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<sst xmlns="http://schemas.openxmlformats.org/spreadsheetml/2006/main" count="528" uniqueCount="338">
  <si>
    <t xml:space="preserve">Доходы  бюджета  г.Дивногорска на 2024 год </t>
  </si>
  <si>
    <t>тыс.рублей</t>
  </si>
  <si>
    <t>№
 строки</t>
  </si>
  <si>
    <t>Гл. администратор</t>
  </si>
  <si>
    <t>Код классификации доходов бюджета</t>
  </si>
  <si>
    <t>Наименование 
Кода классификации доходов бюджета</t>
  </si>
  <si>
    <t>2024 год</t>
  </si>
  <si>
    <t>2</t>
  </si>
  <si>
    <t>3</t>
  </si>
  <si>
    <t>4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</si>
  <si>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</si>
  <si>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</si>
  <si>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</si>
  <si>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</si>
  <si>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</si>
  <si>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</si>
  <si>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</si>
  <si>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</si>
  <si>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</si>
  <si>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182</t>
  </si>
  <si>
    <t>1 01 01012 02 0000 110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</si>
  <si>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</si>
  <si>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</si>
  <si>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</si>
  <si>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</si>
  <si>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</si>
  <si>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</si>
  <si>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</si>
  <si>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</si>
  <si>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</si>
  <si>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</si>
  <si>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</si>
  <si>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</si>
  <si>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</si>
  <si>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1 01 02130 01 0000 110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</si>
  <si>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
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</si>
  <si>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</si>
  <si>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</si>
  <si>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</si>
  <si>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</si>
  <si>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</si>
  <si>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</si>
  <si>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</si>
  <si>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</si>
  <si>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</si>
  <si>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</si>
  <si>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</si>
  <si>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</si>
  <si>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</si>
  <si>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</si>
  <si>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</si>
  <si>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</si>
  <si>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</si>
  <si>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</si>
  <si>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</si>
  <si>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</si>
  <si>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</si>
  <si>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1 05 01000 00 0000 00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</si>
  <si>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</si>
  <si>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</si>
  <si>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</si>
  <si>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</si>
  <si>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</si>
  <si>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</si>
  <si>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</si>
  <si>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</si>
  <si>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</si>
  <si>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</si>
  <si>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</si>
  <si>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1 05 03010 01 0000 110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</si>
  <si>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</si>
  <si>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</si>
  <si>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</si>
  <si>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</si>
  <si>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</si>
  <si>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</si>
  <si>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</si>
  <si>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</si>
  <si>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</si>
  <si>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</si>
  <si>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</si>
  <si>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</si>
  <si>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</si>
  <si>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</si>
  <si>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</si>
  <si>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</si>
  <si>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</si>
  <si>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</si>
  <si>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</si>
  <si>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</si>
  <si>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</si>
  <si>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</si>
  <si>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</si>
  <si>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</si>
  <si>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</si>
  <si>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</si>
  <si>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</si>
  <si>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</si>
  <si>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</si>
  <si>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906</t>
  </si>
  <si>
    <t>1 08 07150 01 1000 110</t>
  </si>
  <si>
    <t>Государственная пошлина за выдачу разрешения на установку рекламной конструкции (сумма платежа)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</si>
  <si>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</si>
  <si>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</si>
  <si>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</si>
  <si>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</si>
  <si>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</si>
  <si>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</si>
  <si>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</si>
  <si>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</si>
  <si>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</si>
  <si>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</si>
  <si>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</si>
  <si>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</si>
  <si>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</si>
  <si>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</si>
  <si>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</si>
  <si>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</si>
  <si>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</si>
  <si>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</si>
  <si>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</si>
  <si>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938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</si>
  <si>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</si>
  <si>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конструкцийна землях илиземельных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</si>
  <si>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</si>
  <si>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</si>
  <si>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1 11 09080 04 0006 120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</si>
  <si>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разграничена( установка и эксплуатация рекламных конструкций) 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</si>
  <si>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</si>
  <si>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</si>
  <si>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</si>
  <si>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</si>
  <si>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048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</si>
  <si>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</si>
  <si>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</si>
  <si>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</si>
  <si>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</si>
  <si>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</si>
  <si>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</si>
  <si>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</si>
  <si>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отходов производства</t>
  </si>
  <si>
    <t>1 13 000000 00 000 000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</si>
  <si>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</si>
  <si>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</si>
  <si>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</si>
  <si>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</si>
  <si>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</si>
  <si>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975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</si>
  <si>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</si>
  <si>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</si>
  <si>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</si>
  <si>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</si>
  <si>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</si>
  <si>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</si>
  <si>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1 13 02060 04 0000 130</t>
  </si>
  <si>
    <t>Доходы, поступающие в порядке возмещения расходов, понесенных в связи с эксплуатацией имущества  городских округов</t>
  </si>
  <si>
    <t>1 13 02064 04 0100 130</t>
  </si>
  <si>
    <t>Доходы, поступающие в порядке возмещения расходов, понесенных в связи с эксплуатацией имущества городских округов (в части имущества, находящегося в оперативном управлении)</t>
  </si>
  <si>
    <t>1 13 02994 00 0000 130</t>
  </si>
  <si>
    <t xml:space="preserve">Прочие доходы от компенсации затрат бюджетов </t>
  </si>
  <si>
    <t>1 13 02994 04 0000 130</t>
  </si>
  <si>
    <t>Прочие доходы от компенсации затрат 
бюджетов городских округов</t>
  </si>
  <si>
    <t>1 13 02994 04 0100 130</t>
  </si>
  <si>
    <t>Прочие доходы от компенсации затрат  бюджетов городских округов  (в части оплаты восстановительной стоимости сносимых зеленых насаждений)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</si>
  <si>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</si>
  <si>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</si>
  <si>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</si>
  <si>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</si>
  <si>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</si>
  <si>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</si>
  <si>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</si>
  <si>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</si>
  <si>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</si>
  <si>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</si>
  <si>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</si>
  <si>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</si>
  <si>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</si>
  <si>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</si>
  <si>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</si>
  <si>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</si>
  <si>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</si>
  <si>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</si>
  <si>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006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</si>
  <si>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</si>
  <si>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</si>
  <si>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439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</si>
  <si>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</si>
  <si>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</si>
  <si>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</si>
  <si>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</si>
  <si>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</si>
  <si>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</si>
  <si>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</si>
  <si>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</si>
  <si>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</si>
  <si>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</si>
  <si>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</si>
  <si>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</si>
  <si>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</si>
  <si>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</si>
  <si>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</si>
  <si>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</si>
  <si>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</si>
  <si>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</si>
  <si>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032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</si>
  <si>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</si>
  <si>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</si>
  <si>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</si>
  <si>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</si>
  <si>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1 16 10000 00 0000 140</t>
  </si>
  <si>
    <t>Платежи в целях возмещения
 причиненного ущерба (убытков)</t>
  </si>
  <si>
    <t>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</si>
  <si>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</si>
  <si>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1 16 10100 01 0000 140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</si>
  <si>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</si>
  <si>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</si>
  <si>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образованияпо нормативам, действовавшимв2019 году</t>
  </si>
  <si>
    <t>188</t>
  </si>
  <si>
    <t>1 17 00000 00 0000 000</t>
  </si>
  <si>
    <t>ПРОЧИЕ НЕНАЛОГОВЫЕ ДОХОДЫ</t>
  </si>
  <si>
    <t>1 17 15000 00 0000 150</t>
  </si>
  <si>
    <t>Инициативные платежи</t>
  </si>
  <si>
    <t>1 17 15020 04 0000 150</t>
  </si>
  <si>
    <t>Инициативные платежи, зачисляемые в бюджеты городских округов</t>
  </si>
  <si>
    <t>2 00 00000 00 0000 000</t>
  </si>
  <si>
    <t>БЕЗВОЗМЕЗДНЫЕ ПОСТУПЛЕНИЯ</t>
  </si>
  <si>
    <t>2 02 00000 00 0000 150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</si>
  <si>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</si>
  <si>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</si>
  <si>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</si>
  <si>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</si>
  <si>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</si>
  <si>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991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</si>
  <si>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</si>
  <si>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</si>
  <si>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2 02 20299 00 0000 150</t>
  </si>
  <si>
    <t>Субсидии бюджетам муниципальных образований 
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</si>
  <si>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</si>
  <si>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</si>
  <si>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</si>
  <si>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</si>
  <si>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</si>
  <si>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</si>
  <si>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2 02 25511 00 0000 150</t>
  </si>
  <si>
    <t>Субсидии бюджетам на проведение комплексных кадастровых работ</t>
  </si>
  <si>
    <t>2 02 25511 04 0000 150</t>
  </si>
  <si>
    <t>Субсидии бюджетам городских округов на проведение комплексных кадастровых работ</t>
  </si>
  <si>
    <t>2 02 25519 00 0000 150</t>
  </si>
  <si>
    <t>Субсидии бюджетам на поддержку отрасли культуры</t>
  </si>
  <si>
    <t>2 02 25519 04 0000 150</t>
  </si>
  <si>
    <t>Субсидии бюджетам городских округов на поддержку отрасли культуры</t>
  </si>
  <si>
    <t>2 02 25555 00 0000 150</t>
  </si>
  <si>
    <t>Субсидии бюджетам на реализацию программ формирования современной городской среды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</si>
  <si>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</si>
  <si>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</si>
  <si>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2 02 29999 00 000 150</t>
  </si>
  <si>
    <t>Прочие субсидии</t>
  </si>
  <si>
    <t>2 02 29999 04 000 150</t>
  </si>
  <si>
    <t>Прочие субсидии бюджетам городских округов</t>
  </si>
  <si>
    <t>2 02 29999 04 7456 150</t>
  </si>
  <si>
    <t>Прочие субсидии бюджетам городских округов(на поддержку деятельности муниципальных молодежных центров)</t>
  </si>
  <si>
    <t>2 02 29999 04 7488 150</t>
  </si>
  <si>
    <t>Прочие субсидии бюджетам городских округов ( на комплектование книжных фондов библиотек)</t>
  </si>
  <si>
    <t>2 02 29999 04 7563 150</t>
  </si>
  <si>
    <t>Прочие субсидии бюджетам городских округов ( на приведение зданий и сооружений общеобразовательных организаций в соответствие с требованиями законодательствана)</t>
  </si>
  <si>
    <t>2 02 29999 04 7582 150</t>
  </si>
  <si>
    <t>Прочие субсидии бюджетам городских округов (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законодательства)</t>
  </si>
  <si>
    <t>2 02 29999 04 7607 150</t>
  </si>
  <si>
    <t xml:space="preserve">Прочие субсидии бюджетам городских округов ( на реализацию муниципальных программ развития субъектов малого и среднего предпринимательства) </t>
  </si>
  <si>
    <t>2 02 29999 04 7844 150</t>
  </si>
  <si>
    <t>Прочие субсидии бюджетам городских округов (на реализацию мероприятий по благоустройству территорий)</t>
  </si>
  <si>
    <t>2 02 30000 00 0000 150</t>
  </si>
  <si>
    <t>Субвенции местным бюджетам на выполнение передаваемых полномочий субъектов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</si>
  <si>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</si>
  <si>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</si>
  <si>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2 02 30024 04 0289 150</t>
  </si>
  <si>
    <t>Субвенции бюджетам городских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</si>
  <si>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2 02 30024 04 7408 150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</si>
  <si>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</si>
  <si>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2 02 30024 04 7409 150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</si>
  <si>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</si>
  <si>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2 02 30024 04 7429 150</t>
  </si>
  <si>
    <t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</si>
  <si>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2 02 30024 04 7514 150</t>
  </si>
  <si>
    <t>Субвенции бюджетам городских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</si>
  <si>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2 02 30024 04 7518 150</t>
  </si>
  <si>
    <t xml:space="preserve"> Субвенции бюджетам городских округов на выполнение передаваемых полномочий субъектов Российской Федерации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</si>
  <si>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2 02 30024 04 7519 150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</si>
  <si>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</si>
  <si>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2 02 30024 04 7552 150</t>
  </si>
  <si>
    <t xml:space="preserve"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4-1089)) </t>
  </si>
  <si>
    <t>2 02 30024 04 7554 150</t>
  </si>
  <si>
    <t>Субвенции бюджетам городских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17-4379))</t>
  </si>
  <si>
    <t>2 02 30024 04 7564 150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</si>
  <si>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</si>
  <si>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2 02 30024 04 7566 150</t>
  </si>
  <si>
    <t>Субвенции бюджетам городских округов на выполнение передаваемых полномочий субъектов Российской Федерации (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17-4377))</t>
  </si>
  <si>
    <t>2 02 30024 04 7570 150</t>
  </si>
  <si>
    <t>Субвенции бюджетам городских округов на выполнение передаваемых полномочий субъектов Российской Федерации ( на реализацию отдельных мер по обеспечению ограничения платы граждан за коммунальные услуги ( в соответствии с Законом края от 1 декабря 2014 года №7-2839 ))</t>
  </si>
  <si>
    <t>2 02 30024 04 7587 150</t>
  </si>
  <si>
    <t xml:space="preserve"> Субвенции бюджетам городских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9-4225)) </t>
  </si>
  <si>
    <t>2 02 30024 04 7588 150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</si>
  <si>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</si>
  <si>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2 02 30024 04 7604 150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</si>
  <si>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21-5589))</t>
  </si>
  <si>
    <t>2 02 30024 04 7649 150</t>
  </si>
  <si>
    <t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5-1533))</t>
  </si>
  <si>
    <t>2 02 30024 04 7846 150</t>
  </si>
  <si>
    <t>Субвенции бюджетам городских округов на выполнение передаваемых полномочий субъектов Российской Федерации (обеспечение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</si>
  <si>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</si>
  <si>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</si>
  <si>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</si>
  <si>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</si>
  <si>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</si>
  <si>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</si>
  <si>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2 02 35118 04 0000 150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</si>
  <si>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</si>
  <si>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</si>
  <si>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</si>
  <si>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</si>
  <si>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</si>
  <si>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2 07 00000 00 0000 000</t>
  </si>
  <si>
    <t>ПРОЧИЕ БЕЗВОЗМЕЗДНЫЕ ПОСТУПЛЕНИЯ</t>
  </si>
  <si>
    <t>2 07 04000 04 0000 150</t>
  </si>
  <si>
    <t>Прочие безвозмездные поступления в бюджеты городских округов</t>
  </si>
  <si>
    <t>2 07 04050 04 0000 150</t>
  </si>
  <si>
    <t>ВСЕГО</t>
  </si>
  <si>
    <t>2 02 25750 04 0000 150</t>
  </si>
  <si>
    <t>Субсидии бюджетам городских округов на реализацию мероприятий по модернизации школьных систем образования</t>
  </si>
  <si>
    <t>2 02 25750 00 0000 150</t>
  </si>
  <si>
    <t>Субсидии бюджетам на реализацию мероприятий по модернизации школьных систем образования</t>
  </si>
  <si>
    <t>2 02 29999 04 7583 150</t>
  </si>
  <si>
    <t>Прочие субсидии бюджетам городских округов ( на софинансирование организации и обеспечения бесплатным питанием обучающихся с ограниченными возможностями здоровья в муниципальных образовательных организациях)</t>
  </si>
  <si>
    <t>2 02 19999 00 2724 150</t>
  </si>
  <si>
    <t>Дотации бюджетам бюджетной системы Российской Федерации</t>
  </si>
  <si>
    <t>2 02 19999 04 2724 150</t>
  </si>
  <si>
    <t>Прочие дотации бюджетам городских округов( 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сферы)</t>
  </si>
  <si>
    <r>
      <rPr>
        <b/>
        <sz val="12"/>
        <rFont val="Arial"/>
        <family val="2"/>
      </rPr>
      <t>Приложение 3</t>
    </r>
    <r>
      <rPr>
        <sz val="12"/>
        <rFont val="Arial"/>
        <family val="2"/>
      </rPr>
      <t xml:space="preserve">
 к решению Дивногорского городского Совета депутатов
 от 20 декабря 2023 г. № 42 -  252  - НПА "О бюджете города
 Дивногорска на 2024 год и плановый период 2025-2026годов"  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</si>
</sst>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?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8.5"/>
      <name val="MS Sans Serif"/>
      <family val="2"/>
    </font>
    <font>
      <sz val="11"/>
      <name val="Arial"/>
      <family val="2"/>
    </font>
    <font>
      <sz val="10"/>
      <name val="Arial Cyr"/>
      <family val="0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62" applyFont="1" applyAlignment="1">
      <alignment horizontal="right" vertical="top" wrapText="1"/>
      <protection/>
    </xf>
    <xf numFmtId="0" fontId="5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164" fontId="3" fillId="33" borderId="10" xfId="0" applyNumberFormat="1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>
      <alignment wrapText="1"/>
    </xf>
    <xf numFmtId="0" fontId="43" fillId="33" borderId="10" xfId="0" applyFont="1" applyFill="1" applyBorder="1" applyAlignment="1">
      <alignment wrapText="1"/>
    </xf>
    <xf numFmtId="0" fontId="8" fillId="33" borderId="10" xfId="54" applyFont="1" applyFill="1" applyBorder="1" applyAlignment="1">
      <alignment vertical="top" wrapText="1"/>
      <protection/>
    </xf>
    <xf numFmtId="49" fontId="3" fillId="33" borderId="10" xfId="55" applyNumberFormat="1" applyFont="1" applyFill="1" applyBorder="1" applyAlignment="1" applyProtection="1">
      <alignment horizontal="left" vertical="center" wrapText="1"/>
      <protection/>
    </xf>
    <xf numFmtId="165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4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vertical="top" wrapText="1"/>
    </xf>
    <xf numFmtId="165" fontId="3" fillId="33" borderId="10" xfId="56" applyNumberFormat="1" applyFont="1" applyFill="1" applyBorder="1" applyAlignment="1" applyProtection="1">
      <alignment horizontal="left" vertical="center" wrapText="1"/>
      <protection/>
    </xf>
    <xf numFmtId="49" fontId="4" fillId="33" borderId="10" xfId="53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left" vertical="top" wrapText="1"/>
    </xf>
    <xf numFmtId="164" fontId="4" fillId="33" borderId="11" xfId="52" applyNumberFormat="1" applyFont="1" applyFill="1" applyBorder="1" applyAlignment="1">
      <alignment horizontal="center" vertical="center" wrapText="1"/>
      <protection/>
    </xf>
    <xf numFmtId="49" fontId="4" fillId="33" borderId="10" xfId="53" applyNumberFormat="1" applyFont="1" applyFill="1" applyBorder="1" applyAlignment="1" applyProtection="1">
      <alignment horizontal="left" vertical="center" wrapText="1"/>
      <protection/>
    </xf>
    <xf numFmtId="164" fontId="4" fillId="33" borderId="10" xfId="0" applyNumberFormat="1" applyFont="1" applyFill="1" applyBorder="1" applyAlignment="1">
      <alignment horizontal="center" vertical="center"/>
    </xf>
    <xf numFmtId="49" fontId="3" fillId="33" borderId="10" xfId="53" applyNumberFormat="1" applyFont="1" applyFill="1" applyBorder="1" applyAlignment="1" applyProtection="1">
      <alignment horizontal="center" vertical="center" wrapText="1"/>
      <protection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justify" vertical="top" wrapText="1"/>
    </xf>
    <xf numFmtId="49" fontId="3" fillId="33" borderId="10" xfId="53" applyNumberFormat="1" applyFont="1" applyFill="1" applyBorder="1" applyAlignment="1" applyProtection="1">
      <alignment horizontal="left" vertical="center" wrapText="1"/>
      <protection/>
    </xf>
    <xf numFmtId="165" fontId="3" fillId="33" borderId="10" xfId="53" applyNumberFormat="1" applyFont="1" applyFill="1" applyBorder="1" applyAlignment="1" applyProtection="1">
      <alignment horizontal="left" vertical="center" wrapText="1"/>
      <protection/>
    </xf>
    <xf numFmtId="165" fontId="4" fillId="33" borderId="10" xfId="53" applyNumberFormat="1" applyFont="1" applyFill="1" applyBorder="1" applyAlignment="1" applyProtection="1">
      <alignment horizontal="left" vertical="center" wrapText="1"/>
      <protection/>
    </xf>
    <xf numFmtId="164" fontId="4" fillId="33" borderId="10" xfId="64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left" vertical="top" wrapText="1"/>
    </xf>
    <xf numFmtId="164" fontId="3" fillId="33" borderId="11" xfId="52" applyNumberFormat="1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/>
    </xf>
    <xf numFmtId="0" fontId="3" fillId="0" borderId="0" xfId="62" applyFont="1" applyAlignment="1">
      <alignment horizontal="right" vertical="top" wrapText="1"/>
      <protection/>
    </xf>
    <xf numFmtId="0" fontId="4" fillId="0" borderId="0" xfId="54" applyFont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6" fillId="33" borderId="12" xfId="52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ЧБ" xfId="52"/>
    <cellStyle name="Обычный_ДЧБ_2" xfId="53"/>
    <cellStyle name="Обычный_Лист1" xfId="54"/>
    <cellStyle name="Обычный_Лист1_1" xfId="55"/>
    <cellStyle name="Обычный_Приложение 5  доходов  2021_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8.00390625" style="0" customWidth="1"/>
    <col min="3" max="3" width="25.8515625" style="0" customWidth="1"/>
    <col min="4" max="4" width="41.421875" style="0" customWidth="1"/>
    <col min="5" max="5" width="18.00390625" style="0" customWidth="1"/>
  </cols>
  <sheetData>
    <row r="2" spans="1:5" ht="66" customHeight="1">
      <c r="A2" s="41" t="s">
        <v>337</v>
      </c>
      <c r="B2" s="41"/>
      <c r="C2" s="41"/>
      <c r="D2" s="41"/>
      <c r="E2" s="41"/>
    </row>
    <row r="3" spans="2:5" ht="15">
      <c r="B3" s="1"/>
      <c r="C3" s="1"/>
      <c r="D3" s="1"/>
      <c r="E3" s="1"/>
    </row>
    <row r="4" spans="2:5" ht="15.75">
      <c r="B4" s="42" t="s">
        <v>0</v>
      </c>
      <c r="C4" s="42"/>
      <c r="D4" s="42"/>
      <c r="E4" s="42"/>
    </row>
    <row r="5" spans="2:5" ht="15.75">
      <c r="B5" s="2"/>
      <c r="C5" s="2"/>
      <c r="D5" s="2"/>
      <c r="E5" s="3" t="s">
        <v>1</v>
      </c>
    </row>
    <row r="6" spans="1:5" ht="15">
      <c r="A6" s="43" t="s">
        <v>2</v>
      </c>
      <c r="B6" s="45" t="s">
        <v>3</v>
      </c>
      <c r="C6" s="45" t="s">
        <v>4</v>
      </c>
      <c r="D6" s="45" t="s">
        <v>5</v>
      </c>
      <c r="E6" s="46" t="s">
        <v>6</v>
      </c>
    </row>
    <row r="7" spans="1:5" ht="15">
      <c r="A7" s="44"/>
      <c r="B7" s="45"/>
      <c r="C7" s="45"/>
      <c r="D7" s="45"/>
      <c r="E7" s="47"/>
    </row>
    <row r="8" spans="1:5" ht="15">
      <c r="A8" s="34">
        <v>1</v>
      </c>
      <c r="B8" s="35" t="s">
        <v>7</v>
      </c>
      <c r="C8" s="35" t="s">
        <v>8</v>
      </c>
      <c r="D8" s="35" t="s">
        <v>9</v>
      </c>
      <c r="E8" s="36">
        <v>5</v>
      </c>
    </row>
    <row r="9" spans="1:5" ht="31.5">
      <c r="A9" s="4">
        <f>A8+1</f>
        <v>2</v>
      </c>
      <c r="B9" s="5" t="s">
        <v>10</v>
      </c>
      <c r="C9" s="5" t="s">
        <v>11</v>
      </c>
      <c r="D9" s="6" t="s">
        <v>12</v>
      </c>
      <c r="E9" s="7">
        <f>E10+E21+E30+E42+E50+E55+E69+E75+E87+E93+E97+E122</f>
        <v>784771.2999999999</v>
      </c>
    </row>
    <row r="10" spans="1:5" ht="31.5">
      <c r="A10" s="4">
        <f aca="true" t="shared" si="0" ref="A10:A73">A9+1</f>
        <v>3</v>
      </c>
      <c r="B10" s="5" t="s">
        <v>10</v>
      </c>
      <c r="C10" s="5" t="s">
        <v>13</v>
      </c>
      <c r="D10" s="6" t="s">
        <v>14</v>
      </c>
      <c r="E10" s="7">
        <f>E11+E14</f>
        <v>591656.1</v>
      </c>
    </row>
    <row r="11" spans="1:5" ht="31.5">
      <c r="A11" s="4">
        <f t="shared" si="0"/>
        <v>4</v>
      </c>
      <c r="B11" s="5" t="s">
        <v>10</v>
      </c>
      <c r="C11" s="5" t="s">
        <v>15</v>
      </c>
      <c r="D11" s="6" t="s">
        <v>16</v>
      </c>
      <c r="E11" s="7">
        <f>E13</f>
        <v>356879.6</v>
      </c>
    </row>
    <row r="12" spans="1:5" ht="60">
      <c r="A12" s="4">
        <f t="shared" si="0"/>
        <v>5</v>
      </c>
      <c r="B12" s="8" t="s">
        <v>10</v>
      </c>
      <c r="C12" s="8" t="s">
        <v>17</v>
      </c>
      <c r="D12" s="9" t="s">
        <v>18</v>
      </c>
      <c r="E12" s="7">
        <f>E13</f>
        <v>356879.6</v>
      </c>
    </row>
    <row r="13" spans="1:5" ht="75">
      <c r="A13" s="4">
        <f t="shared" si="0"/>
        <v>6</v>
      </c>
      <c r="B13" s="8" t="s">
        <v>19</v>
      </c>
      <c r="C13" s="8" t="s">
        <v>20</v>
      </c>
      <c r="D13" s="9" t="s">
        <v>21</v>
      </c>
      <c r="E13" s="10">
        <v>356879.6</v>
      </c>
    </row>
    <row r="14" spans="1:5" ht="31.5">
      <c r="A14" s="4">
        <f t="shared" si="0"/>
        <v>7</v>
      </c>
      <c r="B14" s="5" t="s">
        <v>10</v>
      </c>
      <c r="C14" s="5" t="s">
        <v>22</v>
      </c>
      <c r="D14" s="6" t="s">
        <v>23</v>
      </c>
      <c r="E14" s="7">
        <f>SUM(E15:E20)</f>
        <v>234776.49999999997</v>
      </c>
    </row>
    <row r="15" spans="1:5" ht="135">
      <c r="A15" s="4">
        <f t="shared" si="0"/>
        <v>8</v>
      </c>
      <c r="B15" s="8" t="s">
        <v>19</v>
      </c>
      <c r="C15" s="8" t="s">
        <v>24</v>
      </c>
      <c r="D15" s="11" t="s">
        <v>25</v>
      </c>
      <c r="E15" s="10">
        <v>223470.5</v>
      </c>
    </row>
    <row r="16" spans="1:5" ht="195">
      <c r="A16" s="4">
        <f t="shared" si="0"/>
        <v>9</v>
      </c>
      <c r="B16" s="8" t="s">
        <v>19</v>
      </c>
      <c r="C16" s="8" t="s">
        <v>26</v>
      </c>
      <c r="D16" s="11" t="s">
        <v>27</v>
      </c>
      <c r="E16" s="10">
        <v>431.3</v>
      </c>
    </row>
    <row r="17" spans="1:5" ht="75">
      <c r="A17" s="4">
        <f t="shared" si="0"/>
        <v>10</v>
      </c>
      <c r="B17" s="8" t="s">
        <v>19</v>
      </c>
      <c r="C17" s="8" t="s">
        <v>28</v>
      </c>
      <c r="D17" s="9" t="s">
        <v>29</v>
      </c>
      <c r="E17" s="10">
        <v>3967.8</v>
      </c>
    </row>
    <row r="18" spans="1:5" ht="150">
      <c r="A18" s="4">
        <f t="shared" si="0"/>
        <v>11</v>
      </c>
      <c r="B18" s="8" t="s">
        <v>19</v>
      </c>
      <c r="C18" s="8" t="s">
        <v>30</v>
      </c>
      <c r="D18" s="11" t="s">
        <v>31</v>
      </c>
      <c r="E18" s="10">
        <v>1179</v>
      </c>
    </row>
    <row r="19" spans="1:5" ht="165">
      <c r="A19" s="4">
        <f t="shared" si="0"/>
        <v>12</v>
      </c>
      <c r="B19" s="8" t="s">
        <v>19</v>
      </c>
      <c r="C19" s="8" t="s">
        <v>32</v>
      </c>
      <c r="D19" s="12" t="s">
        <v>33</v>
      </c>
      <c r="E19" s="10">
        <v>5085.3</v>
      </c>
    </row>
    <row r="20" spans="1:5" ht="165">
      <c r="A20" s="4">
        <f t="shared" si="0"/>
        <v>13</v>
      </c>
      <c r="B20" s="8" t="s">
        <v>19</v>
      </c>
      <c r="C20" s="8" t="s">
        <v>34</v>
      </c>
      <c r="D20" s="12" t="s">
        <v>35</v>
      </c>
      <c r="E20" s="10">
        <v>642.6</v>
      </c>
    </row>
    <row r="21" spans="1:5" ht="63">
      <c r="A21" s="4">
        <f t="shared" si="0"/>
        <v>14</v>
      </c>
      <c r="B21" s="5" t="s">
        <v>10</v>
      </c>
      <c r="C21" s="5" t="s">
        <v>36</v>
      </c>
      <c r="D21" s="6" t="s">
        <v>37</v>
      </c>
      <c r="E21" s="7">
        <f>E22+E24+E26+E28</f>
        <v>3897.5000000000005</v>
      </c>
    </row>
    <row r="22" spans="1:5" ht="120">
      <c r="A22" s="4">
        <f t="shared" si="0"/>
        <v>15</v>
      </c>
      <c r="B22" s="8" t="s">
        <v>10</v>
      </c>
      <c r="C22" s="8" t="s">
        <v>38</v>
      </c>
      <c r="D22" s="9" t="s">
        <v>39</v>
      </c>
      <c r="E22" s="10">
        <f>E23</f>
        <v>2032.7</v>
      </c>
    </row>
    <row r="23" spans="1:5" ht="195">
      <c r="A23" s="4">
        <f t="shared" si="0"/>
        <v>16</v>
      </c>
      <c r="B23" s="8" t="s">
        <v>40</v>
      </c>
      <c r="C23" s="8" t="s">
        <v>41</v>
      </c>
      <c r="D23" s="11" t="s">
        <v>42</v>
      </c>
      <c r="E23" s="10">
        <v>2032.7</v>
      </c>
    </row>
    <row r="24" spans="1:5" ht="150">
      <c r="A24" s="4">
        <f t="shared" si="0"/>
        <v>17</v>
      </c>
      <c r="B24" s="8" t="s">
        <v>10</v>
      </c>
      <c r="C24" s="8" t="s">
        <v>43</v>
      </c>
      <c r="D24" s="11" t="s">
        <v>44</v>
      </c>
      <c r="E24" s="10">
        <f>E25</f>
        <v>9.7</v>
      </c>
    </row>
    <row r="25" spans="1:5" ht="225">
      <c r="A25" s="4">
        <f t="shared" si="0"/>
        <v>18</v>
      </c>
      <c r="B25" s="8" t="s">
        <v>40</v>
      </c>
      <c r="C25" s="8" t="s">
        <v>45</v>
      </c>
      <c r="D25" s="11" t="s">
        <v>46</v>
      </c>
      <c r="E25" s="10">
        <v>9.7</v>
      </c>
    </row>
    <row r="26" spans="1:5" ht="120">
      <c r="A26" s="4">
        <f t="shared" si="0"/>
        <v>19</v>
      </c>
      <c r="B26" s="8" t="s">
        <v>10</v>
      </c>
      <c r="C26" s="8" t="s">
        <v>47</v>
      </c>
      <c r="D26" s="11" t="s">
        <v>48</v>
      </c>
      <c r="E26" s="10">
        <f>E27</f>
        <v>2107.7</v>
      </c>
    </row>
    <row r="27" spans="1:5" ht="195">
      <c r="A27" s="4">
        <f t="shared" si="0"/>
        <v>20</v>
      </c>
      <c r="B27" s="8" t="s">
        <v>40</v>
      </c>
      <c r="C27" s="8" t="s">
        <v>49</v>
      </c>
      <c r="D27" s="11" t="s">
        <v>50</v>
      </c>
      <c r="E27" s="10">
        <v>2107.7</v>
      </c>
    </row>
    <row r="28" spans="1:5" ht="120">
      <c r="A28" s="4">
        <f t="shared" si="0"/>
        <v>21</v>
      </c>
      <c r="B28" s="8" t="s">
        <v>10</v>
      </c>
      <c r="C28" s="8" t="s">
        <v>51</v>
      </c>
      <c r="D28" s="11" t="s">
        <v>52</v>
      </c>
      <c r="E28" s="10">
        <f>E29</f>
        <v>-252.6</v>
      </c>
    </row>
    <row r="29" spans="1:5" ht="195">
      <c r="A29" s="4">
        <f t="shared" si="0"/>
        <v>22</v>
      </c>
      <c r="B29" s="8" t="s">
        <v>40</v>
      </c>
      <c r="C29" s="8" t="s">
        <v>53</v>
      </c>
      <c r="D29" s="11" t="s">
        <v>54</v>
      </c>
      <c r="E29" s="10">
        <v>-252.6</v>
      </c>
    </row>
    <row r="30" spans="1:5" ht="31.5">
      <c r="A30" s="4">
        <f t="shared" si="0"/>
        <v>23</v>
      </c>
      <c r="B30" s="8" t="s">
        <v>10</v>
      </c>
      <c r="C30" s="5" t="s">
        <v>55</v>
      </c>
      <c r="D30" s="6" t="s">
        <v>56</v>
      </c>
      <c r="E30" s="7">
        <f>E31+E36+E40+E38</f>
        <v>63639.799999999996</v>
      </c>
    </row>
    <row r="31" spans="1:5" ht="45">
      <c r="A31" s="4">
        <f t="shared" si="0"/>
        <v>24</v>
      </c>
      <c r="B31" s="8" t="s">
        <v>10</v>
      </c>
      <c r="C31" s="8" t="s">
        <v>57</v>
      </c>
      <c r="D31" s="9" t="s">
        <v>58</v>
      </c>
      <c r="E31" s="10">
        <f>E32+E34</f>
        <v>56529.6</v>
      </c>
    </row>
    <row r="32" spans="1:5" ht="60">
      <c r="A32" s="4">
        <f t="shared" si="0"/>
        <v>25</v>
      </c>
      <c r="B32" s="8" t="s">
        <v>10</v>
      </c>
      <c r="C32" s="8" t="s">
        <v>59</v>
      </c>
      <c r="D32" s="9" t="s">
        <v>60</v>
      </c>
      <c r="E32" s="10">
        <f>E33</f>
        <v>42693.5</v>
      </c>
    </row>
    <row r="33" spans="1:5" ht="60">
      <c r="A33" s="4">
        <f t="shared" si="0"/>
        <v>26</v>
      </c>
      <c r="B33" s="8" t="s">
        <v>19</v>
      </c>
      <c r="C33" s="8" t="s">
        <v>61</v>
      </c>
      <c r="D33" s="9" t="s">
        <v>60</v>
      </c>
      <c r="E33" s="10">
        <v>42693.5</v>
      </c>
    </row>
    <row r="34" spans="1:5" ht="75">
      <c r="A34" s="4">
        <f t="shared" si="0"/>
        <v>27</v>
      </c>
      <c r="B34" s="8" t="s">
        <v>10</v>
      </c>
      <c r="C34" s="8" t="s">
        <v>62</v>
      </c>
      <c r="D34" s="9" t="s">
        <v>63</v>
      </c>
      <c r="E34" s="10">
        <f>E35</f>
        <v>13836.1</v>
      </c>
    </row>
    <row r="35" spans="1:5" ht="105">
      <c r="A35" s="4">
        <f t="shared" si="0"/>
        <v>28</v>
      </c>
      <c r="B35" s="8" t="s">
        <v>19</v>
      </c>
      <c r="C35" s="8" t="s">
        <v>64</v>
      </c>
      <c r="D35" s="9" t="s">
        <v>65</v>
      </c>
      <c r="E35" s="10">
        <v>13836.1</v>
      </c>
    </row>
    <row r="36" spans="1:5" ht="30">
      <c r="A36" s="4">
        <f t="shared" si="0"/>
        <v>29</v>
      </c>
      <c r="B36" s="8" t="s">
        <v>10</v>
      </c>
      <c r="C36" s="8" t="s">
        <v>66</v>
      </c>
      <c r="D36" s="9" t="s">
        <v>67</v>
      </c>
      <c r="E36" s="10">
        <f>E37</f>
        <v>50.6</v>
      </c>
    </row>
    <row r="37" spans="1:5" ht="30">
      <c r="A37" s="4">
        <f t="shared" si="0"/>
        <v>30</v>
      </c>
      <c r="B37" s="8" t="s">
        <v>19</v>
      </c>
      <c r="C37" s="8" t="s">
        <v>68</v>
      </c>
      <c r="D37" s="9" t="s">
        <v>67</v>
      </c>
      <c r="E37" s="10">
        <v>50.6</v>
      </c>
    </row>
    <row r="38" spans="1:5" ht="30">
      <c r="A38" s="4">
        <f t="shared" si="0"/>
        <v>31</v>
      </c>
      <c r="B38" s="8" t="s">
        <v>10</v>
      </c>
      <c r="C38" s="8" t="s">
        <v>69</v>
      </c>
      <c r="D38" s="9" t="s">
        <v>70</v>
      </c>
      <c r="E38" s="10">
        <f>E39</f>
        <v>3</v>
      </c>
    </row>
    <row r="39" spans="1:5" ht="30">
      <c r="A39" s="4">
        <f t="shared" si="0"/>
        <v>32</v>
      </c>
      <c r="B39" s="8" t="s">
        <v>19</v>
      </c>
      <c r="C39" s="8" t="s">
        <v>69</v>
      </c>
      <c r="D39" s="9" t="s">
        <v>70</v>
      </c>
      <c r="E39" s="10">
        <v>3</v>
      </c>
    </row>
    <row r="40" spans="1:5" ht="45">
      <c r="A40" s="4">
        <f t="shared" si="0"/>
        <v>33</v>
      </c>
      <c r="B40" s="8" t="s">
        <v>10</v>
      </c>
      <c r="C40" s="8" t="s">
        <v>71</v>
      </c>
      <c r="D40" s="9" t="s">
        <v>72</v>
      </c>
      <c r="E40" s="10">
        <f>E41</f>
        <v>7056.6</v>
      </c>
    </row>
    <row r="41" spans="1:5" ht="60">
      <c r="A41" s="4">
        <f t="shared" si="0"/>
        <v>34</v>
      </c>
      <c r="B41" s="8" t="s">
        <v>19</v>
      </c>
      <c r="C41" s="8" t="s">
        <v>73</v>
      </c>
      <c r="D41" s="9" t="s">
        <v>74</v>
      </c>
      <c r="E41" s="10">
        <v>7056.6</v>
      </c>
    </row>
    <row r="42" spans="1:5" ht="31.5">
      <c r="A42" s="4">
        <f t="shared" si="0"/>
        <v>35</v>
      </c>
      <c r="B42" s="8" t="s">
        <v>10</v>
      </c>
      <c r="C42" s="5" t="s">
        <v>75</v>
      </c>
      <c r="D42" s="6" t="s">
        <v>76</v>
      </c>
      <c r="E42" s="7">
        <f>E43+E45</f>
        <v>45110.7</v>
      </c>
    </row>
    <row r="43" spans="1:5" ht="30">
      <c r="A43" s="4">
        <f t="shared" si="0"/>
        <v>36</v>
      </c>
      <c r="B43" s="8" t="s">
        <v>10</v>
      </c>
      <c r="C43" s="8" t="s">
        <v>77</v>
      </c>
      <c r="D43" s="9" t="s">
        <v>78</v>
      </c>
      <c r="E43" s="10">
        <f>E44</f>
        <v>10864.8</v>
      </c>
    </row>
    <row r="44" spans="1:5" ht="75">
      <c r="A44" s="4">
        <f t="shared" si="0"/>
        <v>37</v>
      </c>
      <c r="B44" s="8" t="s">
        <v>19</v>
      </c>
      <c r="C44" s="8" t="s">
        <v>79</v>
      </c>
      <c r="D44" s="9" t="s">
        <v>80</v>
      </c>
      <c r="E44" s="10">
        <v>10864.8</v>
      </c>
    </row>
    <row r="45" spans="1:5" ht="30">
      <c r="A45" s="4">
        <f t="shared" si="0"/>
        <v>38</v>
      </c>
      <c r="B45" s="8" t="s">
        <v>10</v>
      </c>
      <c r="C45" s="8" t="s">
        <v>81</v>
      </c>
      <c r="D45" s="9" t="s">
        <v>82</v>
      </c>
      <c r="E45" s="10">
        <f>E46+E48</f>
        <v>34245.9</v>
      </c>
    </row>
    <row r="46" spans="1:5" ht="30">
      <c r="A46" s="4">
        <f t="shared" si="0"/>
        <v>39</v>
      </c>
      <c r="B46" s="8" t="s">
        <v>10</v>
      </c>
      <c r="C46" s="8" t="s">
        <v>83</v>
      </c>
      <c r="D46" s="9" t="s">
        <v>84</v>
      </c>
      <c r="E46" s="10">
        <f>E47</f>
        <v>23761.4</v>
      </c>
    </row>
    <row r="47" spans="1:5" ht="60">
      <c r="A47" s="4">
        <f t="shared" si="0"/>
        <v>40</v>
      </c>
      <c r="B47" s="8" t="s">
        <v>19</v>
      </c>
      <c r="C47" s="8" t="s">
        <v>85</v>
      </c>
      <c r="D47" s="9" t="s">
        <v>86</v>
      </c>
      <c r="E47" s="10">
        <v>23761.4</v>
      </c>
    </row>
    <row r="48" spans="1:5" ht="30">
      <c r="A48" s="4">
        <f t="shared" si="0"/>
        <v>41</v>
      </c>
      <c r="B48" s="8" t="s">
        <v>10</v>
      </c>
      <c r="C48" s="8" t="s">
        <v>87</v>
      </c>
      <c r="D48" s="9" t="s">
        <v>88</v>
      </c>
      <c r="E48" s="10">
        <f>E49</f>
        <v>10484.5</v>
      </c>
    </row>
    <row r="49" spans="1:5" ht="60">
      <c r="A49" s="4">
        <f t="shared" si="0"/>
        <v>42</v>
      </c>
      <c r="B49" s="8" t="s">
        <v>19</v>
      </c>
      <c r="C49" s="8" t="s">
        <v>89</v>
      </c>
      <c r="D49" s="9" t="s">
        <v>90</v>
      </c>
      <c r="E49" s="10">
        <v>10484.5</v>
      </c>
    </row>
    <row r="50" spans="1:5" ht="31.5">
      <c r="A50" s="4">
        <f t="shared" si="0"/>
        <v>43</v>
      </c>
      <c r="B50" s="8" t="s">
        <v>10</v>
      </c>
      <c r="C50" s="5" t="s">
        <v>91</v>
      </c>
      <c r="D50" s="6" t="s">
        <v>92</v>
      </c>
      <c r="E50" s="7">
        <f>E51+E53</f>
        <v>7754.2</v>
      </c>
    </row>
    <row r="51" spans="1:5" ht="45">
      <c r="A51" s="4">
        <f t="shared" si="0"/>
        <v>44</v>
      </c>
      <c r="B51" s="8" t="s">
        <v>10</v>
      </c>
      <c r="C51" s="8" t="s">
        <v>93</v>
      </c>
      <c r="D51" s="9" t="s">
        <v>94</v>
      </c>
      <c r="E51" s="10">
        <f>E52</f>
        <v>7749.2</v>
      </c>
    </row>
    <row r="52" spans="1:5" ht="75">
      <c r="A52" s="4">
        <f t="shared" si="0"/>
        <v>45</v>
      </c>
      <c r="B52" s="8" t="s">
        <v>19</v>
      </c>
      <c r="C52" s="8" t="s">
        <v>95</v>
      </c>
      <c r="D52" s="9" t="s">
        <v>96</v>
      </c>
      <c r="E52" s="10">
        <v>7749.2</v>
      </c>
    </row>
    <row r="53" spans="1:5" ht="60">
      <c r="A53" s="4">
        <f t="shared" si="0"/>
        <v>46</v>
      </c>
      <c r="B53" s="8" t="s">
        <v>10</v>
      </c>
      <c r="C53" s="8" t="s">
        <v>97</v>
      </c>
      <c r="D53" s="9" t="s">
        <v>98</v>
      </c>
      <c r="E53" s="10">
        <f>E54</f>
        <v>5</v>
      </c>
    </row>
    <row r="54" spans="1:5" ht="45">
      <c r="A54" s="4">
        <f t="shared" si="0"/>
        <v>47</v>
      </c>
      <c r="B54" s="8" t="s">
        <v>99</v>
      </c>
      <c r="C54" s="8" t="s">
        <v>100</v>
      </c>
      <c r="D54" s="9" t="s">
        <v>101</v>
      </c>
      <c r="E54" s="10">
        <v>5</v>
      </c>
    </row>
    <row r="55" spans="1:5" ht="78.75">
      <c r="A55" s="4">
        <f t="shared" si="0"/>
        <v>48</v>
      </c>
      <c r="B55" s="5" t="s">
        <v>10</v>
      </c>
      <c r="C55" s="5" t="s">
        <v>102</v>
      </c>
      <c r="D55" s="6" t="s">
        <v>103</v>
      </c>
      <c r="E55" s="7">
        <f>E56+E60+E62</f>
        <v>63025.3</v>
      </c>
    </row>
    <row r="56" spans="1:5" ht="150">
      <c r="A56" s="4">
        <f t="shared" si="0"/>
        <v>49</v>
      </c>
      <c r="B56" s="8" t="s">
        <v>10</v>
      </c>
      <c r="C56" s="8" t="s">
        <v>104</v>
      </c>
      <c r="D56" s="12" t="s">
        <v>105</v>
      </c>
      <c r="E56" s="10">
        <f>E57+E58+E59</f>
        <v>59713</v>
      </c>
    </row>
    <row r="57" spans="1:5" ht="150">
      <c r="A57" s="4">
        <f t="shared" si="0"/>
        <v>50</v>
      </c>
      <c r="B57" s="8" t="s">
        <v>99</v>
      </c>
      <c r="C57" s="8" t="s">
        <v>106</v>
      </c>
      <c r="D57" s="11" t="s">
        <v>107</v>
      </c>
      <c r="E57" s="10">
        <v>2109.8</v>
      </c>
    </row>
    <row r="58" spans="1:5" ht="135">
      <c r="A58" s="4">
        <f t="shared" si="0"/>
        <v>51</v>
      </c>
      <c r="B58" s="8" t="s">
        <v>99</v>
      </c>
      <c r="C58" s="8" t="s">
        <v>108</v>
      </c>
      <c r="D58" s="9" t="s">
        <v>109</v>
      </c>
      <c r="E58" s="10">
        <v>56532.6</v>
      </c>
    </row>
    <row r="59" spans="1:5" ht="60">
      <c r="A59" s="4">
        <f t="shared" si="0"/>
        <v>52</v>
      </c>
      <c r="B59" s="8" t="s">
        <v>99</v>
      </c>
      <c r="C59" s="8" t="s">
        <v>110</v>
      </c>
      <c r="D59" s="9" t="s">
        <v>111</v>
      </c>
      <c r="E59" s="10">
        <v>1070.6</v>
      </c>
    </row>
    <row r="60" spans="1:5" ht="45">
      <c r="A60" s="4">
        <f t="shared" si="0"/>
        <v>53</v>
      </c>
      <c r="B60" s="8" t="s">
        <v>10</v>
      </c>
      <c r="C60" s="8" t="s">
        <v>112</v>
      </c>
      <c r="D60" s="9" t="s">
        <v>113</v>
      </c>
      <c r="E60" s="10">
        <f>E61</f>
        <v>500</v>
      </c>
    </row>
    <row r="61" spans="1:5" ht="90">
      <c r="A61" s="4">
        <f t="shared" si="0"/>
        <v>54</v>
      </c>
      <c r="B61" s="8" t="s">
        <v>99</v>
      </c>
      <c r="C61" s="8" t="s">
        <v>114</v>
      </c>
      <c r="D61" s="9" t="s">
        <v>115</v>
      </c>
      <c r="E61" s="10">
        <v>500</v>
      </c>
    </row>
    <row r="62" spans="1:5" ht="135">
      <c r="A62" s="4">
        <f t="shared" si="0"/>
        <v>55</v>
      </c>
      <c r="B62" s="8" t="s">
        <v>10</v>
      </c>
      <c r="C62" s="8" t="s">
        <v>116</v>
      </c>
      <c r="D62" s="12" t="s">
        <v>117</v>
      </c>
      <c r="E62" s="10">
        <f>E63+E66</f>
        <v>2812.3</v>
      </c>
    </row>
    <row r="63" spans="1:5" ht="135">
      <c r="A63" s="4">
        <f t="shared" si="0"/>
        <v>56</v>
      </c>
      <c r="B63" s="8" t="s">
        <v>10</v>
      </c>
      <c r="C63" s="8" t="s">
        <v>118</v>
      </c>
      <c r="D63" s="9" t="s">
        <v>119</v>
      </c>
      <c r="E63" s="10">
        <f>E64+E65</f>
        <v>1610.3000000000002</v>
      </c>
    </row>
    <row r="64" spans="1:5" ht="135">
      <c r="A64" s="4">
        <f t="shared" si="0"/>
        <v>57</v>
      </c>
      <c r="B64" s="8" t="s">
        <v>99</v>
      </c>
      <c r="C64" s="8" t="s">
        <v>120</v>
      </c>
      <c r="D64" s="9" t="s">
        <v>119</v>
      </c>
      <c r="E64" s="10">
        <v>44.9</v>
      </c>
    </row>
    <row r="65" spans="1:5" ht="135">
      <c r="A65" s="4">
        <f t="shared" si="0"/>
        <v>58</v>
      </c>
      <c r="B65" s="8" t="s">
        <v>121</v>
      </c>
      <c r="C65" s="8" t="s">
        <v>120</v>
      </c>
      <c r="D65" s="9" t="s">
        <v>119</v>
      </c>
      <c r="E65" s="10">
        <v>1565.4</v>
      </c>
    </row>
    <row r="66" spans="1:5" ht="180">
      <c r="A66" s="4">
        <f t="shared" si="0"/>
        <v>59</v>
      </c>
      <c r="B66" s="8" t="s">
        <v>10</v>
      </c>
      <c r="C66" s="8" t="s">
        <v>122</v>
      </c>
      <c r="D66" s="12" t="s">
        <v>123</v>
      </c>
      <c r="E66" s="10">
        <f>E67+E68</f>
        <v>1202</v>
      </c>
    </row>
    <row r="67" spans="1:5" ht="165">
      <c r="A67" s="4">
        <f t="shared" si="0"/>
        <v>60</v>
      </c>
      <c r="B67" s="8" t="s">
        <v>99</v>
      </c>
      <c r="C67" s="8" t="s">
        <v>124</v>
      </c>
      <c r="D67" s="11" t="s">
        <v>125</v>
      </c>
      <c r="E67" s="10">
        <v>810.1</v>
      </c>
    </row>
    <row r="68" spans="1:5" ht="195">
      <c r="A68" s="4">
        <f t="shared" si="0"/>
        <v>61</v>
      </c>
      <c r="B68" s="8" t="s">
        <v>99</v>
      </c>
      <c r="C68" s="8" t="s">
        <v>126</v>
      </c>
      <c r="D68" s="11" t="s">
        <v>127</v>
      </c>
      <c r="E68" s="10">
        <v>391.9</v>
      </c>
    </row>
    <row r="69" spans="1:5" ht="31.5">
      <c r="A69" s="4">
        <f t="shared" si="0"/>
        <v>62</v>
      </c>
      <c r="B69" s="5" t="s">
        <v>10</v>
      </c>
      <c r="C69" s="5" t="s">
        <v>128</v>
      </c>
      <c r="D69" s="6" t="s">
        <v>129</v>
      </c>
      <c r="E69" s="7">
        <f>E70</f>
        <v>184.1</v>
      </c>
    </row>
    <row r="70" spans="1:5" ht="30">
      <c r="A70" s="4">
        <f t="shared" si="0"/>
        <v>63</v>
      </c>
      <c r="B70" s="8" t="s">
        <v>10</v>
      </c>
      <c r="C70" s="8" t="s">
        <v>130</v>
      </c>
      <c r="D70" s="9" t="s">
        <v>131</v>
      </c>
      <c r="E70" s="10">
        <f>E71+E72+E73</f>
        <v>184.1</v>
      </c>
    </row>
    <row r="71" spans="1:5" ht="45">
      <c r="A71" s="4">
        <f t="shared" si="0"/>
        <v>64</v>
      </c>
      <c r="B71" s="8" t="s">
        <v>132</v>
      </c>
      <c r="C71" s="8" t="s">
        <v>133</v>
      </c>
      <c r="D71" s="9" t="s">
        <v>134</v>
      </c>
      <c r="E71" s="10">
        <v>36</v>
      </c>
    </row>
    <row r="72" spans="1:5" ht="30">
      <c r="A72" s="4">
        <f t="shared" si="0"/>
        <v>65</v>
      </c>
      <c r="B72" s="8" t="s">
        <v>132</v>
      </c>
      <c r="C72" s="8" t="s">
        <v>135</v>
      </c>
      <c r="D72" s="9" t="s">
        <v>136</v>
      </c>
      <c r="E72" s="10">
        <v>50</v>
      </c>
    </row>
    <row r="73" spans="1:5" ht="30">
      <c r="A73" s="4">
        <f t="shared" si="0"/>
        <v>66</v>
      </c>
      <c r="B73" s="8" t="s">
        <v>10</v>
      </c>
      <c r="C73" s="8" t="s">
        <v>137</v>
      </c>
      <c r="D73" s="9" t="s">
        <v>138</v>
      </c>
      <c r="E73" s="10">
        <f>E74</f>
        <v>98.1</v>
      </c>
    </row>
    <row r="74" spans="1:5" ht="30">
      <c r="A74" s="4">
        <f aca="true" t="shared" si="1" ref="A74:A137">A73+1</f>
        <v>67</v>
      </c>
      <c r="B74" s="8" t="s">
        <v>132</v>
      </c>
      <c r="C74" s="8" t="s">
        <v>139</v>
      </c>
      <c r="D74" s="9" t="s">
        <v>140</v>
      </c>
      <c r="E74" s="10">
        <v>98.1</v>
      </c>
    </row>
    <row r="75" spans="1:5" ht="63">
      <c r="A75" s="4">
        <f t="shared" si="1"/>
        <v>68</v>
      </c>
      <c r="B75" s="5" t="s">
        <v>10</v>
      </c>
      <c r="C75" s="5" t="s">
        <v>141</v>
      </c>
      <c r="D75" s="6" t="s">
        <v>142</v>
      </c>
      <c r="E75" s="7">
        <f>E76+E79</f>
        <v>5911.6</v>
      </c>
    </row>
    <row r="76" spans="1:5" ht="30">
      <c r="A76" s="4">
        <f t="shared" si="1"/>
        <v>69</v>
      </c>
      <c r="B76" s="8" t="s">
        <v>10</v>
      </c>
      <c r="C76" s="8" t="s">
        <v>143</v>
      </c>
      <c r="D76" s="9" t="s">
        <v>144</v>
      </c>
      <c r="E76" s="10">
        <f>E77</f>
        <v>771.3</v>
      </c>
    </row>
    <row r="77" spans="1:5" ht="30">
      <c r="A77" s="4">
        <f t="shared" si="1"/>
        <v>70</v>
      </c>
      <c r="B77" s="8" t="s">
        <v>10</v>
      </c>
      <c r="C77" s="8" t="s">
        <v>145</v>
      </c>
      <c r="D77" s="9" t="s">
        <v>146</v>
      </c>
      <c r="E77" s="10">
        <f>E78</f>
        <v>771.3</v>
      </c>
    </row>
    <row r="78" spans="1:5" ht="45">
      <c r="A78" s="4">
        <f t="shared" si="1"/>
        <v>71</v>
      </c>
      <c r="B78" s="8" t="s">
        <v>147</v>
      </c>
      <c r="C78" s="8" t="s">
        <v>148</v>
      </c>
      <c r="D78" s="9" t="s">
        <v>149</v>
      </c>
      <c r="E78" s="10">
        <v>771.3</v>
      </c>
    </row>
    <row r="79" spans="1:5" ht="30">
      <c r="A79" s="4">
        <f t="shared" si="1"/>
        <v>72</v>
      </c>
      <c r="B79" s="8" t="s">
        <v>10</v>
      </c>
      <c r="C79" s="8" t="s">
        <v>150</v>
      </c>
      <c r="D79" s="9" t="s">
        <v>151</v>
      </c>
      <c r="E79" s="10">
        <f>E80+E84</f>
        <v>5140.3</v>
      </c>
    </row>
    <row r="80" spans="1:5" ht="45">
      <c r="A80" s="4">
        <f t="shared" si="1"/>
        <v>73</v>
      </c>
      <c r="B80" s="8" t="s">
        <v>10</v>
      </c>
      <c r="C80" s="8" t="s">
        <v>152</v>
      </c>
      <c r="D80" s="9" t="s">
        <v>153</v>
      </c>
      <c r="E80" s="10">
        <f>E81</f>
        <v>4951.2</v>
      </c>
    </row>
    <row r="81" spans="1:5" ht="60">
      <c r="A81" s="4">
        <f t="shared" si="1"/>
        <v>74</v>
      </c>
      <c r="B81" s="8" t="s">
        <v>10</v>
      </c>
      <c r="C81" s="8" t="s">
        <v>154</v>
      </c>
      <c r="D81" s="9" t="s">
        <v>155</v>
      </c>
      <c r="E81" s="10">
        <f>E82+E83</f>
        <v>4951.2</v>
      </c>
    </row>
    <row r="82" spans="1:5" ht="90">
      <c r="A82" s="4">
        <f t="shared" si="1"/>
        <v>75</v>
      </c>
      <c r="B82" s="8" t="s">
        <v>99</v>
      </c>
      <c r="C82" s="8" t="s">
        <v>156</v>
      </c>
      <c r="D82" s="12" t="s">
        <v>157</v>
      </c>
      <c r="E82" s="10">
        <v>4888.9</v>
      </c>
    </row>
    <row r="83" spans="1:5" ht="90">
      <c r="A83" s="4">
        <f t="shared" si="1"/>
        <v>76</v>
      </c>
      <c r="B83" s="8" t="s">
        <v>147</v>
      </c>
      <c r="C83" s="8" t="s">
        <v>156</v>
      </c>
      <c r="D83" s="12" t="s">
        <v>157</v>
      </c>
      <c r="E83" s="10">
        <v>62.3</v>
      </c>
    </row>
    <row r="84" spans="1:5" ht="30.75">
      <c r="A84" s="4">
        <f t="shared" si="1"/>
        <v>77</v>
      </c>
      <c r="B84" s="8" t="s">
        <v>10</v>
      </c>
      <c r="C84" s="8" t="s">
        <v>158</v>
      </c>
      <c r="D84" s="13" t="s">
        <v>159</v>
      </c>
      <c r="E84" s="10">
        <f>E85</f>
        <v>189.1</v>
      </c>
    </row>
    <row r="85" spans="1:5" ht="45.75">
      <c r="A85" s="4">
        <f t="shared" si="1"/>
        <v>78</v>
      </c>
      <c r="B85" s="8" t="s">
        <v>10</v>
      </c>
      <c r="C85" s="8" t="s">
        <v>160</v>
      </c>
      <c r="D85" s="14" t="s">
        <v>161</v>
      </c>
      <c r="E85" s="10">
        <f>SUM(E86:E86)</f>
        <v>189.1</v>
      </c>
    </row>
    <row r="86" spans="1:5" ht="75">
      <c r="A86" s="4">
        <f t="shared" si="1"/>
        <v>79</v>
      </c>
      <c r="B86" s="8" t="s">
        <v>99</v>
      </c>
      <c r="C86" s="8" t="s">
        <v>162</v>
      </c>
      <c r="D86" s="15" t="s">
        <v>163</v>
      </c>
      <c r="E86" s="10">
        <v>189.1</v>
      </c>
    </row>
    <row r="87" spans="1:5" ht="47.25">
      <c r="A87" s="4">
        <f t="shared" si="1"/>
        <v>80</v>
      </c>
      <c r="B87" s="8" t="s">
        <v>10</v>
      </c>
      <c r="C87" s="5" t="s">
        <v>164</v>
      </c>
      <c r="D87" s="6" t="s">
        <v>165</v>
      </c>
      <c r="E87" s="7">
        <f>E88</f>
        <v>2500</v>
      </c>
    </row>
    <row r="88" spans="1:5" ht="63">
      <c r="A88" s="4">
        <f t="shared" si="1"/>
        <v>81</v>
      </c>
      <c r="B88" s="8" t="s">
        <v>10</v>
      </c>
      <c r="C88" s="8" t="s">
        <v>166</v>
      </c>
      <c r="D88" s="6" t="s">
        <v>167</v>
      </c>
      <c r="E88" s="10">
        <f>E89+E91</f>
        <v>2500</v>
      </c>
    </row>
    <row r="89" spans="1:5" ht="90">
      <c r="A89" s="4">
        <f t="shared" si="1"/>
        <v>82</v>
      </c>
      <c r="B89" s="8" t="s">
        <v>10</v>
      </c>
      <c r="C89" s="8" t="s">
        <v>168</v>
      </c>
      <c r="D89" s="16" t="s">
        <v>169</v>
      </c>
      <c r="E89" s="10">
        <f>E90</f>
        <v>800</v>
      </c>
    </row>
    <row r="90" spans="1:5" ht="90">
      <c r="A90" s="4">
        <f t="shared" si="1"/>
        <v>83</v>
      </c>
      <c r="B90" s="8" t="s">
        <v>99</v>
      </c>
      <c r="C90" s="8" t="s">
        <v>168</v>
      </c>
      <c r="D90" s="9" t="s">
        <v>169</v>
      </c>
      <c r="E90" s="10">
        <v>800</v>
      </c>
    </row>
    <row r="91" spans="1:5" ht="90">
      <c r="A91" s="4">
        <f t="shared" si="1"/>
        <v>84</v>
      </c>
      <c r="B91" s="8" t="s">
        <v>10</v>
      </c>
      <c r="C91" s="8" t="s">
        <v>170</v>
      </c>
      <c r="D91" s="16" t="s">
        <v>171</v>
      </c>
      <c r="E91" s="10">
        <f>E92</f>
        <v>1700</v>
      </c>
    </row>
    <row r="92" spans="1:5" ht="90">
      <c r="A92" s="4">
        <f t="shared" si="1"/>
        <v>85</v>
      </c>
      <c r="B92" s="8" t="s">
        <v>99</v>
      </c>
      <c r="C92" s="8" t="s">
        <v>170</v>
      </c>
      <c r="D92" s="9" t="s">
        <v>171</v>
      </c>
      <c r="E92" s="10">
        <v>1700</v>
      </c>
    </row>
    <row r="93" spans="1:5" ht="31.5">
      <c r="A93" s="4">
        <f t="shared" si="1"/>
        <v>86</v>
      </c>
      <c r="B93" s="5" t="s">
        <v>10</v>
      </c>
      <c r="C93" s="5" t="s">
        <v>172</v>
      </c>
      <c r="D93" s="6" t="s">
        <v>173</v>
      </c>
      <c r="E93" s="7">
        <f>E94</f>
        <v>315</v>
      </c>
    </row>
    <row r="94" spans="1:5" ht="75">
      <c r="A94" s="4">
        <f t="shared" si="1"/>
        <v>87</v>
      </c>
      <c r="B94" s="8" t="s">
        <v>10</v>
      </c>
      <c r="C94" s="8" t="s">
        <v>174</v>
      </c>
      <c r="D94" s="9" t="s">
        <v>175</v>
      </c>
      <c r="E94" s="10">
        <f>SUM(E95:E96)</f>
        <v>315</v>
      </c>
    </row>
    <row r="95" spans="1:5" ht="75">
      <c r="A95" s="4">
        <f t="shared" si="1"/>
        <v>88</v>
      </c>
      <c r="B95" s="8" t="s">
        <v>99</v>
      </c>
      <c r="C95" s="8" t="s">
        <v>176</v>
      </c>
      <c r="D95" s="9" t="s">
        <v>177</v>
      </c>
      <c r="E95" s="10">
        <v>105</v>
      </c>
    </row>
    <row r="96" spans="1:5" ht="75">
      <c r="A96" s="4">
        <f t="shared" si="1"/>
        <v>89</v>
      </c>
      <c r="B96" s="8" t="s">
        <v>121</v>
      </c>
      <c r="C96" s="8" t="s">
        <v>176</v>
      </c>
      <c r="D96" s="9" t="s">
        <v>177</v>
      </c>
      <c r="E96" s="10">
        <v>210</v>
      </c>
    </row>
    <row r="97" spans="1:5" ht="31.5">
      <c r="A97" s="4">
        <f t="shared" si="1"/>
        <v>90</v>
      </c>
      <c r="B97" s="5" t="s">
        <v>10</v>
      </c>
      <c r="C97" s="5" t="s">
        <v>178</v>
      </c>
      <c r="D97" s="6" t="s">
        <v>179</v>
      </c>
      <c r="E97" s="7">
        <f>E98+E116+E114</f>
        <v>677</v>
      </c>
    </row>
    <row r="98" spans="1:5" ht="60">
      <c r="A98" s="4">
        <f t="shared" si="1"/>
        <v>91</v>
      </c>
      <c r="B98" s="8" t="s">
        <v>10</v>
      </c>
      <c r="C98" s="8" t="s">
        <v>180</v>
      </c>
      <c r="D98" s="9" t="s">
        <v>181</v>
      </c>
      <c r="E98" s="10">
        <f>SUM(E99:E113)</f>
        <v>525</v>
      </c>
    </row>
    <row r="99" spans="1:5" ht="150">
      <c r="A99" s="4">
        <f t="shared" si="1"/>
        <v>92</v>
      </c>
      <c r="B99" s="8" t="s">
        <v>182</v>
      </c>
      <c r="C99" s="8" t="s">
        <v>183</v>
      </c>
      <c r="D99" s="11" t="s">
        <v>184</v>
      </c>
      <c r="E99" s="10">
        <v>5</v>
      </c>
    </row>
    <row r="100" spans="1:5" ht="150">
      <c r="A100" s="4">
        <f t="shared" si="1"/>
        <v>93</v>
      </c>
      <c r="B100" s="8" t="s">
        <v>185</v>
      </c>
      <c r="C100" s="8" t="s">
        <v>183</v>
      </c>
      <c r="D100" s="11" t="s">
        <v>184</v>
      </c>
      <c r="E100" s="10">
        <v>35</v>
      </c>
    </row>
    <row r="101" spans="1:5" ht="195">
      <c r="A101" s="4">
        <f t="shared" si="1"/>
        <v>94</v>
      </c>
      <c r="B101" s="8" t="s">
        <v>182</v>
      </c>
      <c r="C101" s="8" t="s">
        <v>186</v>
      </c>
      <c r="D101" s="11" t="s">
        <v>187</v>
      </c>
      <c r="E101" s="10">
        <v>10</v>
      </c>
    </row>
    <row r="102" spans="1:5" ht="195">
      <c r="A102" s="4">
        <f t="shared" si="1"/>
        <v>95</v>
      </c>
      <c r="B102" s="8" t="s">
        <v>185</v>
      </c>
      <c r="C102" s="8" t="s">
        <v>186</v>
      </c>
      <c r="D102" s="11" t="s">
        <v>187</v>
      </c>
      <c r="E102" s="10">
        <v>110</v>
      </c>
    </row>
    <row r="103" spans="1:5" ht="150">
      <c r="A103" s="4">
        <f t="shared" si="1"/>
        <v>96</v>
      </c>
      <c r="B103" s="8" t="s">
        <v>182</v>
      </c>
      <c r="C103" s="8" t="s">
        <v>188</v>
      </c>
      <c r="D103" s="11" t="s">
        <v>189</v>
      </c>
      <c r="E103" s="10">
        <v>3</v>
      </c>
    </row>
    <row r="104" spans="1:5" ht="150">
      <c r="A104" s="4">
        <f t="shared" si="1"/>
        <v>97</v>
      </c>
      <c r="B104" s="8" t="s">
        <v>185</v>
      </c>
      <c r="C104" s="8" t="s">
        <v>188</v>
      </c>
      <c r="D104" s="11" t="s">
        <v>189</v>
      </c>
      <c r="E104" s="10">
        <v>10</v>
      </c>
    </row>
    <row r="105" spans="1:5" ht="165">
      <c r="A105" s="4">
        <f t="shared" si="1"/>
        <v>98</v>
      </c>
      <c r="B105" s="8" t="s">
        <v>185</v>
      </c>
      <c r="C105" s="8" t="s">
        <v>190</v>
      </c>
      <c r="D105" s="11" t="s">
        <v>191</v>
      </c>
      <c r="E105" s="10">
        <v>10</v>
      </c>
    </row>
    <row r="106" spans="1:5" ht="150">
      <c r="A106" s="4">
        <f t="shared" si="1"/>
        <v>99</v>
      </c>
      <c r="B106" s="8" t="s">
        <v>185</v>
      </c>
      <c r="C106" s="8" t="s">
        <v>192</v>
      </c>
      <c r="D106" s="11" t="s">
        <v>193</v>
      </c>
      <c r="E106" s="10">
        <v>10</v>
      </c>
    </row>
    <row r="107" spans="1:5" ht="180">
      <c r="A107" s="4">
        <f t="shared" si="1"/>
        <v>100</v>
      </c>
      <c r="B107" s="8" t="s">
        <v>185</v>
      </c>
      <c r="C107" s="8" t="s">
        <v>194</v>
      </c>
      <c r="D107" s="11" t="s">
        <v>195</v>
      </c>
      <c r="E107" s="10">
        <v>65</v>
      </c>
    </row>
    <row r="108" spans="1:5" ht="225">
      <c r="A108" s="4">
        <f t="shared" si="1"/>
        <v>101</v>
      </c>
      <c r="B108" s="8" t="s">
        <v>185</v>
      </c>
      <c r="C108" s="8" t="s">
        <v>196</v>
      </c>
      <c r="D108" s="11" t="s">
        <v>197</v>
      </c>
      <c r="E108" s="10">
        <v>15</v>
      </c>
    </row>
    <row r="109" spans="1:5" ht="165">
      <c r="A109" s="4">
        <f t="shared" si="1"/>
        <v>102</v>
      </c>
      <c r="B109" s="8" t="s">
        <v>185</v>
      </c>
      <c r="C109" s="8" t="s">
        <v>198</v>
      </c>
      <c r="D109" s="11" t="s">
        <v>199</v>
      </c>
      <c r="E109" s="10">
        <v>5</v>
      </c>
    </row>
    <row r="110" spans="1:5" ht="150">
      <c r="A110" s="4">
        <f t="shared" si="1"/>
        <v>103</v>
      </c>
      <c r="B110" s="8" t="s">
        <v>185</v>
      </c>
      <c r="C110" s="8" t="s">
        <v>200</v>
      </c>
      <c r="D110" s="11" t="s">
        <v>201</v>
      </c>
      <c r="E110" s="10">
        <v>40</v>
      </c>
    </row>
    <row r="111" spans="1:5" ht="180">
      <c r="A111" s="4">
        <f t="shared" si="1"/>
        <v>104</v>
      </c>
      <c r="B111" s="8" t="s">
        <v>182</v>
      </c>
      <c r="C111" s="8" t="s">
        <v>202</v>
      </c>
      <c r="D111" s="11" t="s">
        <v>203</v>
      </c>
      <c r="E111" s="10">
        <v>10</v>
      </c>
    </row>
    <row r="112" spans="1:5" ht="180">
      <c r="A112" s="4">
        <f t="shared" si="1"/>
        <v>105</v>
      </c>
      <c r="B112" s="8" t="s">
        <v>204</v>
      </c>
      <c r="C112" s="8" t="s">
        <v>202</v>
      </c>
      <c r="D112" s="11" t="s">
        <v>203</v>
      </c>
      <c r="E112" s="10">
        <v>2</v>
      </c>
    </row>
    <row r="113" spans="1:5" ht="180">
      <c r="A113" s="4">
        <f t="shared" si="1"/>
        <v>106</v>
      </c>
      <c r="B113" s="8" t="s">
        <v>185</v>
      </c>
      <c r="C113" s="8" t="s">
        <v>202</v>
      </c>
      <c r="D113" s="11" t="s">
        <v>203</v>
      </c>
      <c r="E113" s="10">
        <v>195</v>
      </c>
    </row>
    <row r="114" spans="1:5" ht="94.5">
      <c r="A114" s="4">
        <f t="shared" si="1"/>
        <v>107</v>
      </c>
      <c r="B114" s="8" t="s">
        <v>10</v>
      </c>
      <c r="C114" s="8" t="s">
        <v>205</v>
      </c>
      <c r="D114" s="17" t="s">
        <v>206</v>
      </c>
      <c r="E114" s="10">
        <f>E115</f>
        <v>30</v>
      </c>
    </row>
    <row r="115" spans="1:5" ht="90">
      <c r="A115" s="4">
        <f t="shared" si="1"/>
        <v>108</v>
      </c>
      <c r="B115" s="8" t="s">
        <v>99</v>
      </c>
      <c r="C115" s="8" t="s">
        <v>207</v>
      </c>
      <c r="D115" s="9" t="s">
        <v>208</v>
      </c>
      <c r="E115" s="10">
        <v>30</v>
      </c>
    </row>
    <row r="116" spans="1:5" ht="31.5">
      <c r="A116" s="4">
        <f t="shared" si="1"/>
        <v>109</v>
      </c>
      <c r="B116" s="8" t="s">
        <v>10</v>
      </c>
      <c r="C116" s="8" t="s">
        <v>209</v>
      </c>
      <c r="D116" s="18" t="s">
        <v>210</v>
      </c>
      <c r="E116" s="10">
        <f>E117</f>
        <v>122</v>
      </c>
    </row>
    <row r="117" spans="1:5" ht="75">
      <c r="A117" s="4">
        <f t="shared" si="1"/>
        <v>110</v>
      </c>
      <c r="B117" s="8" t="s">
        <v>10</v>
      </c>
      <c r="C117" s="8" t="s">
        <v>211</v>
      </c>
      <c r="D117" s="19" t="s">
        <v>212</v>
      </c>
      <c r="E117" s="10">
        <f>E118</f>
        <v>122</v>
      </c>
    </row>
    <row r="118" spans="1:5" ht="135">
      <c r="A118" s="4">
        <f t="shared" si="1"/>
        <v>111</v>
      </c>
      <c r="B118" s="8" t="s">
        <v>10</v>
      </c>
      <c r="C118" s="8" t="s">
        <v>213</v>
      </c>
      <c r="D118" s="20" t="s">
        <v>214</v>
      </c>
      <c r="E118" s="10">
        <f>E119+E120+E121</f>
        <v>122</v>
      </c>
    </row>
    <row r="119" spans="1:5" ht="120">
      <c r="A119" s="4">
        <f t="shared" si="1"/>
        <v>112</v>
      </c>
      <c r="B119" s="8" t="s">
        <v>19</v>
      </c>
      <c r="C119" s="8" t="s">
        <v>215</v>
      </c>
      <c r="D119" s="11" t="s">
        <v>216</v>
      </c>
      <c r="E119" s="10">
        <v>2</v>
      </c>
    </row>
    <row r="120" spans="1:5" ht="120">
      <c r="A120" s="4">
        <f t="shared" si="1"/>
        <v>113</v>
      </c>
      <c r="B120" s="8" t="s">
        <v>217</v>
      </c>
      <c r="C120" s="8" t="s">
        <v>215</v>
      </c>
      <c r="D120" s="11" t="s">
        <v>216</v>
      </c>
      <c r="E120" s="10">
        <v>45</v>
      </c>
    </row>
    <row r="121" spans="1:5" ht="120">
      <c r="A121" s="4">
        <f t="shared" si="1"/>
        <v>114</v>
      </c>
      <c r="B121" s="8" t="s">
        <v>99</v>
      </c>
      <c r="C121" s="8" t="s">
        <v>215</v>
      </c>
      <c r="D121" s="11" t="s">
        <v>216</v>
      </c>
      <c r="E121" s="10">
        <v>75</v>
      </c>
    </row>
    <row r="122" spans="1:5" ht="31.5">
      <c r="A122" s="4">
        <f t="shared" si="1"/>
        <v>115</v>
      </c>
      <c r="B122" s="5" t="s">
        <v>10</v>
      </c>
      <c r="C122" s="5" t="s">
        <v>218</v>
      </c>
      <c r="D122" s="6" t="s">
        <v>219</v>
      </c>
      <c r="E122" s="7">
        <f>E123</f>
        <v>100</v>
      </c>
    </row>
    <row r="123" spans="1:5" ht="30">
      <c r="A123" s="4">
        <f t="shared" si="1"/>
        <v>116</v>
      </c>
      <c r="B123" s="8" t="s">
        <v>10</v>
      </c>
      <c r="C123" s="8" t="s">
        <v>220</v>
      </c>
      <c r="D123" s="9" t="s">
        <v>221</v>
      </c>
      <c r="E123" s="10">
        <f>E124</f>
        <v>100</v>
      </c>
    </row>
    <row r="124" spans="1:5" ht="45">
      <c r="A124" s="4">
        <f t="shared" si="1"/>
        <v>117</v>
      </c>
      <c r="B124" s="8" t="s">
        <v>99</v>
      </c>
      <c r="C124" s="8" t="s">
        <v>222</v>
      </c>
      <c r="D124" s="9" t="s">
        <v>223</v>
      </c>
      <c r="E124" s="10">
        <v>100</v>
      </c>
    </row>
    <row r="125" spans="1:5" ht="31.5">
      <c r="A125" s="4">
        <f t="shared" si="1"/>
        <v>118</v>
      </c>
      <c r="B125" s="5" t="s">
        <v>10</v>
      </c>
      <c r="C125" s="5" t="s">
        <v>224</v>
      </c>
      <c r="D125" s="6" t="s">
        <v>225</v>
      </c>
      <c r="E125" s="7">
        <f>E126+E178</f>
        <v>838652.2</v>
      </c>
    </row>
    <row r="126" spans="1:5" ht="78.75">
      <c r="A126" s="4">
        <f t="shared" si="1"/>
        <v>119</v>
      </c>
      <c r="B126" s="21" t="s">
        <v>10</v>
      </c>
      <c r="C126" s="21" t="s">
        <v>226</v>
      </c>
      <c r="D126" s="22" t="s">
        <v>227</v>
      </c>
      <c r="E126" s="23">
        <f>E129+E153+E127</f>
        <v>837852.2</v>
      </c>
    </row>
    <row r="127" spans="1:5" ht="30" customHeight="1">
      <c r="A127" s="4">
        <f t="shared" si="1"/>
        <v>120</v>
      </c>
      <c r="B127" s="21" t="s">
        <v>10</v>
      </c>
      <c r="C127" s="21" t="s">
        <v>333</v>
      </c>
      <c r="D127" s="22" t="s">
        <v>334</v>
      </c>
      <c r="E127" s="23">
        <f>E128</f>
        <v>46952.5</v>
      </c>
    </row>
    <row r="128" spans="1:5" ht="108.75" customHeight="1">
      <c r="A128" s="4">
        <f t="shared" si="1"/>
        <v>121</v>
      </c>
      <c r="B128" s="26" t="s">
        <v>232</v>
      </c>
      <c r="C128" s="26" t="s">
        <v>335</v>
      </c>
      <c r="D128" s="37" t="s">
        <v>336</v>
      </c>
      <c r="E128" s="38">
        <v>46952.5</v>
      </c>
    </row>
    <row r="129" spans="1:5" ht="47.25">
      <c r="A129" s="4">
        <f t="shared" si="1"/>
        <v>122</v>
      </c>
      <c r="B129" s="21" t="s">
        <v>10</v>
      </c>
      <c r="C129" s="21" t="s">
        <v>228</v>
      </c>
      <c r="D129" s="24" t="s">
        <v>229</v>
      </c>
      <c r="E129" s="25">
        <f>E130+E132+E136+E138+E140+E144+E134+E142</f>
        <v>257285.90000000002</v>
      </c>
    </row>
    <row r="130" spans="1:5" ht="150.75">
      <c r="A130" s="4">
        <f t="shared" si="1"/>
        <v>123</v>
      </c>
      <c r="B130" s="26" t="s">
        <v>10</v>
      </c>
      <c r="C130" s="26" t="s">
        <v>230</v>
      </c>
      <c r="D130" s="14" t="s">
        <v>231</v>
      </c>
      <c r="E130" s="27">
        <f>E131</f>
        <v>20000</v>
      </c>
    </row>
    <row r="131" spans="1:5" ht="150.75">
      <c r="A131" s="4">
        <f t="shared" si="1"/>
        <v>124</v>
      </c>
      <c r="B131" s="26" t="s">
        <v>232</v>
      </c>
      <c r="C131" s="26" t="s">
        <v>233</v>
      </c>
      <c r="D131" s="28" t="s">
        <v>234</v>
      </c>
      <c r="E131" s="27">
        <v>20000</v>
      </c>
    </row>
    <row r="132" spans="1:5" ht="195.75">
      <c r="A132" s="4">
        <f t="shared" si="1"/>
        <v>125</v>
      </c>
      <c r="B132" s="26" t="s">
        <v>10</v>
      </c>
      <c r="C132" s="26" t="s">
        <v>235</v>
      </c>
      <c r="D132" s="13" t="s">
        <v>236</v>
      </c>
      <c r="E132" s="27">
        <f>E133</f>
        <v>64464</v>
      </c>
    </row>
    <row r="133" spans="1:5" ht="180.75">
      <c r="A133" s="4">
        <f t="shared" si="1"/>
        <v>126</v>
      </c>
      <c r="B133" s="26" t="s">
        <v>232</v>
      </c>
      <c r="C133" s="26" t="s">
        <v>237</v>
      </c>
      <c r="D133" s="28" t="s">
        <v>238</v>
      </c>
      <c r="E133" s="27">
        <v>64464</v>
      </c>
    </row>
    <row r="134" spans="1:5" ht="90">
      <c r="A134" s="4">
        <f t="shared" si="1"/>
        <v>127</v>
      </c>
      <c r="B134" s="26" t="s">
        <v>10</v>
      </c>
      <c r="C134" s="26" t="s">
        <v>239</v>
      </c>
      <c r="D134" s="29" t="s">
        <v>240</v>
      </c>
      <c r="E134" s="27">
        <f>E135</f>
        <v>18887.7</v>
      </c>
    </row>
    <row r="135" spans="1:5" ht="105.75">
      <c r="A135" s="4">
        <f t="shared" si="1"/>
        <v>128</v>
      </c>
      <c r="B135" s="26" t="s">
        <v>232</v>
      </c>
      <c r="C135" s="26" t="s">
        <v>241</v>
      </c>
      <c r="D135" s="28" t="s">
        <v>242</v>
      </c>
      <c r="E135" s="27">
        <v>18887.7</v>
      </c>
    </row>
    <row r="136" spans="1:5" ht="30.75">
      <c r="A136" s="4">
        <f t="shared" si="1"/>
        <v>129</v>
      </c>
      <c r="B136" s="26" t="s">
        <v>10</v>
      </c>
      <c r="C136" s="26" t="s">
        <v>243</v>
      </c>
      <c r="D136" s="28" t="s">
        <v>244</v>
      </c>
      <c r="E136" s="27">
        <f>E137</f>
        <v>8030.7</v>
      </c>
    </row>
    <row r="137" spans="1:5" ht="45.75">
      <c r="A137" s="4">
        <f t="shared" si="1"/>
        <v>130</v>
      </c>
      <c r="B137" s="26" t="s">
        <v>232</v>
      </c>
      <c r="C137" s="26" t="s">
        <v>245</v>
      </c>
      <c r="D137" s="28" t="s">
        <v>246</v>
      </c>
      <c r="E137" s="27">
        <v>8030.7</v>
      </c>
    </row>
    <row r="138" spans="1:5" ht="30.75">
      <c r="A138" s="4">
        <f aca="true" t="shared" si="2" ref="A138:A181">A137+1</f>
        <v>131</v>
      </c>
      <c r="B138" s="26" t="s">
        <v>10</v>
      </c>
      <c r="C138" s="26" t="s">
        <v>247</v>
      </c>
      <c r="D138" s="28" t="s">
        <v>248</v>
      </c>
      <c r="E138" s="27">
        <f>E139</f>
        <v>66.5</v>
      </c>
    </row>
    <row r="139" spans="1:5" ht="45.75">
      <c r="A139" s="4">
        <f t="shared" si="2"/>
        <v>132</v>
      </c>
      <c r="B139" s="26" t="s">
        <v>232</v>
      </c>
      <c r="C139" s="26" t="s">
        <v>249</v>
      </c>
      <c r="D139" s="28" t="s">
        <v>250</v>
      </c>
      <c r="E139" s="27">
        <v>66.5</v>
      </c>
    </row>
    <row r="140" spans="1:5" ht="45">
      <c r="A140" s="4">
        <f t="shared" si="2"/>
        <v>133</v>
      </c>
      <c r="B140" s="26" t="s">
        <v>10</v>
      </c>
      <c r="C140" s="26" t="s">
        <v>251</v>
      </c>
      <c r="D140" s="30" t="s">
        <v>252</v>
      </c>
      <c r="E140" s="27">
        <f>E141</f>
        <v>15827.2</v>
      </c>
    </row>
    <row r="141" spans="1:5" ht="60">
      <c r="A141" s="4">
        <f t="shared" si="2"/>
        <v>134</v>
      </c>
      <c r="B141" s="26" t="s">
        <v>232</v>
      </c>
      <c r="C141" s="26" t="s">
        <v>253</v>
      </c>
      <c r="D141" s="30" t="s">
        <v>254</v>
      </c>
      <c r="E141" s="27">
        <v>15827.2</v>
      </c>
    </row>
    <row r="142" spans="1:5" ht="45">
      <c r="A142" s="4">
        <f t="shared" si="2"/>
        <v>135</v>
      </c>
      <c r="B142" s="26" t="s">
        <v>10</v>
      </c>
      <c r="C142" s="26" t="s">
        <v>329</v>
      </c>
      <c r="D142" s="30" t="s">
        <v>330</v>
      </c>
      <c r="E142" s="27">
        <f>E143</f>
        <v>17567.5</v>
      </c>
    </row>
    <row r="143" spans="1:5" ht="60.75">
      <c r="A143" s="4">
        <f t="shared" si="2"/>
        <v>136</v>
      </c>
      <c r="B143" s="26" t="s">
        <v>232</v>
      </c>
      <c r="C143" s="26" t="s">
        <v>327</v>
      </c>
      <c r="D143" s="39" t="s">
        <v>328</v>
      </c>
      <c r="E143" s="27">
        <v>17567.5</v>
      </c>
    </row>
    <row r="144" spans="1:5" ht="15">
      <c r="A144" s="4">
        <f t="shared" si="2"/>
        <v>137</v>
      </c>
      <c r="B144" s="26" t="s">
        <v>10</v>
      </c>
      <c r="C144" s="26" t="s">
        <v>255</v>
      </c>
      <c r="D144" s="30" t="s">
        <v>256</v>
      </c>
      <c r="E144" s="27">
        <f>E145</f>
        <v>112442.3</v>
      </c>
    </row>
    <row r="145" spans="1:5" ht="30">
      <c r="A145" s="4">
        <f t="shared" si="2"/>
        <v>138</v>
      </c>
      <c r="B145" s="26" t="s">
        <v>10</v>
      </c>
      <c r="C145" s="26" t="s">
        <v>257</v>
      </c>
      <c r="D145" s="30" t="s">
        <v>258</v>
      </c>
      <c r="E145" s="27">
        <f>SUM(E146:E152)</f>
        <v>112442.3</v>
      </c>
    </row>
    <row r="146" spans="1:5" ht="60">
      <c r="A146" s="4">
        <f t="shared" si="2"/>
        <v>139</v>
      </c>
      <c r="B146" s="26" t="s">
        <v>232</v>
      </c>
      <c r="C146" s="26" t="s">
        <v>259</v>
      </c>
      <c r="D146" s="30" t="s">
        <v>260</v>
      </c>
      <c r="E146" s="27">
        <v>967.2</v>
      </c>
    </row>
    <row r="147" spans="1:5" ht="60">
      <c r="A147" s="4">
        <f t="shared" si="2"/>
        <v>140</v>
      </c>
      <c r="B147" s="26" t="s">
        <v>232</v>
      </c>
      <c r="C147" s="26" t="s">
        <v>261</v>
      </c>
      <c r="D147" s="30" t="s">
        <v>262</v>
      </c>
      <c r="E147" s="27">
        <v>84.9</v>
      </c>
    </row>
    <row r="148" spans="1:5" ht="90">
      <c r="A148" s="4">
        <f t="shared" si="2"/>
        <v>141</v>
      </c>
      <c r="B148" s="26" t="s">
        <v>232</v>
      </c>
      <c r="C148" s="26" t="s">
        <v>263</v>
      </c>
      <c r="D148" s="30" t="s">
        <v>264</v>
      </c>
      <c r="E148" s="27">
        <v>1757.5</v>
      </c>
    </row>
    <row r="149" spans="1:5" ht="105">
      <c r="A149" s="4">
        <f t="shared" si="2"/>
        <v>142</v>
      </c>
      <c r="B149" s="8" t="s">
        <v>232</v>
      </c>
      <c r="C149" s="8" t="s">
        <v>265</v>
      </c>
      <c r="D149" s="11" t="s">
        <v>266</v>
      </c>
      <c r="E149" s="27">
        <v>1630</v>
      </c>
    </row>
    <row r="150" spans="1:5" ht="120">
      <c r="A150" s="4">
        <f t="shared" si="2"/>
        <v>143</v>
      </c>
      <c r="B150" s="8" t="s">
        <v>232</v>
      </c>
      <c r="C150" s="8" t="s">
        <v>331</v>
      </c>
      <c r="D150" s="11" t="s">
        <v>332</v>
      </c>
      <c r="E150" s="27">
        <v>6992.3</v>
      </c>
    </row>
    <row r="151" spans="1:5" ht="75">
      <c r="A151" s="4">
        <f t="shared" si="2"/>
        <v>144</v>
      </c>
      <c r="B151" s="26" t="s">
        <v>232</v>
      </c>
      <c r="C151" s="26" t="s">
        <v>267</v>
      </c>
      <c r="D151" s="31" t="s">
        <v>268</v>
      </c>
      <c r="E151" s="27">
        <v>1010.4</v>
      </c>
    </row>
    <row r="152" spans="1:5" ht="60">
      <c r="A152" s="4">
        <f t="shared" si="2"/>
        <v>145</v>
      </c>
      <c r="B152" s="26" t="s">
        <v>232</v>
      </c>
      <c r="C152" s="26" t="s">
        <v>269</v>
      </c>
      <c r="D152" s="30" t="s">
        <v>270</v>
      </c>
      <c r="E152" s="27">
        <v>100000</v>
      </c>
    </row>
    <row r="153" spans="1:5" ht="63">
      <c r="A153" s="4">
        <f t="shared" si="2"/>
        <v>146</v>
      </c>
      <c r="B153" s="21" t="s">
        <v>10</v>
      </c>
      <c r="C153" s="21" t="s">
        <v>271</v>
      </c>
      <c r="D153" s="32" t="s">
        <v>272</v>
      </c>
      <c r="E153" s="25">
        <f>E154+E172+E174+E176</f>
        <v>533613.7999999999</v>
      </c>
    </row>
    <row r="154" spans="1:5" ht="60">
      <c r="A154" s="4">
        <f t="shared" si="2"/>
        <v>147</v>
      </c>
      <c r="B154" s="26" t="s">
        <v>10</v>
      </c>
      <c r="C154" s="26" t="s">
        <v>273</v>
      </c>
      <c r="D154" s="31" t="s">
        <v>274</v>
      </c>
      <c r="E154" s="27">
        <f>SUM(E155:E171)</f>
        <v>526865.3999999999</v>
      </c>
    </row>
    <row r="155" spans="1:5" ht="165">
      <c r="A155" s="4">
        <f t="shared" si="2"/>
        <v>148</v>
      </c>
      <c r="B155" s="26" t="s">
        <v>232</v>
      </c>
      <c r="C155" s="26" t="s">
        <v>275</v>
      </c>
      <c r="D155" s="31" t="s">
        <v>276</v>
      </c>
      <c r="E155" s="27">
        <v>1025.6</v>
      </c>
    </row>
    <row r="156" spans="1:5" ht="390">
      <c r="A156" s="4">
        <f t="shared" si="2"/>
        <v>149</v>
      </c>
      <c r="B156" s="26" t="s">
        <v>232</v>
      </c>
      <c r="C156" s="26" t="s">
        <v>277</v>
      </c>
      <c r="D156" s="31" t="s">
        <v>278</v>
      </c>
      <c r="E156" s="27">
        <v>55530.3</v>
      </c>
    </row>
    <row r="157" spans="1:5" ht="390">
      <c r="A157" s="4">
        <f t="shared" si="2"/>
        <v>150</v>
      </c>
      <c r="B157" s="26" t="s">
        <v>232</v>
      </c>
      <c r="C157" s="26" t="s">
        <v>279</v>
      </c>
      <c r="D157" s="31" t="s">
        <v>280</v>
      </c>
      <c r="E157" s="27">
        <v>52605.7</v>
      </c>
    </row>
    <row r="158" spans="1:5" ht="180">
      <c r="A158" s="4">
        <f t="shared" si="2"/>
        <v>151</v>
      </c>
      <c r="B158" s="26" t="s">
        <v>232</v>
      </c>
      <c r="C158" s="26" t="s">
        <v>281</v>
      </c>
      <c r="D158" s="31" t="s">
        <v>282</v>
      </c>
      <c r="E158" s="27">
        <v>69</v>
      </c>
    </row>
    <row r="159" spans="1:5" ht="150">
      <c r="A159" s="4">
        <f t="shared" si="2"/>
        <v>152</v>
      </c>
      <c r="B159" s="26" t="s">
        <v>232</v>
      </c>
      <c r="C159" s="26" t="s">
        <v>283</v>
      </c>
      <c r="D159" s="31" t="s">
        <v>284</v>
      </c>
      <c r="E159" s="27">
        <v>1000.8</v>
      </c>
    </row>
    <row r="160" spans="1:5" ht="180">
      <c r="A160" s="4">
        <f t="shared" si="2"/>
        <v>153</v>
      </c>
      <c r="B160" s="26" t="s">
        <v>232</v>
      </c>
      <c r="C160" s="26" t="s">
        <v>285</v>
      </c>
      <c r="D160" s="31" t="s">
        <v>286</v>
      </c>
      <c r="E160" s="27">
        <v>1010.7</v>
      </c>
    </row>
    <row r="161" spans="1:5" ht="150">
      <c r="A161" s="4">
        <f t="shared" si="2"/>
        <v>154</v>
      </c>
      <c r="B161" s="26" t="s">
        <v>232</v>
      </c>
      <c r="C161" s="26" t="s">
        <v>287</v>
      </c>
      <c r="D161" s="31" t="s">
        <v>288</v>
      </c>
      <c r="E161" s="27">
        <v>200.1</v>
      </c>
    </row>
    <row r="162" spans="1:5" ht="150">
      <c r="A162" s="4">
        <f t="shared" si="2"/>
        <v>155</v>
      </c>
      <c r="B162" s="26" t="s">
        <v>232</v>
      </c>
      <c r="C162" s="26" t="s">
        <v>289</v>
      </c>
      <c r="D162" s="31" t="s">
        <v>290</v>
      </c>
      <c r="E162" s="27">
        <v>4471.2</v>
      </c>
    </row>
    <row r="163" spans="1:5" ht="285">
      <c r="A163" s="4">
        <f t="shared" si="2"/>
        <v>156</v>
      </c>
      <c r="B163" s="26" t="s">
        <v>232</v>
      </c>
      <c r="C163" s="26" t="s">
        <v>291</v>
      </c>
      <c r="D163" s="31" t="s">
        <v>292</v>
      </c>
      <c r="E163" s="27">
        <v>1035.4</v>
      </c>
    </row>
    <row r="164" spans="1:5" ht="405">
      <c r="A164" s="4">
        <f t="shared" si="2"/>
        <v>157</v>
      </c>
      <c r="B164" s="26" t="s">
        <v>232</v>
      </c>
      <c r="C164" s="26" t="s">
        <v>293</v>
      </c>
      <c r="D164" s="31" t="s">
        <v>294</v>
      </c>
      <c r="E164" s="27">
        <v>226525.5</v>
      </c>
    </row>
    <row r="165" spans="1:5" ht="195">
      <c r="A165" s="4">
        <f t="shared" si="2"/>
        <v>158</v>
      </c>
      <c r="B165" s="26" t="s">
        <v>232</v>
      </c>
      <c r="C165" s="26" t="s">
        <v>295</v>
      </c>
      <c r="D165" s="31" t="s">
        <v>296</v>
      </c>
      <c r="E165" s="27">
        <v>8986.8</v>
      </c>
    </row>
    <row r="166" spans="1:5" ht="135">
      <c r="A166" s="4">
        <f t="shared" si="2"/>
        <v>159</v>
      </c>
      <c r="B166" s="26" t="s">
        <v>232</v>
      </c>
      <c r="C166" s="26" t="s">
        <v>297</v>
      </c>
      <c r="D166" s="31" t="s">
        <v>298</v>
      </c>
      <c r="E166" s="27">
        <f>4570.7</f>
        <v>4570.7</v>
      </c>
    </row>
    <row r="167" spans="1:5" ht="240">
      <c r="A167" s="4">
        <f t="shared" si="2"/>
        <v>160</v>
      </c>
      <c r="B167" s="26" t="s">
        <v>232</v>
      </c>
      <c r="C167" s="26" t="s">
        <v>299</v>
      </c>
      <c r="D167" s="31" t="s">
        <v>300</v>
      </c>
      <c r="E167" s="27">
        <v>25674</v>
      </c>
    </row>
    <row r="168" spans="1:5" ht="405">
      <c r="A168" s="4">
        <f t="shared" si="2"/>
        <v>161</v>
      </c>
      <c r="B168" s="26" t="s">
        <v>232</v>
      </c>
      <c r="C168" s="26" t="s">
        <v>301</v>
      </c>
      <c r="D168" s="31" t="s">
        <v>302</v>
      </c>
      <c r="E168" s="27">
        <v>132227.4</v>
      </c>
    </row>
    <row r="169" spans="1:5" ht="165">
      <c r="A169" s="4">
        <f t="shared" si="2"/>
        <v>162</v>
      </c>
      <c r="B169" s="26" t="s">
        <v>232</v>
      </c>
      <c r="C169" s="26" t="s">
        <v>303</v>
      </c>
      <c r="D169" s="31" t="s">
        <v>304</v>
      </c>
      <c r="E169" s="27">
        <v>1020</v>
      </c>
    </row>
    <row r="170" spans="1:5" ht="150">
      <c r="A170" s="4">
        <f t="shared" si="2"/>
        <v>163</v>
      </c>
      <c r="B170" s="26" t="s">
        <v>232</v>
      </c>
      <c r="C170" s="26" t="s">
        <v>305</v>
      </c>
      <c r="D170" s="31" t="s">
        <v>306</v>
      </c>
      <c r="E170" s="27">
        <v>10689.5</v>
      </c>
    </row>
    <row r="171" spans="1:5" ht="240">
      <c r="A171" s="4">
        <f t="shared" si="2"/>
        <v>164</v>
      </c>
      <c r="B171" s="26" t="s">
        <v>232</v>
      </c>
      <c r="C171" s="26" t="s">
        <v>307</v>
      </c>
      <c r="D171" s="31" t="s">
        <v>308</v>
      </c>
      <c r="E171" s="27">
        <v>222.7</v>
      </c>
    </row>
    <row r="172" spans="1:5" ht="135">
      <c r="A172" s="4">
        <f t="shared" si="2"/>
        <v>165</v>
      </c>
      <c r="B172" s="26" t="s">
        <v>10</v>
      </c>
      <c r="C172" s="26" t="s">
        <v>309</v>
      </c>
      <c r="D172" s="31" t="s">
        <v>310</v>
      </c>
      <c r="E172" s="27">
        <f>E173</f>
        <v>1694.1</v>
      </c>
    </row>
    <row r="173" spans="1:5" ht="135">
      <c r="A173" s="4">
        <f t="shared" si="2"/>
        <v>166</v>
      </c>
      <c r="B173" s="26" t="s">
        <v>232</v>
      </c>
      <c r="C173" s="26" t="s">
        <v>311</v>
      </c>
      <c r="D173" s="30" t="s">
        <v>312</v>
      </c>
      <c r="E173" s="27">
        <v>1694.1</v>
      </c>
    </row>
    <row r="174" spans="1:5" ht="75">
      <c r="A174" s="4">
        <f t="shared" si="2"/>
        <v>167</v>
      </c>
      <c r="B174" s="26" t="s">
        <v>10</v>
      </c>
      <c r="C174" s="26" t="s">
        <v>313</v>
      </c>
      <c r="D174" s="30" t="s">
        <v>314</v>
      </c>
      <c r="E174" s="27">
        <f>E175</f>
        <v>5042.5</v>
      </c>
    </row>
    <row r="175" spans="1:5" ht="90">
      <c r="A175" s="4">
        <f t="shared" si="2"/>
        <v>168</v>
      </c>
      <c r="B175" s="26" t="s">
        <v>232</v>
      </c>
      <c r="C175" s="26" t="s">
        <v>315</v>
      </c>
      <c r="D175" s="30" t="s">
        <v>316</v>
      </c>
      <c r="E175" s="27">
        <v>5042.5</v>
      </c>
    </row>
    <row r="176" spans="1:5" ht="90">
      <c r="A176" s="4">
        <f t="shared" si="2"/>
        <v>169</v>
      </c>
      <c r="B176" s="26" t="s">
        <v>10</v>
      </c>
      <c r="C176" s="26" t="s">
        <v>317</v>
      </c>
      <c r="D176" s="30" t="s">
        <v>318</v>
      </c>
      <c r="E176" s="27">
        <f>E177</f>
        <v>11.8</v>
      </c>
    </row>
    <row r="177" spans="1:5" ht="105">
      <c r="A177" s="4">
        <f t="shared" si="2"/>
        <v>170</v>
      </c>
      <c r="B177" s="26" t="s">
        <v>232</v>
      </c>
      <c r="C177" s="26" t="s">
        <v>319</v>
      </c>
      <c r="D177" s="30" t="s">
        <v>320</v>
      </c>
      <c r="E177" s="27">
        <v>11.8</v>
      </c>
    </row>
    <row r="178" spans="1:5" ht="31.5">
      <c r="A178" s="4">
        <f t="shared" si="2"/>
        <v>171</v>
      </c>
      <c r="B178" s="8" t="s">
        <v>10</v>
      </c>
      <c r="C178" s="5" t="s">
        <v>321</v>
      </c>
      <c r="D178" s="6" t="s">
        <v>322</v>
      </c>
      <c r="E178" s="7">
        <f>E179</f>
        <v>800</v>
      </c>
    </row>
    <row r="179" spans="1:5" ht="30">
      <c r="A179" s="4">
        <f t="shared" si="2"/>
        <v>172</v>
      </c>
      <c r="B179" s="8" t="s">
        <v>10</v>
      </c>
      <c r="C179" s="8" t="s">
        <v>323</v>
      </c>
      <c r="D179" s="9" t="s">
        <v>324</v>
      </c>
      <c r="E179" s="10">
        <f>SUM(E180:E180)</f>
        <v>800</v>
      </c>
    </row>
    <row r="180" spans="1:5" ht="30">
      <c r="A180" s="4">
        <f t="shared" si="2"/>
        <v>173</v>
      </c>
      <c r="B180" s="8" t="s">
        <v>121</v>
      </c>
      <c r="C180" s="8" t="s">
        <v>325</v>
      </c>
      <c r="D180" s="9" t="s">
        <v>324</v>
      </c>
      <c r="E180" s="10">
        <v>800</v>
      </c>
    </row>
    <row r="181" spans="1:5" ht="15.75">
      <c r="A181" s="4">
        <f t="shared" si="2"/>
        <v>174</v>
      </c>
      <c r="B181" s="40" t="s">
        <v>326</v>
      </c>
      <c r="C181" s="40"/>
      <c r="D181" s="40"/>
      <c r="E181" s="33">
        <f>E9+E125</f>
        <v>1623423.5</v>
      </c>
    </row>
  </sheetData>
  <sheetProtection/>
  <mergeCells count="8">
    <mergeCell ref="B181:D181"/>
    <mergeCell ref="A2:E2"/>
    <mergeCell ref="B4:E4"/>
    <mergeCell ref="A6:A7"/>
    <mergeCell ref="B6:B7"/>
    <mergeCell ref="C6:C7"/>
    <mergeCell ref="D6:D7"/>
    <mergeCell ref="E6:E7"/>
  </mergeCells>
  <printOptions/>
  <pageMargins left="0.31496062992125984" right="0.11811023622047245" top="0.7480314960629921" bottom="0.35433070866141736" header="0.31496062992125984" footer="0.31496062992125984"/>
  <pageSetup horizontalDpi="180" verticalDpi="18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2024-03-09T16:43:53Z</dcterms:modified>
  <cp:category/>
  <cp:version/>
  <cp:contentType/>
  <cp:contentStatus/>
</cp:coreProperties>
</file>