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05" windowWidth="19320" windowHeight="12750" activeTab="1"/>
  </bookViews>
  <sheets>
    <sheet name="ОТЧЕТ" sheetId="1" r:id="rId1"/>
    <sheet name="ПЛАН" sheetId="2" r:id="rId2"/>
    <sheet name="Лист2" sheetId="3" r:id="rId3"/>
    <sheet name="Лист3" sheetId="4" r:id="rId4"/>
  </sheets>
  <definedNames>
    <definedName name="_GoBack" localSheetId="0">ОТЧЕТ!#REF!</definedName>
    <definedName name="OLE_LINK78" localSheetId="0">ОТЧЕТ!#REF!</definedName>
    <definedName name="_xlnm.Print_Titles" localSheetId="0">ОТЧЕТ!$4:$5</definedName>
    <definedName name="_xlnm.Print_Area" localSheetId="0">ОТЧЕТ!$A$1:$H$100</definedName>
  </definedNames>
  <calcPr calcId="125725"/>
</workbook>
</file>

<file path=xl/calcChain.xml><?xml version="1.0" encoding="utf-8"?>
<calcChain xmlns="http://schemas.openxmlformats.org/spreadsheetml/2006/main">
  <c r="H85" i="2"/>
  <c r="G85"/>
  <c r="F85"/>
  <c r="H78"/>
  <c r="G78"/>
  <c r="F78"/>
  <c r="H22"/>
  <c r="G22"/>
  <c r="F22"/>
  <c r="H26"/>
  <c r="G26"/>
  <c r="F26"/>
  <c r="H25"/>
  <c r="G25"/>
  <c r="F25"/>
  <c r="H75"/>
  <c r="G75"/>
  <c r="F75"/>
  <c r="H94"/>
  <c r="G94"/>
  <c r="F94"/>
  <c r="G17" i="1"/>
  <c r="F17"/>
  <c r="G30"/>
  <c r="F30"/>
  <c r="G35"/>
  <c r="F35"/>
  <c r="G83"/>
  <c r="G82" s="1"/>
  <c r="G76"/>
  <c r="F7" l="1"/>
  <c r="G89"/>
  <c r="G74"/>
  <c r="F74"/>
  <c r="G54"/>
  <c r="G7" s="1"/>
  <c r="F54"/>
  <c r="G69" l="1"/>
  <c r="F92"/>
  <c r="F89" s="1"/>
  <c r="F73"/>
  <c r="F83" l="1"/>
  <c r="F82" s="1"/>
  <c r="F69" s="1"/>
  <c r="F28"/>
  <c r="F24"/>
</calcChain>
</file>

<file path=xl/sharedStrings.xml><?xml version="1.0" encoding="utf-8"?>
<sst xmlns="http://schemas.openxmlformats.org/spreadsheetml/2006/main" count="935" uniqueCount="394">
  <si>
    <t>Наименование мероприятий</t>
  </si>
  <si>
    <t>Ответственный исполнитель</t>
  </si>
  <si>
    <t>Срок реализации</t>
  </si>
  <si>
    <t>Целевой показатель</t>
  </si>
  <si>
    <t>1</t>
  </si>
  <si>
    <t xml:space="preserve">Осуществление оценки эффективности деятельности органов местного самоуправления, являющихся главными администраторами(администраторами) доходов бюджета города </t>
  </si>
  <si>
    <t>отдел экономического развития администрации города</t>
  </si>
  <si>
    <t>в течение года</t>
  </si>
  <si>
    <t>тыс. руб.</t>
  </si>
  <si>
    <t>1.4</t>
  </si>
  <si>
    <t>1.4.1</t>
  </si>
  <si>
    <t>1.5</t>
  </si>
  <si>
    <t>1.1</t>
  </si>
  <si>
    <t>1.2</t>
  </si>
  <si>
    <t xml:space="preserve"> выявление неиспользуемого (бесхозного) имущества и установление направлений его эффективного использования</t>
  </si>
  <si>
    <t>определение и установление перечня сдаваемого в аренду имущества с целью увеличения доходов, получаемых в виде арендной платы или иной платы за сдачу во временное владение и пользование</t>
  </si>
  <si>
    <t>коэффициент</t>
  </si>
  <si>
    <t>тыс.руб.</t>
  </si>
  <si>
    <t>до 25 числа месяца, 
следующего за отчетным кварталом</t>
  </si>
  <si>
    <t>1.2.1</t>
  </si>
  <si>
    <t>количество объектов</t>
  </si>
  <si>
    <t>Проведение  оценки эффективности действующих налоговых льгот и установленных ставок по налогам, не влияющих на стимулирование предпринимательской активности</t>
  </si>
  <si>
    <t xml:space="preserve"> - по коэффициенту отношения суммы фактических поступлений к предусмотренным в бюджете назначениям</t>
  </si>
  <si>
    <t xml:space="preserve"> - по коэффициенту отношения суммы фактических поступлений к начисленной сумме</t>
  </si>
  <si>
    <t xml:space="preserve"> - по коэффициенту отношения суммы задолженности возникшей за отчетный период  к начисленной сумме платежей</t>
  </si>
  <si>
    <t xml:space="preserve"> - по коэффициенту отношения суммы отсроченных и рассроченных доходов к общей сумме начисленных платежей</t>
  </si>
  <si>
    <t>Проведение мероприятий по выявлению собственников  недвижимого имущества и привлечение их к налогообложению, содействие в оформлении прав собственности на  имущество физических лиц</t>
  </si>
  <si>
    <t>количество информационных сообщений</t>
  </si>
  <si>
    <t>2.1.2</t>
  </si>
  <si>
    <t>2.1.1</t>
  </si>
  <si>
    <t>2.2</t>
  </si>
  <si>
    <t>2.3</t>
  </si>
  <si>
    <t>в течение года ( с ежемесячным отчетом Главе города)</t>
  </si>
  <si>
    <t>один раз в квартал     (по отдельному графику)</t>
  </si>
  <si>
    <t>2.1</t>
  </si>
  <si>
    <t>Повышение качества предоставления государственных услуг (работ)</t>
  </si>
  <si>
    <t>Разработка стандартов оказания муниципальных услуг, оказываемых муниципальными учреждениями</t>
  </si>
  <si>
    <t>Организация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 гражданами в форме проведения открытых собраний, размещение соответствующей отчетной информации на официальных сайтах учреждений в сети интернет</t>
  </si>
  <si>
    <t>Оптимизация отраслевой структуры сети учреждений</t>
  </si>
  <si>
    <t>Повышение качества финансового управления</t>
  </si>
  <si>
    <t>Проведение оценки качества финансового менеджмента в отношении подведомственных учреждений</t>
  </si>
  <si>
    <t>2.4</t>
  </si>
  <si>
    <t>2.4.1</t>
  </si>
  <si>
    <t>2.5</t>
  </si>
  <si>
    <t>Мероприятия по совершенствованию долговой политики</t>
  </si>
  <si>
    <t>Соблюдение отношения объема погашаемых долговых обязательств (за исключением долговых обязательств, привлекаемых и погашаемых в одном финансовом году) к объему налоговых, неналоговых поступлений и дотаций на выравнивание бюджетной обеспеченности на уровне не более 15%</t>
  </si>
  <si>
    <t>Соблюдение отношения объема расходов на обслуживание муниципального долга к расходам бюджета города Дивногорска, за исключением объема расходов, которые осуществляются за счет субвенций, предоставляемых из бюджетов бюджетной системы РФ, на уровне не более 5%</t>
  </si>
  <si>
    <t xml:space="preserve">Повышение эффективности муниципальных закупок (заказчикам при осуществлении закупок использовать конкурентные способы определения поставщика, исполнителя, подрядчика) </t>
  </si>
  <si>
    <t>Подготовка предложений об использовании экономии средств, сложившейся в результате осуществления закупок товаров, работ, услуг</t>
  </si>
  <si>
    <t xml:space="preserve">Совершенствование системы закупок для муниципальных нужд </t>
  </si>
  <si>
    <t>1.3.1</t>
  </si>
  <si>
    <t>1.3.2</t>
  </si>
  <si>
    <t>ежеквартально</t>
  </si>
  <si>
    <t>Повышение эффективности использования муниципального имущества</t>
  </si>
  <si>
    <t>Проведение работы по снижению задолженность по платежам в бюджет:</t>
  </si>
  <si>
    <t>Организация работы по снижению неформальной занятости и рассмотрение результатов на расширенном заседании координационного Совета администрации города</t>
  </si>
  <si>
    <t>Продажа муниципального имущества, в том числе земельных участков по инициативе администрации города</t>
  </si>
  <si>
    <t>Увеличение объема доходов от предпринимательской и иной приносящей доход деятельности подведомственных учреждений, в том числе увеличение объема указанных доходов, направляемых на укрепление материально-технической базы учреждений. Доведение плановых показателей  муниципальным учреждениям по увеличению доходов от предпринимательской и иной приносящей доход деятельности</t>
  </si>
  <si>
    <t>Реализация программ реформирования (оптимизации) бюджетной сети (по отраслям) муниципальных учреждений с учетом потребности населения в предоставлении муниципальных услуг и их качественного предоставления, с применением механизмов:
     - создание централизованных и межотраслевых муниципальных учреждений, в том числе оказывающих услуги населению в сферах образования, культуры, спорта, молодежной политики;
     - консолидация отдельных общих (обслуживающих, общехозяйственных) функций, услуг, работ;
     - укрупнение учреждений с учетом оптимальной территориальной схемы размещения и потребности населения в предоставлении муниципальных услуг, а также их качественного предоставления;
     - анализ нагрузки на бюджетную сеть (контингент, количество подведомственных учреждений, количество персонала, используемые фонды, объемы и качество предоставляемых муниципальных услуг в разрезе подведомственных учреждений);
     - передача несвойственных функций учреждений на аутсорсинг.</t>
  </si>
  <si>
    <t>в течение года (с ежеквартальным рассмотрением на рабочей группе)</t>
  </si>
  <si>
    <t>Вовлечение граждан в бюджетный процесс</t>
  </si>
  <si>
    <t>Вовлечение граждан в бюджетный процесс, в решение вопросов местного значения через механизмы инициативного бюджетирования, самообложения граждан</t>
  </si>
  <si>
    <t>1.2.3</t>
  </si>
  <si>
    <t>ежемесячно</t>
  </si>
  <si>
    <t>осуществление выездных и документарных проверок использования муниципального имущества</t>
  </si>
  <si>
    <t>количество 
проверок</t>
  </si>
  <si>
    <t>% использования имущества по назначению</t>
  </si>
  <si>
    <t>Активизация работы по приватизации и коммерциализации непрофильных активов</t>
  </si>
  <si>
    <t>Упорядочение рынка наружной рекламы</t>
  </si>
  <si>
    <t>Меры, направленные на развитие экономического  и налогового потенциалов</t>
  </si>
  <si>
    <t>Информационная и консультационная поддержка субъектов малого и среднего предпринимательства</t>
  </si>
  <si>
    <t>1.1.1</t>
  </si>
  <si>
    <t>1.1.2</t>
  </si>
  <si>
    <t>1.1.3</t>
  </si>
  <si>
    <t>Размещение на официальном сайте администрации города или  в печатном виде в общедоступных местах на территории муниципального образования необходимой информации по вопросам малого и среднего предпринимательства (нормативная правовая база, информация о видах государственной (муниципальной) поддержки, проводимых конкурсах и мероприятиях), а также по вопросам популяризации ведения легального бизнеса, своевременной оплаты налогов и исполнения социальных обязательств</t>
  </si>
  <si>
    <t>Ведение реестра субъектов малого и среднего предпринимательства - получателей финансовой поддержки и размещение его на официальном сайте муниципального образования</t>
  </si>
  <si>
    <t>Выставочно-ярмарочная деятельность</t>
  </si>
  <si>
    <t>1.3.</t>
  </si>
  <si>
    <t>Предоставление муниципального
 имущества и земельных участков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на долгосрочной основе, в соответствии с утвержденным перечнем</t>
  </si>
  <si>
    <t>Предоставление организациям, образующим инфраструктуру поддержки малого и среднего предпринимательства, субсидий на обеспечение деятельности и содействие устойчивому развитию организаций инфраструктуры поддержки малого и среднего предпринимательства в целях предоставления услуг для субъектов малого и среднего предпринимательства</t>
  </si>
  <si>
    <t>Оказание содействия субъектам
 предпринимательской деятельности в получении финансовой поддержки за счет средств  регионального бюджета</t>
  </si>
  <si>
    <t>1.4.2</t>
  </si>
  <si>
    <t>Организация подготовки публикаций в средствах массовой информации нормативных, аналитических, информационных материалов, создания и выпуска аудио- и видеосюжетов информационно-аналитического характера, изготовления и размещения роликов социальной рекламы по актуальным вопросам предпринимательской деятельности, по популяризации предпринимательской деятельности</t>
  </si>
  <si>
    <t>Проведение курсов и обучающих программ по основам экономики и предпринимательства, менеджменту и маркетингу, основам потребительских знаний, банковского и торгового дела в образовательных учреждениях</t>
  </si>
  <si>
    <t>Развитие туризма</t>
  </si>
  <si>
    <t>1.5.2</t>
  </si>
  <si>
    <t>Содействие формированию
 туристического продукта и привлечение устойчивого туристического потока</t>
  </si>
  <si>
    <t>Оказание консультационной, организационно
-методической и информационной поддержки предпринимательской деятельности в сфере туризма</t>
  </si>
  <si>
    <t>2</t>
  </si>
  <si>
    <t xml:space="preserve"> Реализация мероприятий по снижению неформальной занятости и  легализации заработной платы во внебюджетном секторе экономики муниципального образования и других доходов физических лиц</t>
  </si>
  <si>
    <t>отдел экономического развития администрации города;
финансовое управления администрации города</t>
  </si>
  <si>
    <t xml:space="preserve">в течение года </t>
  </si>
  <si>
    <t>3</t>
  </si>
  <si>
    <t xml:space="preserve"> Проведение совместно с налоговыми
 органами  информационных кампаний по разъяснению необходимости уплаты налогов</t>
  </si>
  <si>
    <t>4</t>
  </si>
  <si>
    <t>Реализация мероприятий налоговой политики муниципального образования</t>
  </si>
  <si>
    <t>Увеличение доходов от земельно-имущественного комплекса</t>
  </si>
  <si>
    <t>4.1</t>
  </si>
  <si>
    <t>4.2</t>
  </si>
  <si>
    <t>4.4</t>
  </si>
  <si>
    <t>2.7</t>
  </si>
  <si>
    <t>Проведение работы по стимулированию самообложения граждан</t>
  </si>
  <si>
    <t>4.5</t>
  </si>
  <si>
    <t>4.6</t>
  </si>
  <si>
    <t>4.7</t>
  </si>
  <si>
    <t>Меры, связанные с улучшением администрирования налогов и сборов</t>
  </si>
  <si>
    <t>количество субъектов поддержки</t>
  </si>
  <si>
    <t>количество консультаций</t>
  </si>
  <si>
    <t>количество маршрутов</t>
  </si>
  <si>
    <t xml:space="preserve">Проведение мероприятий, направленных на повышение эффективности деятельности муниципальных унитарных  предприятий </t>
  </si>
  <si>
    <t>Направление арендаторам уведомлений о внесении платежа при нарушении срока, установленного договором</t>
  </si>
  <si>
    <t xml:space="preserve"> Проведение расширенных заседаний Координационного Совета по вопросам повышения собираемости и сокращению задолженности по налоговым и неналоговым доходам и сборам</t>
  </si>
  <si>
    <t xml:space="preserve"> Осуществление претензионно-исковой работы</t>
  </si>
  <si>
    <t>количество уведомлений</t>
  </si>
  <si>
    <t>количество объявлений</t>
  </si>
  <si>
    <t xml:space="preserve">Проведение сверок по расчетам с  плательщиками  по аренде имущества и земельным участкам </t>
  </si>
  <si>
    <t>1.5.1</t>
  </si>
  <si>
    <t>1.3.4</t>
  </si>
  <si>
    <t>количество земельных участков</t>
  </si>
  <si>
    <t>поддержка в актуальной версии</t>
  </si>
  <si>
    <t>количество мероприятий</t>
  </si>
  <si>
    <t>Предоставление субъектам малого и
 среднего предпринимательства финансовой поддержки на возмещение затрат на уплату первого взноса (аванса) при заключении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t>
  </si>
  <si>
    <t>ежегодно
 до 1 сентября</t>
  </si>
  <si>
    <t>2.4.2</t>
  </si>
  <si>
    <t>2.4.3</t>
  </si>
  <si>
    <t>2.4.4</t>
  </si>
  <si>
    <t>2.8</t>
  </si>
  <si>
    <t>в течение учебного года</t>
  </si>
  <si>
    <t>количество 
человек</t>
  </si>
  <si>
    <t xml:space="preserve">Напоминание неплательщикам в средствах массовой информации о необходимости погашения задолженности </t>
  </si>
  <si>
    <t>Мероприятия по росту налоговых и неналоговых доходов</t>
  </si>
  <si>
    <t xml:space="preserve"> 1.1</t>
  </si>
  <si>
    <t xml:space="preserve"> 1.2</t>
  </si>
  <si>
    <t xml:space="preserve">  2.1</t>
  </si>
  <si>
    <t xml:space="preserve">  2.2</t>
  </si>
  <si>
    <t xml:space="preserve">  3.1</t>
  </si>
  <si>
    <t xml:space="preserve">  3.2</t>
  </si>
  <si>
    <t xml:space="preserve">  4.1</t>
  </si>
  <si>
    <t xml:space="preserve">  5.1</t>
  </si>
  <si>
    <t>финансовое управление администрации города</t>
  </si>
  <si>
    <t>2.9</t>
  </si>
  <si>
    <t>Оценка налоговых расходов г.Дивногорска</t>
  </si>
  <si>
    <t>проведение оценки(да/нет)</t>
  </si>
  <si>
    <t>ежегодно до 1 июня</t>
  </si>
  <si>
    <t>Проведение мониторинга   качества финансового менеджмента распорядителей средств местного бюджета</t>
  </si>
  <si>
    <t>Проведение мониторинга качества финансового менеджмента  администраторов доходов местного бюджета</t>
  </si>
  <si>
    <t>количество информационных сообщений(СМИ, сеть Интернет)</t>
  </si>
  <si>
    <t>да/нет</t>
  </si>
  <si>
    <t>Осуществление деятельности по организации и посещению конференций, форумов и др. публичных мероприятий, посвященных обсуждению вопросов, касающихся улучшения бизнес-климата, расширения межрегионального сотрудничества и пр.</t>
  </si>
  <si>
    <t>Организация конкурсов и соревнований среди предприятий малого и среднего бизнеса, ярмарок предприятий, сельскохозяйственных ярмарок, торжественных мероприятий, посвященных профессиональной деятельности</t>
  </si>
  <si>
    <t>1.2.2</t>
  </si>
  <si>
    <t>1.3.3</t>
  </si>
  <si>
    <t>2.6</t>
  </si>
  <si>
    <t>3.1</t>
  </si>
  <si>
    <t>4.3</t>
  </si>
  <si>
    <t>4.6.1</t>
  </si>
  <si>
    <t>4.6.2</t>
  </si>
  <si>
    <t>4.6.3</t>
  </si>
  <si>
    <t>4.6.4</t>
  </si>
  <si>
    <t>4.6.5</t>
  </si>
  <si>
    <t xml:space="preserve"> 6.1</t>
  </si>
  <si>
    <t xml:space="preserve"> 6.2</t>
  </si>
  <si>
    <t xml:space="preserve">
проведение мониторинга (да/нет)</t>
  </si>
  <si>
    <t>разработаны
 да/нет</t>
  </si>
  <si>
    <t>проведение оценки
да/нет</t>
  </si>
  <si>
    <t>проведение мониторинга
(да/нет)</t>
  </si>
  <si>
    <t>количество 
объектов</t>
  </si>
  <si>
    <t>количество 
сверок</t>
  </si>
  <si>
    <t xml:space="preserve"> 1.3</t>
  </si>
  <si>
    <t xml:space="preserve"> отдел образования администрации города;
</t>
  </si>
  <si>
    <t>Мероприятия по повышению эффективности расходов бюджета</t>
  </si>
  <si>
    <t>в течение года, в соответствии с графиком</t>
  </si>
  <si>
    <t xml:space="preserve">финансовое управление администрации города </t>
  </si>
  <si>
    <t xml:space="preserve">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t>
  </si>
  <si>
    <t xml:space="preserve">отдел экономического развития администрации города ,
финансовое управление администрации города </t>
  </si>
  <si>
    <t>отдел экономического развития администрации города
финансовое управление администрации города</t>
  </si>
  <si>
    <t>количество проведенных мероприятий</t>
  </si>
  <si>
    <t>7.</t>
  </si>
  <si>
    <t xml:space="preserve">Не выплачивать работникам муниципальных учреждений компенсации за неиспользованные отпуска, за исключением случаев увольнения </t>
  </si>
  <si>
    <t>проведен анализ
да/нет</t>
  </si>
  <si>
    <t>7.1.</t>
  </si>
  <si>
    <t>7.2.</t>
  </si>
  <si>
    <t>7.3.</t>
  </si>
  <si>
    <t>7.4.</t>
  </si>
  <si>
    <t>Сократить расходы на телефонную 
связь и транспорт</t>
  </si>
  <si>
    <t>7.5.</t>
  </si>
  <si>
    <t>Ограничить осуществление расходов капитального характера, не допускать инициативных расходов муниципальных учреждений</t>
  </si>
  <si>
    <t>7.6.</t>
  </si>
  <si>
    <t>Проведение инвентаризации адресных сведений в ГАР, внесение сведений об отсутствующих адресах и актуализация имеющихся адресных сведений по земельным участкам и по объектам недвижимости до уровня помещений</t>
  </si>
  <si>
    <t>второе полугодие</t>
  </si>
  <si>
    <t>4.6.6</t>
  </si>
  <si>
    <t>системное проведение мероприятий по земельному контролю, направленных на выявление земельных участков, используемых без правоустанавливающих документов или используемых не по целевому назначению</t>
  </si>
  <si>
    <t>Осуществление муниципального жилищного контроля</t>
  </si>
  <si>
    <t>5</t>
  </si>
  <si>
    <t>Предоставление отсрочек (рассрочек) по уплате налоговых и неналоговых платежей  субъектам малого и среднего предпринимательства.</t>
  </si>
  <si>
    <t>Мониторинг складывающейся социально-экономической ситуации в г.Дивногорске. Взаимодействие с краевыми органами исполнительной власти, в том числе по вопросам компенсации выпадающих доходов бюджета города  в результате принимаемых решений на краевом уровне</t>
  </si>
  <si>
    <t>2.4.5</t>
  </si>
  <si>
    <t>2.4.6</t>
  </si>
  <si>
    <t>1.3.5</t>
  </si>
  <si>
    <t>2.5.1</t>
  </si>
  <si>
    <t>2.5.2</t>
  </si>
  <si>
    <t>2.5.3</t>
  </si>
  <si>
    <t>2.5.4</t>
  </si>
  <si>
    <t>2.10</t>
  </si>
  <si>
    <t xml:space="preserve">количество 
мероприятий  </t>
  </si>
  <si>
    <t>Проведение выборочного анализа и аудита, внутреннего муниципального финансового контроля, ведомственного контроля муниципальных учреждений</t>
  </si>
  <si>
    <t xml:space="preserve">  5.2</t>
  </si>
  <si>
    <t xml:space="preserve">  5.3</t>
  </si>
  <si>
    <t>Сумма экономии от проведения конкурентных способов определения поставщиков (подрядчиков, исполнителей): аукционов в электронной форме, открытых конкурсов, запросов котировок.</t>
  </si>
  <si>
    <t>Мероприятия для устойчивого исполнения бюджета города</t>
  </si>
  <si>
    <t xml:space="preserve">Не  допускать возникновения кредиторской задолженности. В ПФХД предусматривать первоочередные статьи расходов (заработная плата, коммунальные услуги, питание). </t>
  </si>
  <si>
    <t>Осуществление системной работы с субъектами предпринимательства по привлечению к участию в различных региональных, межрегиональных выставочно-ярмарочных мероприятиях и конкурсах</t>
  </si>
  <si>
    <t>Пропаганда и улучшение имиджа предпринимательской деятельности привлечение молодежи к предпринимательской активности.</t>
  </si>
  <si>
    <t>Организация работы по легализации заработной платы во внебюджетном секторе экономики муниципального образования и других доходов физических лиц и рассмотрение результатов на расширенном заседании Координационного совета</t>
  </si>
  <si>
    <t>Мониторинг состояния расчетов  крупнейших налогоплательщиков с бюджетом , взаимодействие по вопросам получения прогнозов и ожидаемой оценки платежей в бюджет города. Оперативное реагирование на возникающие риски  недопоступления доходов.</t>
  </si>
  <si>
    <t xml:space="preserve"> Взаимодействие с УК и ТСЖ по повышению собираемости платы за наем жилых помещений по договорам социального найма, а также взысканию сумм задолженности по заключенным договорам</t>
  </si>
  <si>
    <t>анализ фактического использования имущества, находящегося в хозяйственном ведении муниципальных унитарных предприятий  и оперативном управлении муниципальных учреждений</t>
  </si>
  <si>
    <t>выявление правообладателей ранее учтенных объектов недвижимости, находящихся на земельных участках, предназначенных для ведения личного подсобного хозяйства, огородничества, садоводства, индивидуального жилищного или гражданского строительства</t>
  </si>
  <si>
    <t>Провести анализ штатных расписаний учреждений, в том числе на предмет наличия вакансий и целесообразности совмещения должностей и подготовить предложения по сокращению численности работников учреждений</t>
  </si>
  <si>
    <t>Приобретение продуктов питания,
 приобретение основных средств, работы, услуги по содержанию имущества, работы по текущему ремонту объектов, разработке проектно-сметной документации стоимостью свыше 100,0 тыс.рублей производить только после проведения конкурентных способов определения поставщиков (подрядчиков, исполнителей): аукционов в электронной форме, открытых конкурсов, запросов котировок</t>
  </si>
  <si>
    <t>да</t>
  </si>
  <si>
    <t>Администрация города</t>
  </si>
  <si>
    <t>Факты нерационального использования или использования не по назначению не выявлены</t>
  </si>
  <si>
    <t>Обращений от субъектов малого и среднего предпринимательства и организаций, образующим инфраструктуру поддержки субъектов малого и среднего предпринимательства  не поступало</t>
  </si>
  <si>
    <t>Информация размещена на сайте администрации г. Дивногорска (http://divnogorsk-adm.ru/municipal-noe-imushestvo/informaciya-zemlepol-zovatelyam/)</t>
  </si>
  <si>
    <t>Регулярный мониторинг складывающейся социально-экономической ситуации в г.Дивногорске</t>
  </si>
  <si>
    <t>Стандарты не разработаны. Утверждены регламенты оказания услуг</t>
  </si>
  <si>
    <t>нет</t>
  </si>
  <si>
    <t>Финансовым управлением администрации города подготавливаются предложения об использовании экономии средств, сложившейся в результате осуществления закупок товаров, работ, услуг</t>
  </si>
  <si>
    <t>Соблюдается отношение объема погашаемых долговых обязательств (за исключением долговых обязательств, привлекаемых и погашаемых в одном финансовом году) к объему налоговых, неналоговых поступлений и дотаций на выравнивание бюджетной обеспеченности на уровне не более 15%</t>
  </si>
  <si>
    <t>Соблюдается отношение объема расходов на обслуживание муниципального долга к расходам бюджета города Дивногорска, за исключением объема расходов, которые осуществляются за счет субвенций, предоставляемых из бюджетов бюджетной системы РФ, на уровне не более 5%</t>
  </si>
  <si>
    <t>Работникам муниципальных учреждений компенсации за неиспользованные отпуска, за исключением случаев увольнения не выплачиваются.</t>
  </si>
  <si>
    <t>Заключение договоров с единственным поставщиком свыше 100 тысяч рублей допускается только при голосовании с заместителем Главы города по экономике и финансам</t>
  </si>
  <si>
    <t>Ограничено осуществление расходов капитального характера, не допускаются инициативные расходы муниципальных учреждений</t>
  </si>
  <si>
    <t>Кредиторская задолженность отсутствует.</t>
  </si>
  <si>
    <t xml:space="preserve">В соответствии со ст.8 Федерального закона от 24.07.2007г. №209-ФЗ "О развитии малого и среднего предпринимательства в Российской Федерации" администрацией города ведется Реестр субъектов малого и среднего предпринимательства – получателей поддержки. Реестр размещен на официальном сайте администрации города (http://divnogorsk-adm.ru/ekonomika_1_1/malyj-i-srednij-biznes/)
</t>
  </si>
  <si>
    <t xml:space="preserve"> Проводятся аукционы в электронной форме</t>
  </si>
  <si>
    <t>Просвирнина Юлия Владимировна 8 (39144)3-01-00</t>
  </si>
  <si>
    <t>от 0,95 
до 1,1</t>
  </si>
  <si>
    <t>0,95 и выше</t>
  </si>
  <si>
    <t>0,1 и
 ниже</t>
  </si>
  <si>
    <t xml:space="preserve">
финансовое управление администрации города ,
отдел экономического развития администрации города , 
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t>
  </si>
  <si>
    <t>Бюджетный эффект
 значение целевого показателя на 2022г (план)</t>
  </si>
  <si>
    <t xml:space="preserve"> да</t>
  </si>
  <si>
    <t>до 01.05.2022</t>
  </si>
  <si>
    <t xml:space="preserve"> Комитет обеспечения градостроительной деятельности,    управления муниципальным имуществом и земельными отношениями</t>
  </si>
  <si>
    <t xml:space="preserve">отдел правового и кадрового обеспечения администрации города , Комитет обеспечения градостроительной деятельности,    управления муниципальным имуществом и земельными отношениями
   </t>
  </si>
  <si>
    <t>МКУ "Управление капитального строительства и городского хозяйства"</t>
  </si>
  <si>
    <t>МКУ «Управление закупками города Дивногорска.</t>
  </si>
  <si>
    <t>отдел экономического развития администрации города;
 отдел образования администрации города; 
отдел культуры администрации города,
отдел физической культуры, спорта и молодежной политики администрации города</t>
  </si>
  <si>
    <t xml:space="preserve">Деятельность по улучшению доступа субъектов малого и среднего предпринимательства к финансовым  и имущественным ресурсам. </t>
  </si>
  <si>
    <t>ежемесячно, прогноз до 01.10.2022</t>
  </si>
  <si>
    <t>отдел экономического развития администрации города; 
отдел культуры администрации города;
отдел физической культуры, спорта и молодежной политики администрации города</t>
  </si>
  <si>
    <t>отдел образования администрации города ,
отдел культуры администрации города,
отдел физической культуры, спорта и молодежной политики администрации города,        
МСКУ по ведению бухгалтерского учета "Межведомственная централизованная бухгалтерия"</t>
  </si>
  <si>
    <t>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Дивногорска,
МСКУ по ведению бухгалтерского учета "Межведомственная централизованная бухгалтерия",МКУ "Управление капитального строительства и городского хозяйства"</t>
  </si>
  <si>
    <t>Отчетность опубликована на сайтах муниципальных учреждений в информационно-коммуникационной сети "Интернет". Производится размещение информационных и фотоматериалов в электронных и городских печатных средствах массовой информации. Бухгалтерская отчетность публикуется на сайте bas.gov.ru.</t>
  </si>
  <si>
    <t>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
МСКУ по ведению бухгалтерского учета "Межведомственная централизованная бухгалтерия".МКУ "Управление капитального строительства и городского хозяйства"</t>
  </si>
  <si>
    <t>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
МСКУ по ведению бухгалтерского учета "Межведомственная централизованная бухгалтерия",МКУ "Управление капитального строительства и городского хозяйства"</t>
  </si>
  <si>
    <t>Предоставление отсрочек носит заявительный характер. Заявок не поступало.</t>
  </si>
  <si>
    <t xml:space="preserve">
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
МКУ «Управление закупками города Дивногорска,
МСКУ по ведению бухгалтерского учета "Межведомственная централизованная бухгалтерия",
городской Совет,
администрация города,
финансовое управление администрации города, МКУ"Управление капитального строительства и городского хозяйства"</t>
  </si>
  <si>
    <t>Выявление должников, информирование должников о сумме задолженности, сверка и актуализация платежей, разъяснительная работа с нанимателями, корректировка данных, своевременное формирование и передача квитанций на оплату за найм жилого помещения в почтовое отделение</t>
  </si>
  <si>
    <t>Проведены  контрольно надзорные мероприятия без взаимодействия с контролируемым лицом, проверки в отношении нанимателей</t>
  </si>
  <si>
    <t xml:space="preserve"> Результаты мониторинга размещены на сайте администрации города Дивногорска   http://www.divnogorsk-adm.ru/finansy/finansovyj-menedzhment/</t>
  </si>
  <si>
    <t>В рамках учебного курса "Экономика" для обучающихся в 10-11-х классах средней общеобразовательной школы</t>
  </si>
  <si>
    <t>Уточнение сведений о земельных участках, содержащихся в ЕГРН, подготовка и направление  в филиал ФГБУ «ФКП Росреестра» по Красноярскому краю соответствующих распорядительных актов в установленном порядке взаимодействия</t>
  </si>
  <si>
    <t>№ п./п.</t>
  </si>
  <si>
    <t>Количество проверок, КНМ соблюдения
законов в сфере ЖКХ. Количество выданных предписаний при выявлении нарушений. Количество  материалов направленных в надзорные органы (ГЖИ).</t>
  </si>
  <si>
    <t>Проведен мониторинг   качества финансового менеджмента распорядителей средств местного бюджета. Рейтинг размещен на официальном сайте администрации народа.</t>
  </si>
  <si>
    <t>Принята на рассмотрение информация от администраторов доходов и распорядителей для проведения  оценки качества финансового менеджмента  за 2021 год</t>
  </si>
  <si>
    <t xml:space="preserve"> Расходы на телефонную связь администрации города</t>
  </si>
  <si>
    <t>Произошла реорганизация МБДОУ д./с №8 путем присоединения его к МБДОУ д./с №12.</t>
  </si>
  <si>
    <t xml:space="preserve">Размещение на официальном сайте муниципального образования перечня муниципального имущества, предназначенного для передачи во владение и (или) пользование субъектам малого предпринимательства и организациям, образующим инфраструктуру поддержки малого и среднего предпринимательства
</t>
  </si>
  <si>
    <t>ОТЧЕТ
по реализации плана мероприятий по росту доходов, повышению эффективности расходов, совершенствованию  долговой политики город Дивногорск 
за 2022 год</t>
  </si>
  <si>
    <t>Информация о проделанной работе за  2022 год</t>
  </si>
  <si>
    <r>
      <t xml:space="preserve">На официальном сайте администрации города (http://divnogorsk-adm.ru/ekonomika_1_1/malyj-i-srednij-biznes/) размещен нормативный правовой акт, определяющий Порядок и условия предоставления финансовой поддержки субъектам малого и среднего предпринимательства МО г.Дивногорск  (по мероприятиям финансовой поддержки).                                                                                                 
Также на официальном сайте администрации города размещаются различные объявления для субъектов малого и среднего предпринимательства:
- опрос предпринимателей Центральным банком РФ;
- о гос. поддержке производства и реализации хлеба;
- о маркировке молочной продукции;
- о введении новых правил торговли;
- о действующих мерах поддержки в условиях санкций;
- о размещении информации на Единой цифровой платформе «Работа в России»;
- о приеме заявок субъектов малого и среднего предпринимательства и самозанятых граждан на получение субсидий;
- о проведении встречи представителей гос. учреждений с предпринимателями города по информированию о действующих мерах гос. поддержки;                                                               
- о «Бирже импортозамещения»; 
- о субсидии для работодателей на выплату заработной платы сотрудникам; 
- о санитарно-эпидемиологических требованиях к условиям деятельности  юридических и физических лиц осуществляющих реализацию пищевой продукции;
- о грантовой поддержке для молодых предпринимателей Дивногорска;
- о днях предпринимательства в Красноярске 23–27 мая 2022; 
- о мерах поддержки для предпринимателей;
- о регистрации логотипа и бренда своей фирмы для самозанятых;
- о Краевом конкурсе ко Дню работника торговли;
- о выставке ремесленников на Урале для самозанятых Красноярского края;
- о конкурсе для предпринимателей на размещение точки общепита по улице Набережной;
- о региональной комиссии для рассмотрения вопросов по устранению административных барьеров; 
- о создания дополнительных каналов сбыта для местных товаропроизводителей на территории города Красноярска;
</t>
    </r>
    <r>
      <rPr>
        <sz val="10"/>
        <rFont val="Times New Roman"/>
        <family val="1"/>
        <charset val="204"/>
      </rPr>
      <t xml:space="preserve">- о конкурсе на грантовую поддержку для молодых предпринимателей;                                                                     - о приеме заявок субъектов малого и среднего предпринимательства и самозанятых граждан на получение субсидий; 
- о конкурсе на грантовую поддержку для молодых предпринимателей;                                                                     - о приеме заявок субъектов малого и среднего предпринимательства и самозанятых граждан на получение субсидий; </t>
    </r>
  </si>
  <si>
    <t>Информация размещается на официальном сайте администрации города Дивногорска и официальных пабликах в социальных сетях. В 2022 году проходили мероприятия по охране труда "VII Всероссийская неделя охраны труда", "День работника торговли, в которых приняли участие Дивногорские предприниматели.</t>
  </si>
  <si>
    <t xml:space="preserve">Администрацией города совместно с налоговой инспекцией организовано межведомственное взаимодействие по предоставлению информации о работодателях с признаками неформальной занятости. По состоянию на 01.01.2023 на заседании координационного совета рассмотрено 19 работодателей с признаками неформальной занятости. Членами КС принято решение о предоставлении работодателями в Межрайонную инспекцию ФНС № 22 по Красноярскому краю пакета документов для проведения дополнительных проверочных мероприятий.
</t>
  </si>
  <si>
    <t xml:space="preserve">"В рамках работы по стимулированию самообложения для размещение на сайте администрации города размещена информационная статья «С МИРУ ПО НИТКЕ….. или что такое «САМООБЛОЖЕНИЕ», посвященная возможностям самообложения граждан."
</t>
  </si>
  <si>
    <t>Направлено 119 исковых заявлений в суд на 9 889 тыс. руб., их них:
- Юр.лица- 33 на сумму 4 371 тыс.руб.,
- ИП -17 на сумму 718 тыс.руб.,
- Физ.лица - 69 на сумму 4 800тыс.руб.
Направлено 18 претензий  на 2 356 тыс. руб., их них:
- Юр.лица- 1 на сумму 1 084 тыс.руб.,
- Физ.лица- 17 на сумму 1 272 тыс.руб.
Передано на взыскание 128 дел на сумму 14 279,8 тыс.руб. включая пени.  В результате претензионно-исковой работы поступило 6 470,9 тыс. руб. включая пени .</t>
  </si>
  <si>
    <t>Оказана консультационная поддержка и методическое сопровождение  ГЛК "Дивный" в рамках заявочной компании на субсидию субъектам малого и среднего предпринимательства на реализацию инвестиционных проектов в приоритетных отраслях</t>
  </si>
  <si>
    <t xml:space="preserve">Проведено 298 сверок по расчетам с  плательщиками  по аренде имущества и земельным участкам </t>
  </si>
  <si>
    <t>Направлено 78 уведомлений о задолженности на сумму 17 408,191 тыс.руб. включая пени. Поступило 4 068,319 тыс.руб.</t>
  </si>
  <si>
    <t>Проведены торги по продаже муниципального нежилого здания и з/у "Беркут", автомобиля ГАЗ, проданы.</t>
  </si>
  <si>
    <t>44 объекта поставлены на кадастровый учет</t>
  </si>
  <si>
    <t xml:space="preserve"> Проводится еженедельный мониторинг поступлений налоговых и неналоговых доходов. Ежемесячно анализируется состояние расчетов  с крупнейшими налогоплательщиками относительно плановых показателей. Направлены письма и получена информация об уточнении прогноза поступлений налогов по крупнейшим налогоплательщикам. В целом исполнение по налоговым и налоговым доходам за 2022 год составило 102,4% , в бюджет поступило больше доходов на 16 146,3 тыс.рублей . Основное перевыполнение по НДФЛ- 13 738,4 тыс.руб.,налоги на совокупный доход -7 390,9 тыс.руб. и налоги на имущество -4860,6 тыс.рублей. При этом налог на прибыль организаций исполнен на 95,1%, недопоступило в бюджет 13 666,4 тыс.рублей. </t>
  </si>
  <si>
    <t xml:space="preserve"> Произведена оценка за 9 месяцев 2022 г . Исходя из исполнения бюджета за 9 месяцев 2022 года, данный показатель в среднем по  анализируемым кодам доходов составил 1,07.                                         
 Минимальный показатель 0,32 по КБК 938 1 15 02040 04 0000 140  «Платежи, взимаемые органами местного самоуправления (организациями) городских округов за выполнение определенных функций»   В бюджете на 9 месяцев 2022 года предусмотрено 82,2 тыс.руб., фактически поступило 43,3 тыс.руб. 
   Осуществляется сбор информации за 2022 год.</t>
  </si>
  <si>
    <t xml:space="preserve"> Произведена оценка за 9 месяцев 2022 г . Исходя из исполнения бюджета за 9 месяцев 2022 года, данный показатель в среднем по  анализируемым кодам доходов составил 0,97
Минимальный показатель 0,64 по КБК 906 1 11 09080 04 0000 120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За  9 месяцев  2022 года  начислено 1 030,4 тыс. рублей, фактически в бюджет поступило 661,5 тыс. рублей. 
  Осуществляется сбор информации за 2022 год.</t>
  </si>
  <si>
    <t>Произведена оценка за 9 месяцев 2022 г . Исходя из исполнения бюджета за 9 месяцев 2022 года, данный показатель в среднем по  анализируемым кодам доходов составил 0,02.Максимальный показатель 0,24   по КБК 906 1 13 01994 04 0000 120 «Прочие доходы от оказания платных услуг (работ) получателями средств бюджетов городских округов» (подвоз) За9 месяцев 2022 года начислено 295 тыс.руб., задолженность на 01.10.2022 года составила 71,6 тыс.руб. на 01.07.2022 была задолженность – 0 тыс.рублей.  
 Осуществляется сбор информации за 2022 год.</t>
  </si>
  <si>
    <t xml:space="preserve">В  2022 году  отсрочек и рассрочек по доходам не предоставлялось  
                 </t>
  </si>
  <si>
    <t xml:space="preserve"> В  судебном порядке признано право собственности на земельные участки и ОКС в количестве 74 объектов.
При проведении контрольных мероприятий выявлено 56 земельных участков, имеющих признаки самовольного занятия территории, документы не оформлены должным образом.  
</t>
  </si>
  <si>
    <t xml:space="preserve">За 2022 год внесено 3527 адреса. </t>
  </si>
  <si>
    <t xml:space="preserve">Проведено 11 осмотров рекламных конструкций на территории городского округа г. Дивногорск  на предмет законности их установки и эксплуатации. По итогу  осмотра выдано 23 предписания о демонтаже рекламных конструкций, установленных и (или) эксплуатируемых без разрешения, срок действия которых не истек. Согласно ранее выданным предписаниям, демонтировано 69 рекламных конструкций.
   В третьем квартале 2022г  были проведены торги на право заключения договоров на установку и эксплуатацию рекламных конструкций, расположенных на территории городского округа город Дивногорск по 8 лотам. По итогу торгов заключено 6 договоров на установку и эксплуатацию рекламной конструкции. Общая сумма платы за заключение указанных договоров по итогу торгов составила 2 908 ,4 тыс. руб. По остальные 2 лотам договоры не заключены, в связи с уклонением победителей торгов от заключения договоров на установку и эксплуатацию рекламных конструкций. 
    Выдано 7 разрешений на установку установку и эксплуатацию рекламной конструкции.
</t>
  </si>
  <si>
    <t xml:space="preserve">Проведено 27осмотров ,46 выездных обследований и 1 наблюдение за соблюдением обязательных требований  в отношении 129 земельных участков. По итогам  осмотров выявлены признаки самовольного занятия территории,  неиспользования земельных участков по целевому назначению, нарушения правил благоустройства. Должностными лицами в отношении правообладателей указанных земельных участкам приняты меры, направленные на привлечении нарушителей к ответственности, а также на устранение нарушений.                                                                                                                                                                                              Поскольку пунктом 10 постановления № 336 допускается проведение контрольных  (надзорных) мероприятий без взаимодействия, профилактических мероприятий, включая объявление предостережения о недопустимости нарушения обязательных требований в установленных законом случаях, органом муниципального земельного контроля г. Дивногорска, в целях реализации своих полномочий, утвержден план работы на 2022 год, включающий в себя мероприятия без взаимодействия с контролируемым лицом в отношении 64 земельных участков,  проведение которых начато с 12.04.2022 и завершено 13.12.2022. за 2022 год  выдано 82 предостережения  о недопустимости нарушения обязательных требований.                     
</t>
  </si>
  <si>
    <t>По результатам торгов передано 2 объекта муниципальной собственности</t>
  </si>
  <si>
    <t>19.05.2022 состоялось заседание комиссии по анализу эффективности деятельности муниципальных унитарных предприятий города Дивногорска. Дана оценка деятельности за 2021 год, поставлены задачи на ближайшую перспективу.</t>
  </si>
  <si>
    <t>Размещена информация на официальном сайте администрации города Дивногорска в сети интернет: 1) О льготах по имущественным налогам физический лиц; 
2) Информационная памятка для налогоплательщиков-юридических лиц по уплате имущественных налогов в 2022 году.</t>
  </si>
  <si>
    <t xml:space="preserve">Финансовым управлением администрации города Дивногорска проведено пять плановых проверок предоставления и использования субсидий, предоставленных из бюджета города, и их отражения в бухгалтерском учёте и бухгалтерской отчётности, проверок финансово-хозяйственной деятельности учреждений. .Проведено 14 проверок соблюдения требований 44ФЗ. Проведено 23 мероприятия ведомственного контроля муниципальных учреждений
</t>
  </si>
  <si>
    <t>Увеличение объема доходов от предпринимательской и иной приносящей доход деятельности подведомственных учреждений составляет 3 091,8 тыс. руб.</t>
  </si>
  <si>
    <t>В бюджет города заложены средства на проведение мероприятий инициативного бюджетирования с финансовым участием инициативной группы в сумме 1030 тыс. рублей. Работы выполнены и оплачены.</t>
  </si>
  <si>
    <t>Экономия по торгам составила 37 039,4 тыс. рублей.</t>
  </si>
  <si>
    <t>Размещено постановление об утверждении перечня. Утверждено постановление о внесении изменений в отношении предоставления субъектам, не являющимися ИП, работающим по упрощенной системе налогообложения, проект постановления о включении еще одного объекта передан на согласование</t>
  </si>
  <si>
    <t>1)ООО Дивногорский хлебозавод приняли участие в бизнес-приеме Фонда регионального развития "Перспектива" который состоялся 02.06.2022 года.  
2) Информация о проводимых мероприятиях размещается с свободном доступе на официальном сайте администрации города Дивногорска, в СМИ и социальных сетях. 
3) 15.09.2022 на территории города Дивногорска состоялась форсай-сессия по выявлению стратегических точек роста Красноярского края, делегация совместно во главе с министром экономики и регионального развития А.К. Гарнец посетили предприятия города: индустриальный парк и туристско-рекреационные зоны города Дивногорска: Красноярскую ГЭС, Дивногорский завод полимерных изделий, Эко-парк "Адмирал" и горнолыжный комплекс "Дивный".</t>
  </si>
  <si>
    <t>1) 06.03.2022 прошла продовольственная ярмарка "Весенняя ярмарка 2022", в ярмарке приняли участие 22 предпринимателя, из них 2 юридических лица, 11 ИП и 9 ЛПХ, 
2) 01.05.2022 прошла универсальная ярмарка в с.Овсянка, в ярмарке приняли участие 2 предпринимателя и 1 юридическое лицо. 
3) 12.06.2022 прошла универсальная ярмарка "У Дивных гор", в мероприятии приняли участие  11 индивидуальных предпринимателей и  2 юридических лица. 
4) 27.06.2022  прошла универсальная ярмарка "Молодежная", в ярмарке приняли участие  23 индивидуальных предпринимателя.
5) с 01.09.2022 по 30.09.2022 "Дары Осени",  в ярмарке приняли участие 3 индивидуальных предпринимателя на 6 торговых мест.
6) 23.07.2022 "День города", в ярмарке приняли участие 66 индивидуальных предпринимателей, физических лиц и юридических лиц.
 7) 27.08.2022 "Ода русскому огороду" в с. Овсянка, в ярмарке приняли участие 6 индивидуальных предпринимателей, физических и юридических лиц., 
8) 02.10.2022 "Осенний урожай-2022", в ярмарке приняли участие 26 индивидуальных предпринимателей, физических и юридических лиц.</t>
  </si>
  <si>
    <t>Муниципальные служащие, которые осуществляют работу с субъектами малого и среднего предпринимательства постоянно проходят обучение и повышение квалификации.</t>
  </si>
  <si>
    <t>Субсидия из бюджета города Дивногорска ИП Черкашину А. Ю. на возмещение фактически понесенных затрат при осуществлении предпринимательской деятельности сумма 500 000,00 руб. 13.05.2022.                                             
Субсидия из бюджета города Дивногорска ООО "Автоспецтехника"  на возмещение фактически понесенных затрат при осуществлении предпринимательской деятельности сумма 500 000,00 руб. 21.04.2022.</t>
  </si>
  <si>
    <t>1) Субсидия  ИП Черкашину А. Ю. на возмещение фактически понесенных затрат при осуществлении предпринимательской деятельности сумма 450 000,00 руб. 13.05.2022.                  
2) Субсидия ООО"Автоспецтехника"  на возмещение фактически понесенных затрат при осуществлении предпринимательской деятельности сумма 450 000,00 руб. 21.04.2022.      
3) Субсидия Ошовой Н.А.  на возмещение фактически понесенных затрат при осуществлении предпринимательской деятельности сумма 26 500,00 руб. 06.05.2022.   
4) Субсидия Левина Е.В.  на возмещение фактически понесенных затрат при осуществлении предпринимательской деятельности сумма 32 625,00 руб. 09.12.2022.         
5) Субсидия ООО «Медицинский центр»  на возмещение фактически понесенных затрат при осуществлении предпринимательской деятельности сумма 304 425,00 руб. 22.12.2022.                          6) Субсидия  ИП Михеев И.А. грантовая поддержка для молодых предпринимателей сумма 285 000,00 руб. 21.10.2022.       
7) Субсидия  ООО «МАТРЕШКА» грантовая поддержка для молодых предпринимателей сумма            285 000,00 руб. 18.10.2022.           
8) Субсидия  ИП Шлипову Д. Ю. грантовая поддержка для молодых предпринимателей сумма 178 960,05,00 руб. 06.12.2022.</t>
  </si>
  <si>
    <t xml:space="preserve"> Отдел культуры : публикации  посвященная Всемирному дню защиты прав потребителей- "Библиотечный квилт "Права потребителей : изучаем, посвящаем, защищаем" от 15.03.2022. Публикация в системе "Консультант плюс"
Отдел образования :Краевой конкурс социальных инициатив "Мой край-мое дело", форум школьного предпринимательства
Отдел спорта и молодежной политики : На базе МАУ Дивный организована школа Молодых предпринимателей" 80 участников в возрасте от 14 до 35 лет.</t>
  </si>
  <si>
    <t>ОЭР :Утверждена отдельная подпрограмма №6 отдела культуры "Развитие внутреннего и въездного туризма".Развитие туриско-рекриационной площадки "Торговый порт". 
 Администрацией города и КГКУ "ЦРР "Локальная экономика" подписано соглашение о сотрудничестве в целях формирования и визуализации муниципального комплексного проекта развития  территории городского округа г.Дивногорск , в том числе привлечения туристического потока для развития малых форм занятости (сервис для туризма).
Отдел культуры :М маршруты :"Музей города","Астафьев-квест","Этновыходной в Дивногорске","Земляк знакомый нам".
Отдел спорта и молодежной политики : МАУ Дивный на базе павильона информационного центра организована работа туристического центра, где предоставляются информационно-консультационные услуги, услуги посещения местных туристических маршрутов, сувенирная продукция</t>
  </si>
  <si>
    <t>По состоянию на 01.01.2023 проведено 3 заседания Координационного Совета. На заседания Координационного совета были приглашены 19 работодателей, из них 10 работодателей явились на заседание лично и предоставили пояснения. 1 работодатель предоставил пояснения о том, что в организации присутствуют сотрудники, оформленные на не полный рабочий день, а также внешние совместители. Начисление и оплата труда производится пропорционально отработанному времени (ООО «ЮМЕД»). 1 работодатель, что в связи с неполной загруженностью предприятия питания сотрудники организации работают на 0.75 ставки, а также в период школьных каникул часть сотрудников находится в отпуске (ИП Майоров). 1 работодатель пояснил, работники организации заняты на не полную ставку, заработная плата соответствует отработанному времени, в настоящее время предприятие развивается, растет доход, и в скором времени сотрудники будут переведены на полный рабочий день (ООО «Геоэлемент»). 1 работодатель пояснил, что является индивидуальным предпринимателем с 26.10.2021 года. В начале своей деятельности объем работ был не большим, основную часть работ выполнял самостоятельно. С 02.12.2021 был оформлен администратор на неполный рабочий день (0,25 ставки), согласно штатного расписания сотрудникам установлен минимальный размер оплаты труда в размере 15 280 руб.+ районный и северный коэффициент. Во втором полугодии 2022 года, ситуация в бизнесе стабилизировалась, в скором времени работники будут переведены на полную норму рабочего времени (ИП Михеев И.А.). 1 работодатель пояснил, что в организациях присутствуют работники, оформленные на неполный рабочий день. Заработная плата за полную норму рабочего времени не ниже МРОТ и выплачивается пропорционально отработанному времени (Котова М.М: представитель ИП Тереховой В.П. действующий на основании доверенности от 01.08.2022 №24АА4834102). 1 работодатель пояснил, что сотрудники организации работают на не полную ставку, заработная плата соответствует отработанному времени. В скором времени планируется открытие дополнительных филиалов по городу Дивногорску, в настоящее время идет поиск сотрудников и имеется расчетно-кассовая техника (Тюрин С.В.), 1 работодатель по вопросам выплаты низкой заработной платы пояснили, что сотрудники предприятий находились на больничном, так как пособия по временной нетрудоспособности не облагаются налогом, поэтому наблюдается разница в НДФЛ и страховым взносам (ООО ПП «Инерготех»), 1 работодатель пояснила, что не сможет присутствовать на заедании Координационного совета по причине отъезда, заработную плату обязуется повысить с 01.01.2023 года, что подтверждает штатным расписанием (Петруня А.С.), 1 работодатель пояснил, что сотрудники организации работают на неполный рабочий день, заработная плата соответствует действующему законодательству и не ниже МРОТ, предоставлена копия штатного расписания (ООО «Техномир»), 1 работодатель пояснил, что ТСЖ «Сосны» является некоммерческой организацией, штат состоит из 6 человек. Заработная плата устанавливается общим собранием помещений МКД, так как сотрудники организации работаю на неполный рабочий день, заработная плата соответствует отработанному времени (ТСЖ «Сосны») по результатам проведенных мероприятий поступило 90 тыс. руб. НДФЛ , из 27 тыс. поступит в местный бюджет.</t>
  </si>
  <si>
    <t xml:space="preserve">По состоянию на 01.01.2023 проведено 3 заседания Координационного Совета по взысканию недоимки в бюджет и внебюджетные фонды. Приглашены:
1) 4 Физ. лица: Груздева В.Т., Смольников Д.Д., Шахворостов В.В., Афанасьева М.Л
2) 5 Юр. Лиц: ООО «Завод Геосинтитических материалов» ООО «Дорожно-Строительный Комбинат», ЗАО «Техполимер», ООО «УК «Дивногорский Индустриальный Парк», МУП «Земля»
3) 16 ИП:Майоров А. В.,Митягина М.А.,Киселева С. П.,Бутюгина С.В., Бекмурзаев А. Н.,Чураков А. В.,Савенкова А. С., Лютина Е.А., Похабова Т. Н., Кашина Н. С., Мазуров Е. С., Панов И. О., Жубанова А. В., Мандрик Н. В., Илларионов Е. В., Бакулин С.А.
Общая сумма рассматриваемой задолженности составила 4612,6тыс. руб.
Всего погашенной задолженности: 2668,045 тыс.руб.  из них в кр.бюджет: 2332,942 тыс.руб.( НДФЛ, Транспортный налог, Налог на имущество организаций), мест.бюджет:335,103 тыс.руб. ( НДФЛ, Земельный налог с физических лиц, Налог на имущество физических лиц, Патент)
</t>
  </si>
  <si>
    <t>Проведена оценка налоговых расходов города Дивногорска, не эффективных налоговых расходов не выявлено</t>
  </si>
  <si>
    <t>Проведена оценка налоговых льгот города Дивногорска, не эффективных налоговых расходов не выявлено</t>
  </si>
  <si>
    <t>За 2022 год подготовлено 19 распоряжений об изменении вида разрешенного использования земельного участка, 24 распоряжений об утверждении категории земельного участка</t>
  </si>
  <si>
    <t>До конца 2022 г. проверки не проводятся согласно поставноления № 89 п. от26.05.2022</t>
  </si>
  <si>
    <t>В ходе работ по выявлению правообладателей ранее учтенных объектов недвижимости и обеспечению внесения сведений о них в Единый государственный реестр недвижимости (далее ЕГРН), проводимых в соответствии с частями 1- 4 ст. 69.1 Закона №218-ФЗ "О государственной регистрации недвижимости" по состоянию на 01.01.2023 снято с кадастрового учета - 427 ранее учтенных объекта недвижимости с установленными признаками «дублей», выявлено - 4 правообладателя ранее учтенных объектов недвижимости и сведения о них внесены в ЕГРН.
В отношении выявленных 76 ранее учтенных земельных участков, не состоящих на государственном кадастровом учете, в настоящее время проводятся необходимые мероприятия, установленные ст. 69.1 Закона №218-ФЗ.                                                                                                                                                                                                   В рамках проведения мероприятий по земельному контролю выявлено 9 ранее учтенных объекта недвижимости.
В 2022 г. предоставлено 59 земельных участка в собственность бесплатно в рамках реализации мероприятий по "Гаражной амнистии"</t>
  </si>
  <si>
    <t>1-здание с земельным участком "Беркут", 1 З./у</t>
  </si>
  <si>
    <t xml:space="preserve"> И.о Главы города</t>
  </si>
  <si>
    <t>М.Г.Кузнецова</t>
  </si>
  <si>
    <t xml:space="preserve">Бюджетный эффект  2022 год 
 (факт)
</t>
  </si>
  <si>
    <t>Значение целевого показателя</t>
  </si>
  <si>
    <t>2023 год</t>
  </si>
  <si>
    <t>2024 год</t>
  </si>
  <si>
    <t>2025 год</t>
  </si>
  <si>
    <t>Осуществление на плановой и системной основе мероприятий по земельному контролю с учетом эффективности и результативности такого контроля</t>
  </si>
  <si>
    <t>Проведение работ по внесению в ЕГРН сведений о ранее учтенных объектах недвижимости и их правообладателях, которых недостаточно для постановки на учет (Федеральный закон от 30.12.2020 № 518-ФЗ), а также реализации "гаражной амнистии" (Федеральный закон от 05.04.2021 № 79-ФЗ)</t>
  </si>
  <si>
    <t>Обеспечение внесения в ЕГРН сведений в порядке межведомственного информационного взаимодействия, в т.ч о границах населенных пунктов, территориальных зон</t>
  </si>
  <si>
    <t>Предоставление в Управление Росреестра по Красноярскому краю перечней земельных участков (территорий),подлежащих вовлечению для целей жилищного строительства (сервис "земли для стройки")</t>
  </si>
  <si>
    <t>Проведение мероприятий, направленных на исключение из ЕГРН сведений об объектах, не отвечающих критериям отнесения их к объектам капитального строительства</t>
  </si>
  <si>
    <t>Обеспечение проведения комплексных кадастровых работ на территории Красноярского края в отношении кадастровых кварталов, утвержденных постановлением Правительства Красноярского края от 16.03.2021 №129-п "О проведении на территории Красноярского края комплексных кадастровых работ"</t>
  </si>
  <si>
    <t>Меры, связанные с улучшением администрирования  налогов и сборов</t>
  </si>
  <si>
    <t>Мероприятия по повышению эффективности  расходов бюджета</t>
  </si>
  <si>
    <t>до 01.05.2023</t>
  </si>
  <si>
    <t>ежемесячно, прогноз до 01.10.2023</t>
  </si>
  <si>
    <t xml:space="preserve">Приложение 2 
к Распоряжению Главы города
от         2023 г. N   р     
 </t>
  </si>
  <si>
    <t xml:space="preserve"> План мероприятий по росту доходов, повышению эффективности расходов, совершенствованию  долговой политики городского округа город Дивногорск  на 2023-2025 годы</t>
  </si>
  <si>
    <t>Организация и проведение информационной кампании с целью доведения до сведения граждан информации о способах получения налоговых уведомлений и уплаты имущественных налогов</t>
  </si>
  <si>
    <t>Осуществление выездных и документарных проверок использования муниципального имущества</t>
  </si>
  <si>
    <t>2.3.1</t>
  </si>
  <si>
    <t>2.3.2</t>
  </si>
  <si>
    <t>2.3.3</t>
  </si>
  <si>
    <t>2.3.4</t>
  </si>
  <si>
    <t>2.3.5</t>
  </si>
  <si>
    <t>2.3.6</t>
  </si>
  <si>
    <t>6</t>
  </si>
  <si>
    <t>Активизация работы по приватизации и коммерциализации непрофильных активов.
Продажа муниципального имущества, в том числе земельных участков по инициативе администрации города</t>
  </si>
  <si>
    <t>Анализ фактического использования имущества, находящегося в хозяйственном ведении муниципальных унитарных предприятий  и оперативном управлении муниципальных учреждений</t>
  </si>
  <si>
    <t xml:space="preserve"> Выявление неиспользуемого (бесхозного) имущества и установление направлений его эффективного использования</t>
  </si>
  <si>
    <t>Определение и установление перечня сдаваемого в аренду имущества с целью увеличения доходов, получаемых в виде арендной платы или иной платы за сдачу во временное владение и пользование</t>
  </si>
  <si>
    <t>Системное проведение мероприятий по земельному контролю, направленных на выявление земельных участков, используемых без правоустанавливающих документов или используемых не по целевому назначению</t>
  </si>
  <si>
    <t>Выявление правообладателей ранее учтенных объектов недвижимости, находящихся на земельных участках, предназначенных для ведения личного подсобного хозяйства, огородничества, садоводства, индивидуального жилищного или гражданского строительства</t>
  </si>
  <si>
    <t>Отдел экономического развития администрации города</t>
  </si>
  <si>
    <t xml:space="preserve"> Отдел образования администрации города;
</t>
  </si>
  <si>
    <t>Финансовое управление администрации города</t>
  </si>
  <si>
    <t xml:space="preserve">Отдел экономического развития администрации города
</t>
  </si>
  <si>
    <t xml:space="preserve">Финансовое управление администрации города </t>
  </si>
  <si>
    <t xml:space="preserve">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t>
  </si>
  <si>
    <t xml:space="preserve">Отдел экономического развития администрации города ,
финансовое управление администрации города </t>
  </si>
  <si>
    <t>Предоставление субъектам малого и
 среднего предпринимательства финансовой поддержки за счет средств регионального бюджета</t>
  </si>
  <si>
    <t>Содействие формированию туристического продукта и привлечение устойчивого туристического потока</t>
  </si>
  <si>
    <t>от 0,95 
и выше</t>
  </si>
  <si>
    <t>от 0,1 
и ниже</t>
  </si>
  <si>
    <t>недоимки  возникшей за отчетный период  к начисленной сумме платежей</t>
  </si>
  <si>
    <t>3.2</t>
  </si>
  <si>
    <t>3.3</t>
  </si>
  <si>
    <t>3.4</t>
  </si>
  <si>
    <t>3.5</t>
  </si>
  <si>
    <t>3.6</t>
  </si>
  <si>
    <t>3.7</t>
  </si>
  <si>
    <t>3.8</t>
  </si>
  <si>
    <t>3.9</t>
  </si>
  <si>
    <t>3.10</t>
  </si>
  <si>
    <t>3.11</t>
  </si>
  <si>
    <t>Количество проверок, КНМ соблюдения
законов в сфере ЖКХ</t>
  </si>
  <si>
    <t xml:space="preserve">Количество выданных предписаний при выявлении нарушений </t>
  </si>
  <si>
    <t>Количество  материалов направленных в надзорные органы (ГЖИ)</t>
  </si>
  <si>
    <t>Комитет обеспечения градостроительной деятельности,    управления муниципальным имуществом и земельными отношениями (отдел муниципального имущества и земельных отношений)</t>
  </si>
  <si>
    <t xml:space="preserve">Отдел правового и кадрового обеспечения администрации города , Комитет обеспечения градостроительной деятельности,    управления муниципальным имуществом и земельными отношениями (отдел муниципального имущества и земельных отношений)
   </t>
  </si>
  <si>
    <t>Комитет обеспечения градостроительной деятельности,    управления муниципальным имуществом и земельными отношениями (отдел муниципального имущества и земельных отношений),
МКУ "Управление капитального строительства и городского хозяйства"</t>
  </si>
  <si>
    <t xml:space="preserve">Обеспечение ведения реестров муниципального имущества ГМИС </t>
  </si>
  <si>
    <t>Обеспечение ведения  финансовых обязательств (договоров) муниципальных образований края в ГМИС</t>
  </si>
  <si>
    <t>%</t>
  </si>
  <si>
    <r>
      <t xml:space="preserve">
финансовое управление администрации города ,
</t>
    </r>
    <r>
      <rPr>
        <sz val="11"/>
        <color rgb="FFFF0000"/>
        <rFont val="Times New Roman"/>
        <family val="1"/>
        <charset val="204"/>
      </rPr>
      <t/>
    </r>
  </si>
  <si>
    <t>Исполнитель</t>
  </si>
  <si>
    <t>Проведение выборочного анализа и аудита, внутреннего муниципального финансового контроля и контроля в сфере закупок, ведомственного контроля муниципальных учреждений</t>
  </si>
  <si>
    <t>Отдел экономического развития администрации города; 
отдел культуры администрации города;
отдел физической культуры, спорта и молодежной политики администрации города</t>
  </si>
  <si>
    <t>Отдел экономического развития администрации города,
отдел культуры администрации города,
отдел физической культуры, спорта и молодежной политики администрации города</t>
  </si>
  <si>
    <t>отдел экономического развития администрации города;
отдел образования администрации города; 
отдел культуры администрации города,
отдел физической культуры, спорта и молодежной политики администрации города</t>
  </si>
  <si>
    <t>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
МСКУ по ведению бухгалтерского учета "Межведомственная централизованная бухгалтерия",МКУ "Управление капитального строительства и городского хозяйства"</t>
  </si>
  <si>
    <t>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Дивногорска,
МСКУ по ведению бухгалтерского учета "Межведомственная централизованная бухгалтерия",МКУ "Управление капитального строительства и городского хозяйства"</t>
  </si>
  <si>
    <t xml:space="preserve">
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
МКУ «Управление закупками города Дивногорска,
МСКУ по ведению бухгалтерского учета "Межведомственная централизованная бухгалтерия",
городской Совет,
администрация города,
финансовое управление администрации города, МКУ"Управление капитального строительства и городского хозяйства"</t>
  </si>
  <si>
    <t>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
МСКУ по ведению бухгалтерского учета "Межведомственная централизованная бухгалтерия".МКУ "Управление капитального строительства и городского хозяйства"</t>
  </si>
  <si>
    <t>Комитет обеспечения градостроительной деятельности,    управления муниципальным имуществом и земельными отношениями(отдел архитектуры и градостроительства)</t>
  </si>
  <si>
    <t xml:space="preserve">
Финансовое управление администрации города ,
отдел экономического развития администрации города , 
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t>
  </si>
  <si>
    <t xml:space="preserve">Приложение 2 
к Распоряжению Главы города
от         2023 г. N   р      </t>
  </si>
</sst>
</file>

<file path=xl/styles.xml><?xml version="1.0" encoding="utf-8"?>
<styleSheet xmlns="http://schemas.openxmlformats.org/spreadsheetml/2006/main">
  <numFmts count="2">
    <numFmt numFmtId="164" formatCode="0.0"/>
    <numFmt numFmtId="165" formatCode="#,##0.0"/>
  </numFmts>
  <fonts count="30">
    <font>
      <sz val="11"/>
      <color theme="1"/>
      <name val="Calibri"/>
      <family val="2"/>
      <charset val="204"/>
      <scheme val="minor"/>
    </font>
    <font>
      <sz val="11"/>
      <color indexed="8"/>
      <name val="Calibri"/>
      <family val="2"/>
      <charset val="204"/>
    </font>
    <font>
      <sz val="11"/>
      <color indexed="8"/>
      <name val="Times New Roman"/>
      <family val="1"/>
      <charset val="204"/>
    </font>
    <font>
      <sz val="12"/>
      <name val="Times New Roman"/>
      <family val="1"/>
      <charset val="204"/>
    </font>
    <font>
      <b/>
      <sz val="12"/>
      <name val="Times New Roman"/>
      <family val="1"/>
      <charset val="204"/>
    </font>
    <font>
      <sz val="11"/>
      <color indexed="8"/>
      <name val="Times New Roman"/>
      <family val="1"/>
      <charset val="204"/>
    </font>
    <font>
      <sz val="8"/>
      <name val="Calibri"/>
      <family val="2"/>
      <charset val="204"/>
    </font>
    <font>
      <b/>
      <sz val="14"/>
      <name val="Times New Roman"/>
      <family val="1"/>
      <charset val="204"/>
    </font>
    <font>
      <sz val="11"/>
      <name val="Times New Roman"/>
      <family val="1"/>
      <charset val="204"/>
    </font>
    <font>
      <sz val="11"/>
      <color rgb="FF9C0006"/>
      <name val="Calibri"/>
      <family val="2"/>
      <charset val="204"/>
      <scheme val="minor"/>
    </font>
    <font>
      <b/>
      <sz val="13"/>
      <color indexed="8"/>
      <name val="Times New Roman"/>
      <family val="1"/>
      <charset val="204"/>
    </font>
    <font>
      <b/>
      <sz val="11"/>
      <name val="Times New Roman"/>
      <family val="1"/>
      <charset val="204"/>
    </font>
    <font>
      <u/>
      <sz val="7.15"/>
      <color theme="10"/>
      <name val="Calibri"/>
      <family val="2"/>
      <charset val="204"/>
    </font>
    <font>
      <sz val="10"/>
      <name val="Times New Roman"/>
      <family val="1"/>
      <charset val="204"/>
    </font>
    <font>
      <sz val="11"/>
      <name val="Calibri"/>
      <family val="2"/>
      <charset val="204"/>
    </font>
    <font>
      <b/>
      <sz val="11"/>
      <name val="Calibri"/>
      <family val="2"/>
      <charset val="204"/>
    </font>
    <font>
      <sz val="14"/>
      <name val="Times New Roman"/>
      <family val="1"/>
      <charset val="204"/>
    </font>
    <font>
      <sz val="10"/>
      <color rgb="FF000000"/>
      <name val="Times New Roman"/>
      <family val="1"/>
      <charset val="204"/>
    </font>
    <font>
      <sz val="11"/>
      <color theme="1"/>
      <name val="Times New Roman"/>
      <family val="1"/>
      <charset val="204"/>
    </font>
    <font>
      <sz val="10"/>
      <color indexed="8"/>
      <name val="Times New Roman"/>
      <family val="1"/>
      <charset val="204"/>
    </font>
    <font>
      <b/>
      <sz val="11"/>
      <color indexed="8"/>
      <name val="Times New Roman"/>
      <family val="1"/>
      <charset val="204"/>
    </font>
    <font>
      <sz val="8"/>
      <name val="Times New Roman"/>
      <family val="1"/>
      <charset val="204"/>
    </font>
    <font>
      <sz val="11"/>
      <color rgb="FFFF0000"/>
      <name val="Times New Roman"/>
      <family val="1"/>
      <charset val="204"/>
    </font>
    <font>
      <sz val="13"/>
      <color theme="1"/>
      <name val="Times New Roman"/>
      <family val="1"/>
      <charset val="204"/>
    </font>
    <font>
      <sz val="10"/>
      <color theme="1"/>
      <name val="Calibri"/>
      <family val="2"/>
      <charset val="204"/>
      <scheme val="minor"/>
    </font>
    <font>
      <sz val="10"/>
      <color theme="1"/>
      <name val="Times New Roman"/>
      <family val="1"/>
      <charset val="204"/>
    </font>
    <font>
      <b/>
      <sz val="10"/>
      <color indexed="8"/>
      <name val="Times New Roman"/>
      <family val="1"/>
      <charset val="204"/>
    </font>
    <font>
      <b/>
      <sz val="10"/>
      <name val="Times New Roman"/>
      <family val="1"/>
      <charset val="204"/>
    </font>
    <font>
      <sz val="10"/>
      <name val="Calibri"/>
      <family val="2"/>
      <charset val="204"/>
    </font>
    <font>
      <b/>
      <sz val="10"/>
      <name val="Calibri"/>
      <family val="2"/>
      <charset val="204"/>
    </font>
  </fonts>
  <fills count="4">
    <fill>
      <patternFill patternType="none"/>
    </fill>
    <fill>
      <patternFill patternType="gray125"/>
    </fill>
    <fill>
      <patternFill patternType="solid">
        <fgColor rgb="FFFFC7CE"/>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9" fillId="2" borderId="0" applyNumberFormat="0" applyBorder="0" applyAlignment="0" applyProtection="0"/>
    <xf numFmtId="0" fontId="12" fillId="0" borderId="0" applyNumberFormat="0" applyFill="0" applyBorder="0" applyAlignment="0" applyProtection="0">
      <alignment vertical="top"/>
      <protection locked="0"/>
    </xf>
  </cellStyleXfs>
  <cellXfs count="179">
    <xf numFmtId="0" fontId="0" fillId="0" borderId="0" xfId="0"/>
    <xf numFmtId="0" fontId="5" fillId="0" borderId="0" xfId="0" applyFont="1" applyFill="1" applyBorder="1" applyAlignment="1">
      <alignment wrapText="1"/>
    </xf>
    <xf numFmtId="0" fontId="5" fillId="0" borderId="0" xfId="0" applyFont="1" applyFill="1" applyAlignment="1">
      <alignment wrapText="1"/>
    </xf>
    <xf numFmtId="0" fontId="2" fillId="0" borderId="0" xfId="0" applyNumberFormat="1" applyFont="1" applyFill="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wrapText="1"/>
    </xf>
    <xf numFmtId="49" fontId="3" fillId="3"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top" wrapText="1"/>
    </xf>
    <xf numFmtId="49"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top" wrapText="1" indent="1"/>
    </xf>
    <xf numFmtId="9" fontId="3" fillId="3" borderId="1" xfId="0" applyNumberFormat="1" applyFont="1" applyFill="1" applyBorder="1" applyAlignment="1">
      <alignment horizontal="center" vertical="center" wrapText="1"/>
    </xf>
    <xf numFmtId="0" fontId="4" fillId="3" borderId="1" xfId="0" applyFont="1" applyFill="1" applyBorder="1" applyAlignment="1">
      <alignment horizontal="left" vertical="top" wrapText="1"/>
    </xf>
    <xf numFmtId="0" fontId="4" fillId="3" borderId="1" xfId="0" applyNumberFormat="1" applyFont="1" applyFill="1" applyBorder="1" applyAlignment="1">
      <alignment horizontal="left" vertical="center"/>
    </xf>
    <xf numFmtId="16" fontId="3" fillId="3" borderId="1" xfId="0" applyNumberFormat="1" applyFont="1" applyFill="1" applyBorder="1" applyAlignment="1">
      <alignment horizontal="left" vertical="center"/>
    </xf>
    <xf numFmtId="14" fontId="3" fillId="3" borderId="1" xfId="0" applyNumberFormat="1" applyFont="1" applyFill="1" applyBorder="1" applyAlignment="1">
      <alignment horizontal="center" vertical="top" wrapText="1"/>
    </xf>
    <xf numFmtId="0" fontId="3" fillId="3" borderId="1" xfId="0" applyFont="1" applyFill="1" applyBorder="1" applyAlignment="1">
      <alignment vertical="top" wrapText="1"/>
    </xf>
    <xf numFmtId="0" fontId="3" fillId="3" borderId="1" xfId="0" applyNumberFormat="1" applyFont="1" applyFill="1" applyBorder="1" applyAlignment="1">
      <alignment horizontal="left" vertical="center"/>
    </xf>
    <xf numFmtId="0" fontId="3" fillId="3" borderId="1" xfId="2" applyNumberFormat="1" applyFont="1" applyFill="1" applyBorder="1" applyAlignment="1">
      <alignment horizontal="left" vertical="center" wrapText="1"/>
    </xf>
    <xf numFmtId="1" fontId="3" fillId="3" borderId="1" xfId="2" applyNumberFormat="1" applyFont="1" applyFill="1" applyBorder="1" applyAlignment="1">
      <alignment horizontal="left" vertical="top" wrapText="1"/>
    </xf>
    <xf numFmtId="0" fontId="4" fillId="3" borderId="1" xfId="0" applyNumberFormat="1" applyFont="1" applyFill="1" applyBorder="1" applyAlignment="1">
      <alignment horizontal="left" vertical="center" wrapText="1"/>
    </xf>
    <xf numFmtId="16" fontId="3" fillId="3" borderId="1" xfId="0" applyNumberFormat="1"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top" wrapText="1"/>
    </xf>
    <xf numFmtId="165" fontId="3" fillId="3" borderId="1" xfId="0" applyNumberFormat="1" applyFont="1" applyFill="1" applyBorder="1" applyAlignment="1">
      <alignment horizontal="center" vertical="top" wrapText="1"/>
    </xf>
    <xf numFmtId="0" fontId="3" fillId="3" borderId="1" xfId="1" applyFont="1" applyFill="1" applyBorder="1" applyAlignment="1" applyProtection="1">
      <alignment horizontal="left" vertical="top" wrapText="1"/>
      <protection locked="0"/>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vertical="top" wrapText="1"/>
    </xf>
    <xf numFmtId="0" fontId="2" fillId="0" borderId="0" xfId="0" applyFont="1" applyFill="1" applyAlignment="1">
      <alignment wrapText="1"/>
    </xf>
    <xf numFmtId="0" fontId="8" fillId="3" borderId="1" xfId="0" applyFont="1" applyFill="1" applyBorder="1" applyAlignment="1">
      <alignment vertical="center" wrapText="1"/>
    </xf>
    <xf numFmtId="0" fontId="7" fillId="3" borderId="1" xfId="0" applyFont="1" applyFill="1" applyBorder="1" applyAlignment="1">
      <alignment vertical="top"/>
    </xf>
    <xf numFmtId="0" fontId="8" fillId="3" borderId="1" xfId="0" applyFont="1" applyFill="1" applyBorder="1" applyAlignment="1">
      <alignment horizontal="left" vertical="top" wrapText="1"/>
    </xf>
    <xf numFmtId="0" fontId="8" fillId="3" borderId="1" xfId="0" applyFont="1" applyFill="1" applyBorder="1" applyAlignment="1">
      <alignment wrapText="1"/>
    </xf>
    <xf numFmtId="0" fontId="11" fillId="3" borderId="1" xfId="0" applyFont="1" applyFill="1" applyBorder="1" applyAlignment="1">
      <alignment horizontal="center" vertical="center" wrapText="1"/>
    </xf>
    <xf numFmtId="0" fontId="3" fillId="3" borderId="1" xfId="0" applyFont="1" applyFill="1" applyBorder="1" applyAlignment="1">
      <alignment horizontal="justify" vertical="top"/>
    </xf>
    <xf numFmtId="0" fontId="8" fillId="3" borderId="1" xfId="0" applyFont="1" applyFill="1" applyBorder="1" applyAlignment="1">
      <alignment horizontal="center" vertical="top" wrapText="1"/>
    </xf>
    <xf numFmtId="0" fontId="3" fillId="3" borderId="1" xfId="0" applyFont="1" applyFill="1" applyBorder="1" applyAlignment="1">
      <alignment wrapText="1"/>
    </xf>
    <xf numFmtId="0" fontId="4" fillId="3" borderId="1" xfId="0" applyFont="1" applyFill="1" applyBorder="1" applyAlignment="1">
      <alignment horizontal="left" vertical="top"/>
    </xf>
    <xf numFmtId="0" fontId="4" fillId="3" borderId="1" xfId="0" applyFont="1" applyFill="1" applyBorder="1" applyAlignment="1">
      <alignment vertical="top" wrapText="1"/>
    </xf>
    <xf numFmtId="0" fontId="4" fillId="3" borderId="1" xfId="0" applyFont="1" applyFill="1" applyBorder="1" applyAlignment="1">
      <alignment wrapText="1"/>
    </xf>
    <xf numFmtId="0" fontId="3" fillId="3" borderId="1" xfId="0" applyNumberFormat="1" applyFont="1" applyFill="1" applyBorder="1" applyAlignment="1">
      <alignment horizontal="left" vertical="center" wrapText="1"/>
    </xf>
    <xf numFmtId="0" fontId="7" fillId="3" borderId="1" xfId="0" applyFont="1" applyFill="1" applyBorder="1" applyAlignment="1"/>
    <xf numFmtId="4" fontId="7" fillId="3" borderId="1" xfId="0" applyNumberFormat="1" applyFont="1" applyFill="1" applyBorder="1" applyAlignment="1">
      <alignment wrapText="1"/>
    </xf>
    <xf numFmtId="0" fontId="8" fillId="3" borderId="1" xfId="0" applyNumberFormat="1" applyFont="1" applyFill="1" applyBorder="1" applyAlignment="1">
      <alignment vertical="top" wrapText="1"/>
    </xf>
    <xf numFmtId="0" fontId="11" fillId="3" borderId="1" xfId="0" applyNumberFormat="1" applyFont="1" applyFill="1" applyBorder="1" applyAlignment="1">
      <alignment horizontal="center" vertical="center" wrapText="1"/>
    </xf>
    <xf numFmtId="0" fontId="3" fillId="3" borderId="1" xfId="0" applyNumberFormat="1" applyFont="1" applyFill="1" applyBorder="1" applyAlignment="1">
      <alignment vertical="center" wrapText="1"/>
    </xf>
    <xf numFmtId="0" fontId="11" fillId="3" borderId="1" xfId="0" applyFont="1" applyFill="1" applyBorder="1" applyAlignment="1">
      <alignment horizontal="left" vertical="center" wrapText="1"/>
    </xf>
    <xf numFmtId="0" fontId="8" fillId="3" borderId="1" xfId="0" applyFont="1" applyFill="1" applyBorder="1" applyAlignment="1">
      <alignment horizontal="justify" vertical="top"/>
    </xf>
    <xf numFmtId="0" fontId="8" fillId="3" borderId="1" xfId="0" applyNumberFormat="1" applyFont="1" applyFill="1" applyBorder="1" applyAlignment="1">
      <alignment horizontal="center" vertical="center" wrapText="1"/>
    </xf>
    <xf numFmtId="0" fontId="11" fillId="3" borderId="1" xfId="0" applyFont="1" applyFill="1" applyBorder="1" applyAlignment="1">
      <alignment horizontal="center"/>
    </xf>
    <xf numFmtId="0" fontId="7" fillId="3" borderId="1" xfId="0" applyFont="1" applyFill="1" applyBorder="1" applyAlignment="1">
      <alignment vertical="center" wrapText="1"/>
    </xf>
    <xf numFmtId="165" fontId="4" fillId="3" borderId="1" xfId="0" applyNumberFormat="1" applyFont="1" applyFill="1" applyBorder="1" applyAlignment="1">
      <alignment wrapText="1"/>
    </xf>
    <xf numFmtId="0" fontId="11" fillId="3" borderId="1" xfId="0" applyNumberFormat="1" applyFont="1" applyFill="1" applyBorder="1" applyAlignment="1">
      <alignment horizontal="left" vertical="center" wrapText="1"/>
    </xf>
    <xf numFmtId="0" fontId="8" fillId="3" borderId="0" xfId="0" applyNumberFormat="1" applyFont="1" applyFill="1" applyBorder="1" applyAlignment="1">
      <alignment horizontal="center" vertical="center" wrapText="1"/>
    </xf>
    <xf numFmtId="0" fontId="8" fillId="3" borderId="0" xfId="0" applyFont="1" applyFill="1" applyBorder="1" applyAlignment="1">
      <alignment wrapText="1"/>
    </xf>
    <xf numFmtId="0" fontId="8" fillId="3" borderId="0" xfId="0" applyFont="1" applyFill="1" applyAlignment="1">
      <alignment wrapText="1"/>
    </xf>
    <xf numFmtId="0" fontId="16" fillId="3" borderId="0" xfId="0" applyFont="1" applyFill="1" applyBorder="1" applyAlignment="1">
      <alignment wrapText="1"/>
    </xf>
    <xf numFmtId="1" fontId="3" fillId="3" borderId="1" xfId="0" applyNumberFormat="1" applyFont="1" applyFill="1" applyBorder="1" applyAlignment="1">
      <alignment horizontal="center" vertical="top" wrapText="1"/>
    </xf>
    <xf numFmtId="0" fontId="4"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7" fillId="3" borderId="1" xfId="0" applyFont="1" applyFill="1" applyBorder="1" applyAlignment="1">
      <alignment horizontal="left" vertical="top" wrapText="1"/>
    </xf>
    <xf numFmtId="0" fontId="2" fillId="3" borderId="1" xfId="0" applyFont="1" applyFill="1" applyBorder="1" applyAlignment="1">
      <alignment wrapText="1"/>
    </xf>
    <xf numFmtId="0" fontId="2" fillId="3" borderId="1" xfId="0" applyFont="1" applyFill="1" applyBorder="1" applyAlignment="1">
      <alignment vertical="top" wrapText="1"/>
    </xf>
    <xf numFmtId="0" fontId="2" fillId="3" borderId="1" xfId="0" applyFont="1" applyFill="1" applyBorder="1" applyAlignment="1">
      <alignment horizontal="left" vertical="top" wrapText="1"/>
    </xf>
    <xf numFmtId="2" fontId="2" fillId="3" borderId="1" xfId="0" applyNumberFormat="1" applyFont="1" applyFill="1" applyBorder="1" applyAlignment="1">
      <alignment horizontal="center" vertical="center" wrapText="1"/>
    </xf>
    <xf numFmtId="0" fontId="13" fillId="3" borderId="1" xfId="0" applyFont="1" applyFill="1" applyBorder="1" applyAlignment="1">
      <alignment horizontal="left" vertical="top" wrapText="1"/>
    </xf>
    <xf numFmtId="0" fontId="18" fillId="3" borderId="1" xfId="0" applyFont="1" applyFill="1" applyBorder="1" applyAlignment="1">
      <alignment vertical="top" wrapText="1"/>
    </xf>
    <xf numFmtId="0" fontId="19" fillId="3" borderId="1" xfId="0" applyFont="1" applyFill="1" applyBorder="1" applyAlignment="1">
      <alignment horizontal="left" vertical="top" wrapText="1"/>
    </xf>
    <xf numFmtId="4" fontId="3" fillId="3" borderId="1"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8" fillId="3" borderId="1" xfId="3" applyFont="1" applyFill="1" applyBorder="1" applyAlignment="1" applyProtection="1">
      <alignment horizontal="left" vertical="top" wrapText="1"/>
    </xf>
    <xf numFmtId="0" fontId="8" fillId="3" borderId="1" xfId="0" applyFont="1" applyFill="1" applyBorder="1" applyAlignment="1">
      <alignment horizontal="left" wrapText="1"/>
    </xf>
    <xf numFmtId="0" fontId="18" fillId="3" borderId="1" xfId="0" applyFont="1" applyFill="1" applyBorder="1" applyAlignment="1">
      <alignment horizontal="left" vertical="top" wrapText="1"/>
    </xf>
    <xf numFmtId="9" fontId="2" fillId="3" borderId="1" xfId="0" applyNumberFormat="1" applyFont="1" applyFill="1" applyBorder="1" applyAlignment="1">
      <alignment horizontal="center" vertical="center" wrapText="1"/>
    </xf>
    <xf numFmtId="165" fontId="8" fillId="3" borderId="1" xfId="0" applyNumberFormat="1" applyFont="1" applyFill="1" applyBorder="1" applyAlignment="1">
      <alignment vertical="top" wrapText="1"/>
    </xf>
    <xf numFmtId="49" fontId="3" fillId="3"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165" fontId="7" fillId="3" borderId="1" xfId="0" applyNumberFormat="1" applyFont="1" applyFill="1" applyBorder="1" applyAlignment="1">
      <alignment vertical="top"/>
    </xf>
    <xf numFmtId="164" fontId="7" fillId="3" borderId="1" xfId="0" applyNumberFormat="1" applyFont="1" applyFill="1" applyBorder="1" applyAlignment="1">
      <alignment vertical="top" wrapText="1"/>
    </xf>
    <xf numFmtId="0"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20" fillId="0" borderId="1" xfId="0" applyFont="1" applyFill="1" applyBorder="1" applyAlignment="1">
      <alignment horizontal="center" wrapText="1"/>
    </xf>
    <xf numFmtId="16" fontId="21" fillId="3" borderId="1" xfId="0" applyNumberFormat="1" applyFont="1" applyFill="1" applyBorder="1" applyAlignment="1">
      <alignment horizontal="left" vertical="center"/>
    </xf>
    <xf numFmtId="0" fontId="8" fillId="3" borderId="1" xfId="0" applyFont="1" applyFill="1" applyBorder="1" applyAlignment="1">
      <alignment vertical="top" wrapText="1"/>
    </xf>
    <xf numFmtId="0" fontId="0" fillId="3" borderId="1" xfId="0" applyFill="1" applyBorder="1" applyAlignment="1">
      <alignment horizontal="center" vertical="center"/>
    </xf>
    <xf numFmtId="0" fontId="18" fillId="0" borderId="0" xfId="0" applyFont="1"/>
    <xf numFmtId="0" fontId="13" fillId="3" borderId="1" xfId="0" applyFont="1" applyFill="1" applyBorder="1" applyAlignment="1">
      <alignment horizontal="left" vertical="center" wrapText="1"/>
    </xf>
    <xf numFmtId="0" fontId="13" fillId="3" borderId="1" xfId="0" applyFont="1" applyFill="1" applyBorder="1" applyAlignment="1">
      <alignment vertical="center" wrapText="1"/>
    </xf>
    <xf numFmtId="0" fontId="13" fillId="3" borderId="1" xfId="0" applyFont="1" applyFill="1" applyBorder="1" applyAlignment="1">
      <alignment vertical="top" wrapText="1"/>
    </xf>
    <xf numFmtId="0" fontId="13" fillId="3" borderId="0" xfId="0" applyFont="1" applyFill="1" applyBorder="1" applyAlignment="1">
      <alignment horizontal="left" wrapText="1"/>
    </xf>
    <xf numFmtId="0" fontId="16" fillId="3" borderId="0" xfId="0" applyFont="1" applyFill="1" applyBorder="1" applyAlignment="1">
      <alignment horizontal="left" wrapText="1"/>
    </xf>
    <xf numFmtId="0" fontId="8" fillId="3" borderId="1" xfId="0" applyFont="1" applyFill="1" applyBorder="1" applyAlignment="1">
      <alignment horizontal="left" vertical="top" wrapText="1"/>
    </xf>
    <xf numFmtId="0" fontId="7" fillId="3" borderId="1" xfId="0" applyFont="1" applyFill="1" applyBorder="1" applyAlignment="1">
      <alignment horizontal="left" vertical="top"/>
    </xf>
    <xf numFmtId="0" fontId="7" fillId="3" borderId="1" xfId="0" applyFont="1" applyFill="1" applyBorder="1" applyAlignment="1">
      <alignment horizontal="left" vertical="top" wrapText="1"/>
    </xf>
    <xf numFmtId="0" fontId="4"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5" fillId="3" borderId="1" xfId="0" applyFont="1" applyFill="1" applyBorder="1" applyAlignment="1">
      <alignment vertical="center" wrapText="1"/>
    </xf>
    <xf numFmtId="0" fontId="8" fillId="3" borderId="1" xfId="0" applyNumberFormat="1" applyFont="1" applyFill="1" applyBorder="1" applyAlignment="1">
      <alignment horizontal="center" vertical="center" wrapText="1"/>
    </xf>
    <xf numFmtId="0" fontId="14" fillId="3" borderId="1"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4" fillId="3" borderId="1" xfId="0" applyFont="1" applyFill="1" applyBorder="1" applyAlignment="1">
      <alignment horizontal="left" vertical="top" wrapText="1"/>
    </xf>
    <xf numFmtId="0" fontId="4" fillId="3" borderId="1" xfId="0" applyFont="1" applyFill="1" applyBorder="1" applyAlignment="1">
      <alignment horizontal="left" wrapText="1"/>
    </xf>
    <xf numFmtId="0" fontId="4" fillId="3" borderId="1" xfId="0" applyFont="1" applyFill="1" applyBorder="1" applyAlignment="1">
      <alignment horizontal="left"/>
    </xf>
    <xf numFmtId="0" fontId="4" fillId="3" borderId="1" xfId="0" applyFont="1" applyFill="1" applyBorder="1" applyAlignment="1">
      <alignment horizontal="center" vertical="center" wrapText="1"/>
    </xf>
    <xf numFmtId="49" fontId="10" fillId="0" borderId="0" xfId="0" applyNumberFormat="1" applyFont="1" applyFill="1" applyAlignment="1">
      <alignment horizontal="center" wrapText="1"/>
    </xf>
    <xf numFmtId="0" fontId="7" fillId="3" borderId="1" xfId="0" applyFont="1" applyFill="1" applyBorder="1" applyAlignment="1">
      <alignment horizontal="left" vertical="center" wrapText="1"/>
    </xf>
    <xf numFmtId="0" fontId="8" fillId="3" borderId="1" xfId="0" applyFont="1" applyFill="1" applyBorder="1" applyAlignment="1">
      <alignment vertical="top"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3" fillId="0" borderId="0" xfId="0" applyFont="1" applyAlignment="1">
      <alignment horizontal="right" vertical="center" wrapText="1"/>
    </xf>
    <xf numFmtId="0" fontId="24" fillId="0" borderId="0" xfId="0" applyFont="1"/>
    <xf numFmtId="0" fontId="25" fillId="0" borderId="0" xfId="0" applyFont="1" applyAlignment="1">
      <alignment horizontal="right" wrapText="1"/>
    </xf>
    <xf numFmtId="49" fontId="26" fillId="0" borderId="0" xfId="0" applyNumberFormat="1" applyFont="1" applyFill="1" applyAlignment="1">
      <alignment horizontal="center" wrapText="1"/>
    </xf>
    <xf numFmtId="49" fontId="26" fillId="0" borderId="0" xfId="0" applyNumberFormat="1" applyFont="1" applyFill="1" applyAlignment="1">
      <alignment wrapText="1"/>
    </xf>
    <xf numFmtId="0" fontId="13" fillId="3" borderId="1" xfId="0" applyNumberFormat="1" applyFont="1" applyFill="1" applyBorder="1" applyAlignment="1">
      <alignment horizontal="center" vertical="center" wrapText="1"/>
    </xf>
    <xf numFmtId="0" fontId="27" fillId="3"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8" fillId="3" borderId="1" xfId="0" applyNumberFormat="1" applyFont="1" applyFill="1" applyBorder="1" applyAlignment="1">
      <alignment horizontal="center" vertical="center" wrapText="1"/>
    </xf>
    <xf numFmtId="0" fontId="29" fillId="3" borderId="1" xfId="0" applyFont="1" applyFill="1" applyBorder="1" applyAlignment="1">
      <alignment vertical="center" wrapText="1"/>
    </xf>
    <xf numFmtId="0" fontId="26" fillId="0" borderId="1" xfId="0" applyFont="1" applyFill="1" applyBorder="1" applyAlignment="1">
      <alignment horizontal="center" wrapText="1"/>
    </xf>
    <xf numFmtId="0" fontId="27" fillId="3" borderId="2" xfId="0" applyFont="1" applyFill="1" applyBorder="1" applyAlignment="1">
      <alignment horizontal="left" vertical="center" wrapText="1"/>
    </xf>
    <xf numFmtId="0" fontId="27" fillId="3" borderId="3" xfId="0" applyFont="1" applyFill="1" applyBorder="1" applyAlignment="1">
      <alignment horizontal="left" vertical="center" wrapText="1"/>
    </xf>
    <xf numFmtId="0" fontId="27" fillId="3" borderId="4" xfId="0" applyFont="1" applyFill="1" applyBorder="1" applyAlignment="1">
      <alignment horizontal="left" vertical="center" wrapText="1"/>
    </xf>
    <xf numFmtId="0" fontId="27" fillId="3" borderId="1" xfId="0" applyFont="1" applyFill="1" applyBorder="1" applyAlignment="1">
      <alignment vertical="center" wrapText="1"/>
    </xf>
    <xf numFmtId="0" fontId="24" fillId="0" borderId="1" xfId="0" applyFont="1" applyBorder="1"/>
    <xf numFmtId="0" fontId="27" fillId="3" borderId="1" xfId="0" applyNumberFormat="1" applyFont="1" applyFill="1" applyBorder="1" applyAlignment="1">
      <alignment horizontal="center" vertical="center" wrapText="1"/>
    </xf>
    <xf numFmtId="49" fontId="27" fillId="3" borderId="1" xfId="0" applyNumberFormat="1" applyFont="1" applyFill="1" applyBorder="1" applyAlignment="1">
      <alignment horizontal="center" vertical="center" wrapText="1"/>
    </xf>
    <xf numFmtId="0" fontId="27" fillId="3" borderId="2" xfId="0" applyFont="1" applyFill="1" applyBorder="1" applyAlignment="1">
      <alignment horizontal="left" wrapText="1"/>
    </xf>
    <xf numFmtId="0" fontId="27" fillId="3" borderId="3" xfId="0" applyFont="1" applyFill="1" applyBorder="1" applyAlignment="1">
      <alignment horizontal="left" wrapText="1"/>
    </xf>
    <xf numFmtId="0" fontId="27" fillId="3" borderId="4" xfId="0" applyFont="1" applyFill="1" applyBorder="1" applyAlignment="1">
      <alignment horizontal="left" wrapText="1"/>
    </xf>
    <xf numFmtId="0" fontId="27" fillId="3" borderId="1" xfId="0" applyFont="1" applyFill="1" applyBorder="1" applyAlignment="1">
      <alignment wrapText="1"/>
    </xf>
    <xf numFmtId="49" fontId="13" fillId="3" borderId="1" xfId="0" applyNumberFormat="1" applyFont="1" applyFill="1" applyBorder="1" applyAlignment="1">
      <alignment horizontal="center" vertical="center" wrapText="1"/>
    </xf>
    <xf numFmtId="0" fontId="25" fillId="3" borderId="1" xfId="0" applyFont="1" applyFill="1" applyBorder="1" applyAlignment="1">
      <alignment horizontal="center" vertical="center"/>
    </xf>
    <xf numFmtId="0" fontId="24" fillId="3" borderId="0" xfId="0" applyFont="1" applyFill="1"/>
    <xf numFmtId="0" fontId="27" fillId="3" borderId="1" xfId="0" applyFont="1" applyFill="1" applyBorder="1" applyAlignment="1">
      <alignment horizontal="center" vertical="center" wrapText="1"/>
    </xf>
    <xf numFmtId="0" fontId="27" fillId="3" borderId="1" xfId="0" applyFont="1" applyFill="1" applyBorder="1" applyAlignment="1">
      <alignment horizontal="left" vertical="center" wrapText="1"/>
    </xf>
    <xf numFmtId="0" fontId="27" fillId="3" borderId="1" xfId="0" applyFont="1" applyFill="1" applyBorder="1" applyAlignment="1"/>
    <xf numFmtId="0" fontId="27" fillId="3" borderId="2" xfId="0" applyFont="1" applyFill="1" applyBorder="1" applyAlignment="1">
      <alignment horizontal="left" vertical="top" wrapText="1"/>
    </xf>
    <xf numFmtId="0" fontId="27" fillId="3" borderId="3" xfId="0" applyFont="1" applyFill="1" applyBorder="1" applyAlignment="1">
      <alignment horizontal="left" vertical="top" wrapText="1"/>
    </xf>
    <xf numFmtId="0" fontId="27" fillId="3" borderId="4" xfId="0" applyFont="1" applyFill="1" applyBorder="1" applyAlignment="1">
      <alignment horizontal="left" vertical="top" wrapText="1"/>
    </xf>
    <xf numFmtId="0" fontId="27" fillId="3" borderId="1" xfId="0" applyFont="1" applyFill="1" applyBorder="1" applyAlignment="1">
      <alignment vertical="top" wrapText="1"/>
    </xf>
    <xf numFmtId="0" fontId="13" fillId="3" borderId="1" xfId="0" applyFont="1" applyFill="1" applyBorder="1" applyAlignment="1">
      <alignment wrapText="1"/>
    </xf>
    <xf numFmtId="0" fontId="27" fillId="3" borderId="1" xfId="0" applyFont="1" applyFill="1" applyBorder="1" applyAlignment="1">
      <alignment horizontal="left" vertical="top"/>
    </xf>
    <xf numFmtId="0" fontId="27" fillId="3" borderId="1" xfId="0" applyFont="1" applyFill="1" applyBorder="1" applyAlignment="1">
      <alignment vertical="top"/>
    </xf>
    <xf numFmtId="0" fontId="25" fillId="3" borderId="1" xfId="0" applyFont="1" applyFill="1" applyBorder="1" applyAlignment="1">
      <alignment horizontal="center" vertical="center" wrapText="1"/>
    </xf>
    <xf numFmtId="0" fontId="25" fillId="3" borderId="7" xfId="0" applyFont="1" applyFill="1" applyBorder="1" applyAlignment="1">
      <alignment horizontal="center" vertical="center"/>
    </xf>
    <xf numFmtId="49" fontId="27" fillId="3" borderId="1" xfId="0" applyNumberFormat="1" applyFont="1" applyFill="1" applyBorder="1" applyAlignment="1">
      <alignment horizontal="center" vertical="center" wrapText="1"/>
    </xf>
    <xf numFmtId="0" fontId="27" fillId="3" borderId="5" xfId="0" applyFont="1" applyFill="1" applyBorder="1" applyAlignment="1">
      <alignment horizontal="left" vertical="top" wrapText="1"/>
    </xf>
    <xf numFmtId="0" fontId="13" fillId="3" borderId="5" xfId="0" applyFont="1" applyFill="1" applyBorder="1" applyAlignment="1">
      <alignment horizontal="left" vertical="top" wrapText="1"/>
    </xf>
    <xf numFmtId="0" fontId="13" fillId="3" borderId="5" xfId="0" applyFont="1" applyFill="1" applyBorder="1" applyAlignment="1">
      <alignment horizontal="center" vertical="center" wrapText="1"/>
    </xf>
    <xf numFmtId="0" fontId="27" fillId="3" borderId="7" xfId="0" applyFont="1" applyFill="1" applyBorder="1" applyAlignment="1">
      <alignment horizontal="left" vertical="top" wrapText="1"/>
    </xf>
    <xf numFmtId="0" fontId="13" fillId="3" borderId="7" xfId="0" applyFont="1" applyFill="1" applyBorder="1" applyAlignment="1">
      <alignment horizontal="left" vertical="top" wrapText="1"/>
    </xf>
    <xf numFmtId="0" fontId="13" fillId="3" borderId="7" xfId="0" applyFont="1" applyFill="1" applyBorder="1" applyAlignment="1">
      <alignment horizontal="center" vertical="center" wrapText="1"/>
    </xf>
    <xf numFmtId="0" fontId="27" fillId="3" borderId="6" xfId="0" applyFont="1" applyFill="1" applyBorder="1" applyAlignment="1">
      <alignment horizontal="left" vertical="top" wrapText="1"/>
    </xf>
    <xf numFmtId="0" fontId="13" fillId="3" borderId="6" xfId="0" applyFont="1" applyFill="1" applyBorder="1" applyAlignment="1">
      <alignment horizontal="left" vertical="top" wrapText="1"/>
    </xf>
    <xf numFmtId="0" fontId="13" fillId="3" borderId="6" xfId="0" applyFont="1" applyFill="1" applyBorder="1" applyAlignment="1">
      <alignment horizontal="center" vertical="center" wrapText="1"/>
    </xf>
    <xf numFmtId="0" fontId="27" fillId="3" borderId="1" xfId="0" applyNumberFormat="1" applyFont="1" applyFill="1" applyBorder="1" applyAlignment="1">
      <alignment horizontal="center" vertical="center"/>
    </xf>
    <xf numFmtId="14" fontId="13" fillId="3" borderId="1" xfId="0" applyNumberFormat="1" applyFont="1" applyFill="1" applyBorder="1" applyAlignment="1">
      <alignment horizontal="center" vertical="top" wrapText="1"/>
    </xf>
    <xf numFmtId="0" fontId="13" fillId="3" borderId="1" xfId="0" applyFont="1" applyFill="1" applyBorder="1" applyAlignment="1">
      <alignment horizontal="center" vertical="top" wrapText="1"/>
    </xf>
    <xf numFmtId="16" fontId="13" fillId="3" borderId="1" xfId="0" applyNumberFormat="1" applyFont="1" applyFill="1" applyBorder="1" applyAlignment="1">
      <alignment horizontal="center" vertical="center"/>
    </xf>
    <xf numFmtId="0" fontId="13" fillId="3" borderId="1" xfId="0" applyFont="1" applyFill="1" applyBorder="1" applyAlignment="1">
      <alignment horizontal="left" vertical="top" wrapText="1"/>
    </xf>
    <xf numFmtId="14" fontId="13" fillId="3" borderId="1" xfId="0" applyNumberFormat="1" applyFont="1" applyFill="1" applyBorder="1" applyAlignment="1">
      <alignment horizontal="left" vertical="top" wrapText="1"/>
    </xf>
    <xf numFmtId="0" fontId="13" fillId="3" borderId="1" xfId="0" applyNumberFormat="1" applyFont="1" applyFill="1" applyBorder="1" applyAlignment="1">
      <alignment horizontal="center" vertical="center"/>
    </xf>
    <xf numFmtId="0" fontId="27" fillId="3" borderId="1" xfId="0" applyFont="1" applyFill="1" applyBorder="1" applyAlignment="1">
      <alignment horizontal="left" vertical="top"/>
    </xf>
    <xf numFmtId="0" fontId="13" fillId="3" borderId="1" xfId="2" applyNumberFormat="1" applyFont="1" applyFill="1" applyBorder="1" applyAlignment="1">
      <alignment horizontal="center" vertical="center" wrapText="1"/>
    </xf>
    <xf numFmtId="1" fontId="13" fillId="3" borderId="1" xfId="2" applyNumberFormat="1" applyFont="1" applyFill="1" applyBorder="1" applyAlignment="1">
      <alignment horizontal="left" vertical="top" wrapText="1"/>
    </xf>
    <xf numFmtId="0" fontId="13" fillId="3" borderId="1" xfId="0" applyFont="1" applyFill="1" applyBorder="1" applyAlignment="1">
      <alignment horizontal="justify" vertical="top"/>
    </xf>
    <xf numFmtId="3" fontId="25" fillId="3" borderId="1" xfId="0" applyNumberFormat="1" applyFont="1" applyFill="1" applyBorder="1" applyAlignment="1">
      <alignment horizontal="center" vertical="center"/>
    </xf>
    <xf numFmtId="16" fontId="13" fillId="3" borderId="1" xfId="0" applyNumberFormat="1" applyFont="1" applyFill="1" applyBorder="1" applyAlignment="1">
      <alignment horizontal="center" vertical="center" wrapText="1"/>
    </xf>
    <xf numFmtId="0" fontId="13" fillId="3" borderId="1" xfId="1" applyFont="1" applyFill="1" applyBorder="1" applyAlignment="1" applyProtection="1">
      <alignment horizontal="left" vertical="top" wrapText="1"/>
      <protection locked="0"/>
    </xf>
    <xf numFmtId="0" fontId="13" fillId="3" borderId="1" xfId="0" applyFont="1" applyFill="1" applyBorder="1" applyAlignment="1">
      <alignment vertical="top" wrapText="1"/>
    </xf>
  </cellXfs>
  <cellStyles count="4">
    <cellStyle name="Excel Built-in Normal" xfId="1"/>
    <cellStyle name="Гиперссылка" xfId="3" builtinId="8"/>
    <cellStyle name="Обычный" xfId="0" builtinId="0"/>
    <cellStyle name="Плохой" xfId="2" builtinId="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ivnogorsk-adm.ru/finansy/finansovyj-menedzh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2:M478"/>
  <sheetViews>
    <sheetView view="pageBreakPreview" zoomScale="74" zoomScaleNormal="84" zoomScaleSheetLayoutView="74" workbookViewId="0">
      <selection activeCell="A2" sqref="A2:H2"/>
    </sheetView>
  </sheetViews>
  <sheetFormatPr defaultColWidth="9.140625" defaultRowHeight="15"/>
  <cols>
    <col min="1" max="1" width="5.7109375" style="3" customWidth="1"/>
    <col min="2" max="2" width="52.5703125" style="2" customWidth="1"/>
    <col min="3" max="3" width="27.28515625" style="2" customWidth="1"/>
    <col min="4" max="4" width="17.140625" style="2" customWidth="1"/>
    <col min="5" max="5" width="18.28515625" style="2" customWidth="1"/>
    <col min="6" max="6" width="14" style="2" customWidth="1"/>
    <col min="7" max="7" width="13.7109375" style="2" customWidth="1"/>
    <col min="8" max="8" width="80.140625" style="2" customWidth="1"/>
    <col min="9" max="16384" width="9.140625" style="2"/>
  </cols>
  <sheetData>
    <row r="2" spans="1:13" ht="52.9" customHeight="1">
      <c r="A2" s="109" t="s">
        <v>272</v>
      </c>
      <c r="B2" s="109"/>
      <c r="C2" s="109"/>
      <c r="D2" s="109"/>
      <c r="E2" s="109"/>
      <c r="F2" s="109"/>
      <c r="G2" s="109"/>
      <c r="H2" s="109"/>
    </row>
    <row r="4" spans="1:13" ht="66" customHeight="1">
      <c r="A4" s="101" t="s">
        <v>265</v>
      </c>
      <c r="B4" s="99" t="s">
        <v>0</v>
      </c>
      <c r="C4" s="99" t="s">
        <v>1</v>
      </c>
      <c r="D4" s="99" t="s">
        <v>2</v>
      </c>
      <c r="E4" s="99" t="s">
        <v>3</v>
      </c>
      <c r="F4" s="99" t="s">
        <v>242</v>
      </c>
      <c r="G4" s="108" t="s">
        <v>318</v>
      </c>
      <c r="H4" s="108" t="s">
        <v>273</v>
      </c>
      <c r="I4" s="1" t="s">
        <v>319</v>
      </c>
      <c r="J4" s="1"/>
      <c r="K4" s="1"/>
      <c r="L4" s="1"/>
      <c r="M4" s="1"/>
    </row>
    <row r="5" spans="1:13" ht="29.45" customHeight="1">
      <c r="A5" s="102"/>
      <c r="B5" s="100"/>
      <c r="C5" s="100"/>
      <c r="D5" s="100"/>
      <c r="E5" s="100"/>
      <c r="F5" s="99"/>
      <c r="G5" s="108"/>
      <c r="H5" s="108"/>
      <c r="I5" s="1" t="s">
        <v>320</v>
      </c>
      <c r="J5" s="1" t="s">
        <v>321</v>
      </c>
      <c r="K5" s="1" t="s">
        <v>322</v>
      </c>
      <c r="L5" s="1"/>
      <c r="M5" s="1"/>
    </row>
    <row r="6" spans="1:13">
      <c r="A6" s="50" t="s">
        <v>4</v>
      </c>
      <c r="B6" s="35">
        <v>2</v>
      </c>
      <c r="C6" s="35">
        <v>3</v>
      </c>
      <c r="D6" s="35">
        <v>4</v>
      </c>
      <c r="E6" s="35">
        <v>5</v>
      </c>
      <c r="F6" s="35">
        <v>6</v>
      </c>
      <c r="G6" s="51">
        <v>7</v>
      </c>
      <c r="H6" s="51">
        <v>8</v>
      </c>
      <c r="I6" s="1"/>
      <c r="J6" s="1"/>
      <c r="K6" s="1"/>
      <c r="L6" s="1"/>
      <c r="M6" s="1"/>
    </row>
    <row r="7" spans="1:13" ht="24.6" customHeight="1">
      <c r="A7" s="103" t="s">
        <v>130</v>
      </c>
      <c r="B7" s="104"/>
      <c r="C7" s="104"/>
      <c r="D7" s="104"/>
      <c r="E7" s="52" t="s">
        <v>17</v>
      </c>
      <c r="F7" s="53">
        <f>F17+F30+F35+F54</f>
        <v>5931.1</v>
      </c>
      <c r="G7" s="53">
        <f>G17+G30+G35+G54</f>
        <v>27937.464999999997</v>
      </c>
      <c r="H7" s="34"/>
      <c r="I7" s="1"/>
      <c r="J7" s="1"/>
      <c r="K7" s="1"/>
      <c r="L7" s="1"/>
      <c r="M7" s="1"/>
    </row>
    <row r="8" spans="1:13" ht="25.9" customHeight="1">
      <c r="A8" s="54">
        <v>1</v>
      </c>
      <c r="B8" s="110" t="s">
        <v>69</v>
      </c>
      <c r="C8" s="110"/>
      <c r="D8" s="110"/>
      <c r="E8" s="110"/>
      <c r="F8" s="61"/>
      <c r="G8" s="34"/>
      <c r="H8" s="34"/>
      <c r="I8" s="1"/>
      <c r="J8" s="1"/>
      <c r="K8" s="1"/>
      <c r="L8" s="1"/>
      <c r="M8" s="1"/>
    </row>
    <row r="9" spans="1:13" ht="23.45" customHeight="1">
      <c r="A9" s="9" t="s">
        <v>12</v>
      </c>
      <c r="B9" s="106" t="s">
        <v>70</v>
      </c>
      <c r="C9" s="106"/>
      <c r="D9" s="106"/>
      <c r="E9" s="106"/>
      <c r="F9" s="41"/>
      <c r="G9" s="34"/>
      <c r="H9" s="34"/>
      <c r="I9" s="1"/>
      <c r="J9" s="1"/>
      <c r="K9" s="1"/>
      <c r="L9" s="1"/>
      <c r="M9" s="1"/>
    </row>
    <row r="10" spans="1:13" ht="377.45" customHeight="1">
      <c r="A10" s="79" t="s">
        <v>71</v>
      </c>
      <c r="B10" s="7" t="s">
        <v>74</v>
      </c>
      <c r="C10" s="28" t="s">
        <v>6</v>
      </c>
      <c r="D10" s="23" t="s">
        <v>91</v>
      </c>
      <c r="E10" s="27" t="s">
        <v>27</v>
      </c>
      <c r="F10" s="23">
        <v>5</v>
      </c>
      <c r="G10" s="62">
        <v>25</v>
      </c>
      <c r="H10" s="63" t="s">
        <v>274</v>
      </c>
      <c r="I10" s="1"/>
      <c r="J10" s="1"/>
      <c r="K10" s="1"/>
      <c r="L10" s="1"/>
      <c r="M10" s="1"/>
    </row>
    <row r="11" spans="1:13" ht="91.9" customHeight="1">
      <c r="A11" s="6" t="s">
        <v>72</v>
      </c>
      <c r="B11" s="7" t="s">
        <v>75</v>
      </c>
      <c r="C11" s="28" t="s">
        <v>6</v>
      </c>
      <c r="D11" s="23" t="s">
        <v>91</v>
      </c>
      <c r="E11" s="27" t="s">
        <v>119</v>
      </c>
      <c r="F11" s="23">
        <v>1</v>
      </c>
      <c r="G11" s="62">
        <v>1</v>
      </c>
      <c r="H11" s="64" t="s">
        <v>235</v>
      </c>
      <c r="I11" s="1"/>
      <c r="J11" s="1"/>
      <c r="K11" s="1"/>
      <c r="L11" s="1"/>
      <c r="M11" s="1"/>
    </row>
    <row r="12" spans="1:13" ht="99.6" customHeight="1">
      <c r="A12" s="6" t="s">
        <v>73</v>
      </c>
      <c r="B12" s="7" t="s">
        <v>271</v>
      </c>
      <c r="C12" s="28" t="s">
        <v>245</v>
      </c>
      <c r="D12" s="23" t="s">
        <v>91</v>
      </c>
      <c r="E12" s="27" t="s">
        <v>20</v>
      </c>
      <c r="F12" s="23">
        <v>2</v>
      </c>
      <c r="G12" s="27">
        <v>2</v>
      </c>
      <c r="H12" s="65" t="s">
        <v>300</v>
      </c>
      <c r="I12" s="1"/>
      <c r="J12" s="1"/>
      <c r="K12" s="1"/>
      <c r="L12" s="1"/>
      <c r="M12" s="1"/>
    </row>
    <row r="13" spans="1:13" ht="21.6" hidden="1" customHeight="1">
      <c r="A13" s="9" t="s">
        <v>13</v>
      </c>
      <c r="B13" s="60" t="s">
        <v>76</v>
      </c>
      <c r="C13" s="48"/>
      <c r="D13" s="23"/>
      <c r="E13" s="61"/>
      <c r="F13" s="60"/>
      <c r="G13" s="34"/>
      <c r="H13" s="34"/>
      <c r="I13" s="1"/>
      <c r="J13" s="1"/>
      <c r="K13" s="1"/>
      <c r="L13" s="1"/>
      <c r="M13" s="1"/>
    </row>
    <row r="14" spans="1:13" ht="84" customHeight="1">
      <c r="A14" s="6" t="s">
        <v>19</v>
      </c>
      <c r="B14" s="7" t="s">
        <v>211</v>
      </c>
      <c r="C14" s="28" t="s">
        <v>6</v>
      </c>
      <c r="D14" s="23" t="s">
        <v>91</v>
      </c>
      <c r="E14" s="27" t="s">
        <v>120</v>
      </c>
      <c r="F14" s="23">
        <v>1</v>
      </c>
      <c r="G14" s="62">
        <v>2</v>
      </c>
      <c r="H14" s="66" t="s">
        <v>275</v>
      </c>
      <c r="I14" s="1"/>
      <c r="J14" s="1"/>
      <c r="K14" s="1"/>
      <c r="L14" s="1"/>
      <c r="M14" s="1"/>
    </row>
    <row r="15" spans="1:13" ht="142.15" customHeight="1">
      <c r="A15" s="6" t="s">
        <v>150</v>
      </c>
      <c r="B15" s="7" t="s">
        <v>148</v>
      </c>
      <c r="C15" s="28" t="s">
        <v>6</v>
      </c>
      <c r="D15" s="23" t="s">
        <v>91</v>
      </c>
      <c r="E15" s="27" t="s">
        <v>120</v>
      </c>
      <c r="F15" s="23">
        <v>2</v>
      </c>
      <c r="G15" s="62">
        <v>2</v>
      </c>
      <c r="H15" s="65" t="s">
        <v>301</v>
      </c>
      <c r="I15" s="1"/>
      <c r="J15" s="1"/>
      <c r="K15" s="1"/>
      <c r="L15" s="1"/>
      <c r="M15" s="1"/>
    </row>
    <row r="16" spans="1:13" ht="228.6" customHeight="1">
      <c r="A16" s="6" t="s">
        <v>62</v>
      </c>
      <c r="B16" s="7" t="s">
        <v>149</v>
      </c>
      <c r="C16" s="28" t="s">
        <v>6</v>
      </c>
      <c r="D16" s="23" t="s">
        <v>91</v>
      </c>
      <c r="E16" s="27" t="s">
        <v>120</v>
      </c>
      <c r="F16" s="23">
        <v>2</v>
      </c>
      <c r="G16" s="62">
        <v>8</v>
      </c>
      <c r="H16" s="66" t="s">
        <v>302</v>
      </c>
      <c r="I16" s="1"/>
      <c r="J16" s="1"/>
      <c r="K16" s="1"/>
      <c r="L16" s="1"/>
      <c r="M16" s="1"/>
    </row>
    <row r="17" spans="1:13" ht="33.6" customHeight="1">
      <c r="A17" s="21" t="s">
        <v>77</v>
      </c>
      <c r="B17" s="106" t="s">
        <v>250</v>
      </c>
      <c r="C17" s="107"/>
      <c r="D17" s="107"/>
      <c r="E17" s="107"/>
      <c r="F17" s="60">
        <f>F19+F21+F22</f>
        <v>1003</v>
      </c>
      <c r="G17" s="60">
        <f>G19+G21+G22</f>
        <v>2012.51</v>
      </c>
      <c r="H17" s="34"/>
      <c r="I17" s="1"/>
      <c r="J17" s="1"/>
      <c r="K17" s="1"/>
      <c r="L17" s="1"/>
      <c r="M17" s="1"/>
    </row>
    <row r="18" spans="1:13" ht="118.15" customHeight="1">
      <c r="A18" s="6" t="s">
        <v>50</v>
      </c>
      <c r="B18" s="8" t="s">
        <v>78</v>
      </c>
      <c r="C18" s="28" t="s">
        <v>245</v>
      </c>
      <c r="D18" s="23" t="s">
        <v>7</v>
      </c>
      <c r="E18" s="27" t="s">
        <v>166</v>
      </c>
      <c r="F18" s="23">
        <v>1</v>
      </c>
      <c r="G18" s="27">
        <v>0</v>
      </c>
      <c r="H18" s="29" t="s">
        <v>223</v>
      </c>
      <c r="I18" s="1"/>
      <c r="J18" s="1"/>
      <c r="K18" s="1"/>
      <c r="L18" s="1"/>
      <c r="M18" s="1"/>
    </row>
    <row r="19" spans="1:13" ht="126">
      <c r="A19" s="6" t="s">
        <v>51</v>
      </c>
      <c r="B19" s="36" t="s">
        <v>79</v>
      </c>
      <c r="C19" s="28" t="s">
        <v>6</v>
      </c>
      <c r="D19" s="23" t="s">
        <v>7</v>
      </c>
      <c r="E19" s="27" t="s">
        <v>17</v>
      </c>
      <c r="F19" s="23">
        <v>2</v>
      </c>
      <c r="G19" s="62">
        <v>0</v>
      </c>
      <c r="H19" s="66" t="s">
        <v>303</v>
      </c>
      <c r="I19" s="1"/>
      <c r="J19" s="1"/>
      <c r="K19" s="1"/>
      <c r="L19" s="1"/>
      <c r="M19" s="1"/>
    </row>
    <row r="20" spans="1:13" ht="126">
      <c r="A20" s="6" t="s">
        <v>151</v>
      </c>
      <c r="B20" s="8" t="s">
        <v>121</v>
      </c>
      <c r="C20" s="28" t="s">
        <v>6</v>
      </c>
      <c r="D20" s="23" t="s">
        <v>7</v>
      </c>
      <c r="E20" s="27" t="s">
        <v>106</v>
      </c>
      <c r="F20" s="23">
        <v>1</v>
      </c>
      <c r="G20" s="62">
        <v>2</v>
      </c>
      <c r="H20" s="33" t="s">
        <v>304</v>
      </c>
      <c r="I20" s="1"/>
      <c r="J20" s="1"/>
      <c r="K20" s="1"/>
      <c r="L20" s="1"/>
      <c r="M20" s="1"/>
    </row>
    <row r="21" spans="1:13" ht="214.9" customHeight="1">
      <c r="A21" s="6" t="s">
        <v>117</v>
      </c>
      <c r="B21" s="8" t="s">
        <v>80</v>
      </c>
      <c r="C21" s="28" t="s">
        <v>6</v>
      </c>
      <c r="D21" s="23" t="s">
        <v>7</v>
      </c>
      <c r="E21" s="27" t="s">
        <v>17</v>
      </c>
      <c r="F21" s="23">
        <v>1000</v>
      </c>
      <c r="G21" s="67">
        <v>2012.51</v>
      </c>
      <c r="H21" s="68" t="s">
        <v>305</v>
      </c>
      <c r="I21" s="1"/>
      <c r="J21" s="1"/>
      <c r="K21" s="1"/>
      <c r="L21" s="1"/>
      <c r="M21" s="1"/>
    </row>
    <row r="22" spans="1:13" ht="90">
      <c r="A22" s="6" t="s">
        <v>198</v>
      </c>
      <c r="B22" s="7" t="s">
        <v>194</v>
      </c>
      <c r="C22" s="28" t="s">
        <v>245</v>
      </c>
      <c r="D22" s="23" t="s">
        <v>7</v>
      </c>
      <c r="E22" s="27" t="s">
        <v>17</v>
      </c>
      <c r="F22" s="23">
        <v>1</v>
      </c>
      <c r="G22" s="62">
        <v>0</v>
      </c>
      <c r="H22" s="64" t="s">
        <v>258</v>
      </c>
      <c r="I22" s="1"/>
      <c r="J22" s="1"/>
      <c r="K22" s="1"/>
      <c r="L22" s="1"/>
      <c r="M22" s="1"/>
    </row>
    <row r="23" spans="1:13" ht="36.6" customHeight="1">
      <c r="A23" s="9" t="s">
        <v>9</v>
      </c>
      <c r="B23" s="105" t="s">
        <v>212</v>
      </c>
      <c r="C23" s="105"/>
      <c r="D23" s="105"/>
      <c r="E23" s="105"/>
      <c r="F23" s="60"/>
      <c r="G23" s="34"/>
      <c r="H23" s="34"/>
      <c r="I23" s="1"/>
      <c r="J23" s="1"/>
      <c r="K23" s="1"/>
      <c r="L23" s="1"/>
      <c r="M23" s="1"/>
    </row>
    <row r="24" spans="1:13" ht="154.15" customHeight="1">
      <c r="A24" s="6" t="s">
        <v>10</v>
      </c>
      <c r="B24" s="8" t="s">
        <v>82</v>
      </c>
      <c r="C24" s="28" t="s">
        <v>249</v>
      </c>
      <c r="D24" s="23" t="s">
        <v>7</v>
      </c>
      <c r="E24" s="27" t="s">
        <v>146</v>
      </c>
      <c r="F24" s="23">
        <f>2+8+4+1</f>
        <v>15</v>
      </c>
      <c r="G24" s="27">
        <v>8</v>
      </c>
      <c r="H24" s="29" t="s">
        <v>306</v>
      </c>
      <c r="I24" s="1"/>
      <c r="J24" s="1"/>
      <c r="K24" s="1"/>
      <c r="L24" s="1"/>
      <c r="M24" s="1"/>
    </row>
    <row r="25" spans="1:13" ht="78.75">
      <c r="A25" s="6" t="s">
        <v>81</v>
      </c>
      <c r="B25" s="38" t="s">
        <v>83</v>
      </c>
      <c r="C25" s="28" t="s">
        <v>169</v>
      </c>
      <c r="D25" s="23" t="s">
        <v>127</v>
      </c>
      <c r="E25" s="27" t="s">
        <v>128</v>
      </c>
      <c r="F25" s="23">
        <v>820</v>
      </c>
      <c r="G25" s="27">
        <v>432</v>
      </c>
      <c r="H25" s="28" t="s">
        <v>263</v>
      </c>
      <c r="I25" s="1"/>
      <c r="J25" s="1"/>
      <c r="K25" s="1"/>
      <c r="L25" s="1"/>
      <c r="M25" s="1"/>
    </row>
    <row r="26" spans="1:13" ht="25.9" customHeight="1">
      <c r="A26" s="9" t="s">
        <v>11</v>
      </c>
      <c r="B26" s="39" t="s">
        <v>84</v>
      </c>
      <c r="C26" s="23"/>
      <c r="D26" s="60"/>
      <c r="E26" s="61"/>
      <c r="F26" s="60"/>
      <c r="G26" s="34"/>
      <c r="H26" s="34"/>
      <c r="I26" s="1"/>
      <c r="J26" s="1"/>
      <c r="K26" s="1"/>
      <c r="L26" s="1"/>
      <c r="M26" s="1"/>
    </row>
    <row r="27" spans="1:13" ht="210">
      <c r="A27" s="6" t="s">
        <v>116</v>
      </c>
      <c r="B27" s="8" t="s">
        <v>86</v>
      </c>
      <c r="C27" s="28" t="s">
        <v>252</v>
      </c>
      <c r="D27" s="23" t="s">
        <v>7</v>
      </c>
      <c r="E27" s="27" t="s">
        <v>108</v>
      </c>
      <c r="F27" s="23">
        <v>17</v>
      </c>
      <c r="G27" s="62">
        <v>7</v>
      </c>
      <c r="H27" s="66" t="s">
        <v>307</v>
      </c>
      <c r="I27" s="1"/>
      <c r="J27" s="1"/>
      <c r="K27" s="1"/>
      <c r="L27" s="1"/>
      <c r="M27" s="1"/>
    </row>
    <row r="28" spans="1:13" ht="135">
      <c r="A28" s="6" t="s">
        <v>85</v>
      </c>
      <c r="B28" s="8" t="s">
        <v>87</v>
      </c>
      <c r="C28" s="28" t="s">
        <v>252</v>
      </c>
      <c r="D28" s="23" t="s">
        <v>7</v>
      </c>
      <c r="E28" s="27" t="s">
        <v>107</v>
      </c>
      <c r="F28" s="23">
        <f>10+12+50</f>
        <v>72</v>
      </c>
      <c r="G28" s="62">
        <v>1</v>
      </c>
      <c r="H28" s="69" t="s">
        <v>279</v>
      </c>
      <c r="I28" s="5"/>
      <c r="J28" s="1"/>
      <c r="K28" s="1"/>
      <c r="L28" s="1"/>
      <c r="M28" s="1"/>
    </row>
    <row r="29" spans="1:13" ht="30.75" customHeight="1">
      <c r="A29" s="9" t="s">
        <v>88</v>
      </c>
      <c r="B29" s="96" t="s">
        <v>105</v>
      </c>
      <c r="C29" s="96"/>
      <c r="D29" s="96"/>
      <c r="E29" s="96"/>
      <c r="F29" s="96"/>
      <c r="G29" s="34"/>
      <c r="H29" s="34"/>
      <c r="I29" s="1"/>
      <c r="J29" s="1"/>
      <c r="K29" s="1"/>
      <c r="L29" s="1"/>
      <c r="M29" s="1"/>
    </row>
    <row r="30" spans="1:13" ht="35.450000000000003" customHeight="1">
      <c r="A30" s="9" t="s">
        <v>34</v>
      </c>
      <c r="B30" s="105" t="s">
        <v>89</v>
      </c>
      <c r="C30" s="105"/>
      <c r="D30" s="105"/>
      <c r="E30" s="105"/>
      <c r="F30" s="40">
        <f>F31+F34</f>
        <v>1010</v>
      </c>
      <c r="G30" s="40">
        <f>G31+G34</f>
        <v>16173.3</v>
      </c>
      <c r="H30" s="40"/>
      <c r="I30" s="1"/>
      <c r="J30" s="1"/>
      <c r="K30" s="1"/>
      <c r="L30" s="1"/>
      <c r="M30" s="1"/>
    </row>
    <row r="31" spans="1:13" ht="164.45" customHeight="1">
      <c r="A31" s="6" t="s">
        <v>29</v>
      </c>
      <c r="B31" s="24" t="s">
        <v>213</v>
      </c>
      <c r="C31" s="28" t="s">
        <v>6</v>
      </c>
      <c r="D31" s="23" t="s">
        <v>33</v>
      </c>
      <c r="E31" s="27" t="s">
        <v>17</v>
      </c>
      <c r="F31" s="23">
        <v>10</v>
      </c>
      <c r="G31" s="62">
        <v>27</v>
      </c>
      <c r="H31" s="70" t="s">
        <v>308</v>
      </c>
      <c r="I31" s="1"/>
      <c r="J31" s="1"/>
      <c r="K31" s="1"/>
      <c r="L31" s="1"/>
      <c r="M31" s="1"/>
    </row>
    <row r="32" spans="1:13" ht="97.9" customHeight="1">
      <c r="A32" s="6" t="s">
        <v>28</v>
      </c>
      <c r="B32" s="7" t="s">
        <v>55</v>
      </c>
      <c r="C32" s="33" t="s">
        <v>6</v>
      </c>
      <c r="D32" s="23" t="s">
        <v>52</v>
      </c>
      <c r="E32" s="27" t="s">
        <v>128</v>
      </c>
      <c r="F32" s="23">
        <v>17</v>
      </c>
      <c r="G32" s="62">
        <v>19</v>
      </c>
      <c r="H32" s="70" t="s">
        <v>276</v>
      </c>
      <c r="I32" s="1"/>
      <c r="J32" s="1"/>
      <c r="K32" s="1"/>
      <c r="L32" s="1"/>
      <c r="M32" s="1"/>
    </row>
    <row r="33" spans="1:13" ht="128.44999999999999" customHeight="1">
      <c r="A33" s="9" t="s">
        <v>30</v>
      </c>
      <c r="B33" s="10" t="s">
        <v>195</v>
      </c>
      <c r="C33" s="28" t="s">
        <v>175</v>
      </c>
      <c r="D33" s="23" t="s">
        <v>7</v>
      </c>
      <c r="E33" s="27" t="s">
        <v>176</v>
      </c>
      <c r="F33" s="23">
        <v>1</v>
      </c>
      <c r="G33" s="23">
        <v>0</v>
      </c>
      <c r="H33" s="29" t="s">
        <v>225</v>
      </c>
      <c r="I33" s="1"/>
      <c r="J33" s="1"/>
      <c r="K33" s="1"/>
      <c r="L33" s="1"/>
      <c r="M33" s="1"/>
    </row>
    <row r="34" spans="1:13" ht="150">
      <c r="A34" s="9" t="s">
        <v>31</v>
      </c>
      <c r="B34" s="10" t="s">
        <v>214</v>
      </c>
      <c r="C34" s="28" t="s">
        <v>139</v>
      </c>
      <c r="D34" s="23" t="s">
        <v>251</v>
      </c>
      <c r="E34" s="27" t="s">
        <v>8</v>
      </c>
      <c r="F34" s="23">
        <v>1000</v>
      </c>
      <c r="G34" s="71">
        <v>16146.3</v>
      </c>
      <c r="H34" s="29" t="s">
        <v>284</v>
      </c>
      <c r="I34" s="1"/>
      <c r="J34" s="1"/>
      <c r="K34" s="1"/>
      <c r="L34" s="1"/>
      <c r="M34" s="1"/>
    </row>
    <row r="35" spans="1:13" ht="31.15" customHeight="1">
      <c r="A35" s="9" t="s">
        <v>41</v>
      </c>
      <c r="B35" s="98" t="s">
        <v>54</v>
      </c>
      <c r="C35" s="98"/>
      <c r="D35" s="98"/>
      <c r="E35" s="98"/>
      <c r="F35" s="60">
        <f>F36+F37+F38</f>
        <v>3800</v>
      </c>
      <c r="G35" s="60">
        <f>G36+G37+G38</f>
        <v>9197.3549999999996</v>
      </c>
      <c r="H35" s="34"/>
      <c r="I35" s="1"/>
      <c r="J35" s="1"/>
      <c r="K35" s="1"/>
      <c r="L35" s="1"/>
      <c r="M35" s="1"/>
    </row>
    <row r="36" spans="1:13" ht="148.15" customHeight="1">
      <c r="A36" s="6" t="s">
        <v>42</v>
      </c>
      <c r="B36" s="7" t="s">
        <v>111</v>
      </c>
      <c r="C36" s="31" t="s">
        <v>6</v>
      </c>
      <c r="D36" s="23" t="s">
        <v>33</v>
      </c>
      <c r="E36" s="27" t="s">
        <v>17</v>
      </c>
      <c r="F36" s="23">
        <v>750</v>
      </c>
      <c r="G36" s="62">
        <v>2668.0450000000001</v>
      </c>
      <c r="H36" s="70" t="s">
        <v>309</v>
      </c>
      <c r="I36" s="1"/>
      <c r="J36" s="1"/>
      <c r="K36" s="1"/>
      <c r="L36" s="1"/>
      <c r="M36" s="1"/>
    </row>
    <row r="37" spans="1:13" ht="150">
      <c r="A37" s="6" t="s">
        <v>123</v>
      </c>
      <c r="B37" s="7" t="s">
        <v>112</v>
      </c>
      <c r="C37" s="31" t="s">
        <v>246</v>
      </c>
      <c r="D37" s="23" t="s">
        <v>32</v>
      </c>
      <c r="E37" s="27" t="s">
        <v>17</v>
      </c>
      <c r="F37" s="23">
        <v>3000</v>
      </c>
      <c r="G37" s="72">
        <v>6470.91</v>
      </c>
      <c r="H37" s="29" t="s">
        <v>278</v>
      </c>
      <c r="I37" s="1"/>
      <c r="J37" s="1"/>
      <c r="K37" s="1"/>
      <c r="L37" s="1"/>
      <c r="M37" s="1"/>
    </row>
    <row r="38" spans="1:13" ht="67.900000000000006" customHeight="1">
      <c r="A38" s="6" t="s">
        <v>124</v>
      </c>
      <c r="B38" s="17" t="s">
        <v>215</v>
      </c>
      <c r="C38" s="31" t="s">
        <v>247</v>
      </c>
      <c r="D38" s="23" t="s">
        <v>63</v>
      </c>
      <c r="E38" s="27" t="s">
        <v>17</v>
      </c>
      <c r="F38" s="23">
        <v>50</v>
      </c>
      <c r="G38" s="73">
        <v>58.4</v>
      </c>
      <c r="H38" s="28" t="s">
        <v>260</v>
      </c>
      <c r="I38" s="1"/>
      <c r="J38" s="1"/>
      <c r="K38" s="1"/>
      <c r="L38" s="1"/>
      <c r="M38" s="1"/>
    </row>
    <row r="39" spans="1:13" ht="90">
      <c r="A39" s="6" t="s">
        <v>125</v>
      </c>
      <c r="B39" s="8" t="s">
        <v>115</v>
      </c>
      <c r="C39" s="31" t="s">
        <v>245</v>
      </c>
      <c r="D39" s="23" t="s">
        <v>7</v>
      </c>
      <c r="E39" s="27" t="s">
        <v>167</v>
      </c>
      <c r="F39" s="23">
        <v>100</v>
      </c>
      <c r="G39" s="62">
        <v>298</v>
      </c>
      <c r="H39" s="65" t="s">
        <v>280</v>
      </c>
      <c r="I39" s="1"/>
      <c r="J39" s="1"/>
      <c r="K39" s="1"/>
      <c r="L39" s="1"/>
      <c r="M39" s="1"/>
    </row>
    <row r="40" spans="1:13" ht="90">
      <c r="A40" s="6" t="s">
        <v>196</v>
      </c>
      <c r="B40" s="8" t="s">
        <v>110</v>
      </c>
      <c r="C40" s="31" t="s">
        <v>245</v>
      </c>
      <c r="D40" s="23" t="s">
        <v>52</v>
      </c>
      <c r="E40" s="27" t="s">
        <v>113</v>
      </c>
      <c r="F40" s="23">
        <v>240</v>
      </c>
      <c r="G40" s="62">
        <v>78</v>
      </c>
      <c r="H40" s="69" t="s">
        <v>281</v>
      </c>
      <c r="I40" s="1"/>
      <c r="J40" s="1"/>
      <c r="K40" s="1"/>
      <c r="L40" s="1"/>
      <c r="M40" s="1"/>
    </row>
    <row r="41" spans="1:13" ht="90">
      <c r="A41" s="6" t="s">
        <v>197</v>
      </c>
      <c r="B41" s="8" t="s">
        <v>129</v>
      </c>
      <c r="C41" s="31" t="s">
        <v>245</v>
      </c>
      <c r="D41" s="23" t="s">
        <v>52</v>
      </c>
      <c r="E41" s="27" t="s">
        <v>114</v>
      </c>
      <c r="F41" s="23">
        <v>4</v>
      </c>
      <c r="G41" s="62">
        <v>4</v>
      </c>
      <c r="H41" s="65" t="s">
        <v>224</v>
      </c>
      <c r="I41" s="1"/>
      <c r="J41" s="1"/>
      <c r="K41" s="1"/>
      <c r="L41" s="1"/>
      <c r="M41" s="1"/>
    </row>
    <row r="42" spans="1:13" ht="39" customHeight="1">
      <c r="A42" s="9" t="s">
        <v>43</v>
      </c>
      <c r="B42" s="98" t="s">
        <v>5</v>
      </c>
      <c r="C42" s="98"/>
      <c r="D42" s="98"/>
      <c r="E42" s="98"/>
      <c r="F42" s="98"/>
      <c r="G42" s="98"/>
      <c r="H42" s="34"/>
      <c r="I42" s="1"/>
      <c r="J42" s="1"/>
      <c r="K42" s="1"/>
      <c r="L42" s="1"/>
      <c r="M42" s="1"/>
    </row>
    <row r="43" spans="1:13" ht="120">
      <c r="A43" s="6" t="s">
        <v>199</v>
      </c>
      <c r="B43" s="7" t="s">
        <v>22</v>
      </c>
      <c r="C43" s="31" t="s">
        <v>139</v>
      </c>
      <c r="D43" s="23" t="s">
        <v>18</v>
      </c>
      <c r="E43" s="27" t="s">
        <v>16</v>
      </c>
      <c r="F43" s="23" t="s">
        <v>238</v>
      </c>
      <c r="G43" s="23">
        <v>1.07</v>
      </c>
      <c r="H43" s="29" t="s">
        <v>285</v>
      </c>
      <c r="I43" s="1"/>
      <c r="J43" s="1"/>
      <c r="K43" s="1"/>
      <c r="L43" s="1"/>
      <c r="M43" s="1"/>
    </row>
    <row r="44" spans="1:13" ht="147.6" customHeight="1">
      <c r="A44" s="6" t="s">
        <v>200</v>
      </c>
      <c r="B44" s="7" t="s">
        <v>23</v>
      </c>
      <c r="C44" s="31" t="s">
        <v>139</v>
      </c>
      <c r="D44" s="23" t="s">
        <v>18</v>
      </c>
      <c r="E44" s="27" t="s">
        <v>16</v>
      </c>
      <c r="F44" s="23" t="s">
        <v>239</v>
      </c>
      <c r="G44" s="23">
        <v>0.97</v>
      </c>
      <c r="H44" s="29" t="s">
        <v>286</v>
      </c>
      <c r="I44" s="1"/>
      <c r="J44" s="1"/>
      <c r="K44" s="1"/>
      <c r="L44" s="1"/>
      <c r="M44" s="1"/>
    </row>
    <row r="45" spans="1:13" ht="104.45" customHeight="1">
      <c r="A45" s="6" t="s">
        <v>201</v>
      </c>
      <c r="B45" s="7" t="s">
        <v>24</v>
      </c>
      <c r="C45" s="31" t="s">
        <v>139</v>
      </c>
      <c r="D45" s="23" t="s">
        <v>18</v>
      </c>
      <c r="E45" s="27" t="s">
        <v>16</v>
      </c>
      <c r="F45" s="23" t="s">
        <v>240</v>
      </c>
      <c r="G45" s="23">
        <v>0.02</v>
      </c>
      <c r="H45" s="29" t="s">
        <v>287</v>
      </c>
      <c r="I45" s="1"/>
      <c r="J45" s="1"/>
      <c r="K45" s="1"/>
      <c r="L45" s="1"/>
      <c r="M45" s="1"/>
    </row>
    <row r="46" spans="1:13" ht="47.45" customHeight="1">
      <c r="A46" s="6" t="s">
        <v>202</v>
      </c>
      <c r="B46" s="7" t="s">
        <v>25</v>
      </c>
      <c r="C46" s="31" t="s">
        <v>139</v>
      </c>
      <c r="D46" s="23" t="s">
        <v>18</v>
      </c>
      <c r="E46" s="27" t="s">
        <v>16</v>
      </c>
      <c r="F46" s="23">
        <v>0</v>
      </c>
      <c r="G46" s="23">
        <v>0</v>
      </c>
      <c r="H46" s="29" t="s">
        <v>288</v>
      </c>
      <c r="I46" s="1"/>
      <c r="J46" s="1"/>
      <c r="K46" s="1"/>
      <c r="L46" s="1"/>
      <c r="M46" s="1"/>
    </row>
    <row r="47" spans="1:13" ht="57" customHeight="1">
      <c r="A47" s="9" t="s">
        <v>152</v>
      </c>
      <c r="B47" s="10" t="s">
        <v>145</v>
      </c>
      <c r="C47" s="31" t="s">
        <v>139</v>
      </c>
      <c r="D47" s="23" t="s">
        <v>143</v>
      </c>
      <c r="E47" s="27" t="s">
        <v>162</v>
      </c>
      <c r="F47" s="23" t="s">
        <v>220</v>
      </c>
      <c r="G47" s="27" t="s">
        <v>220</v>
      </c>
      <c r="H47" s="74" t="s">
        <v>262</v>
      </c>
      <c r="I47" s="1"/>
      <c r="J47" s="1"/>
      <c r="K47" s="1"/>
      <c r="L47" s="1"/>
      <c r="M47" s="1"/>
    </row>
    <row r="48" spans="1:13" ht="68.45" customHeight="1">
      <c r="A48" s="9" t="s">
        <v>100</v>
      </c>
      <c r="B48" s="41" t="s">
        <v>93</v>
      </c>
      <c r="C48" s="31" t="s">
        <v>90</v>
      </c>
      <c r="D48" s="23" t="s">
        <v>91</v>
      </c>
      <c r="E48" s="27" t="s">
        <v>27</v>
      </c>
      <c r="F48" s="23">
        <v>3</v>
      </c>
      <c r="G48" s="62">
        <v>2</v>
      </c>
      <c r="H48" s="69" t="s">
        <v>295</v>
      </c>
      <c r="I48" s="1"/>
      <c r="J48" s="1"/>
      <c r="K48" s="1"/>
      <c r="L48" s="1"/>
      <c r="M48" s="1"/>
    </row>
    <row r="49" spans="1:13" ht="90">
      <c r="A49" s="9" t="s">
        <v>126</v>
      </c>
      <c r="B49" s="10" t="s">
        <v>26</v>
      </c>
      <c r="C49" s="31" t="s">
        <v>245</v>
      </c>
      <c r="D49" s="23" t="s">
        <v>7</v>
      </c>
      <c r="E49" s="27" t="s">
        <v>20</v>
      </c>
      <c r="F49" s="23">
        <v>50</v>
      </c>
      <c r="G49" s="23">
        <v>130</v>
      </c>
      <c r="H49" s="75" t="s">
        <v>289</v>
      </c>
      <c r="I49" s="1"/>
      <c r="J49" s="1"/>
      <c r="K49" s="1"/>
      <c r="L49" s="1"/>
      <c r="M49" s="1"/>
    </row>
    <row r="50" spans="1:13" ht="51" customHeight="1">
      <c r="A50" s="9" t="s">
        <v>140</v>
      </c>
      <c r="B50" s="10" t="s">
        <v>101</v>
      </c>
      <c r="C50" s="31" t="s">
        <v>6</v>
      </c>
      <c r="D50" s="23" t="s">
        <v>7</v>
      </c>
      <c r="E50" s="27" t="s">
        <v>27</v>
      </c>
      <c r="F50" s="23">
        <v>1</v>
      </c>
      <c r="G50" s="62">
        <v>1</v>
      </c>
      <c r="H50" s="76" t="s">
        <v>277</v>
      </c>
      <c r="I50" s="1"/>
      <c r="J50" s="1"/>
      <c r="K50" s="1"/>
      <c r="L50" s="1"/>
      <c r="M50" s="1"/>
    </row>
    <row r="51" spans="1:13" ht="45">
      <c r="A51" s="9" t="s">
        <v>203</v>
      </c>
      <c r="B51" s="10" t="s">
        <v>141</v>
      </c>
      <c r="C51" s="31" t="s">
        <v>6</v>
      </c>
      <c r="D51" s="23" t="s">
        <v>7</v>
      </c>
      <c r="E51" s="27" t="s">
        <v>142</v>
      </c>
      <c r="F51" s="23" t="s">
        <v>220</v>
      </c>
      <c r="G51" s="62" t="s">
        <v>220</v>
      </c>
      <c r="H51" s="65" t="s">
        <v>310</v>
      </c>
      <c r="I51" s="1"/>
      <c r="J51" s="1"/>
      <c r="K51" s="1"/>
      <c r="L51" s="1"/>
      <c r="M51" s="1"/>
    </row>
    <row r="52" spans="1:13" ht="27" customHeight="1">
      <c r="A52" s="9" t="s">
        <v>92</v>
      </c>
      <c r="B52" s="110" t="s">
        <v>95</v>
      </c>
      <c r="C52" s="110"/>
      <c r="D52" s="110"/>
      <c r="E52" s="110"/>
      <c r="F52" s="110"/>
      <c r="G52" s="34"/>
      <c r="H52" s="34"/>
      <c r="I52" s="1"/>
      <c r="J52" s="1"/>
      <c r="K52" s="1"/>
      <c r="L52" s="1"/>
      <c r="M52" s="1"/>
    </row>
    <row r="53" spans="1:13" ht="78.75">
      <c r="A53" s="6" t="s">
        <v>153</v>
      </c>
      <c r="B53" s="10" t="s">
        <v>21</v>
      </c>
      <c r="C53" s="7" t="s">
        <v>6</v>
      </c>
      <c r="D53" s="23" t="s">
        <v>122</v>
      </c>
      <c r="E53" s="27" t="s">
        <v>142</v>
      </c>
      <c r="F53" s="23" t="s">
        <v>220</v>
      </c>
      <c r="G53" s="62" t="s">
        <v>220</v>
      </c>
      <c r="H53" s="65" t="s">
        <v>311</v>
      </c>
      <c r="I53" s="1"/>
      <c r="J53" s="1"/>
      <c r="K53" s="1"/>
      <c r="L53" s="1"/>
      <c r="M53" s="1"/>
    </row>
    <row r="54" spans="1:13" ht="36.75" customHeight="1">
      <c r="A54" s="9" t="s">
        <v>94</v>
      </c>
      <c r="B54" s="110" t="s">
        <v>96</v>
      </c>
      <c r="C54" s="110"/>
      <c r="D54" s="110"/>
      <c r="E54" s="110"/>
      <c r="F54" s="52">
        <f>F57</f>
        <v>118.1</v>
      </c>
      <c r="G54" s="52">
        <f>G57</f>
        <v>554.29999999999995</v>
      </c>
      <c r="H54" s="34"/>
      <c r="I54" s="1"/>
      <c r="J54" s="1"/>
      <c r="K54" s="1"/>
      <c r="L54" s="1"/>
      <c r="M54" s="1"/>
    </row>
    <row r="55" spans="1:13" ht="90.6" customHeight="1">
      <c r="A55" s="6" t="s">
        <v>97</v>
      </c>
      <c r="B55" s="11" t="s">
        <v>188</v>
      </c>
      <c r="C55" s="31" t="s">
        <v>245</v>
      </c>
      <c r="D55" s="23" t="s">
        <v>7</v>
      </c>
      <c r="E55" s="27" t="s">
        <v>20</v>
      </c>
      <c r="F55" s="23">
        <v>10000</v>
      </c>
      <c r="G55" s="27">
        <v>3527</v>
      </c>
      <c r="H55" s="31" t="s">
        <v>290</v>
      </c>
      <c r="I55" s="1"/>
      <c r="J55" s="1"/>
      <c r="K55" s="1"/>
      <c r="L55" s="1"/>
      <c r="M55" s="1"/>
    </row>
    <row r="56" spans="1:13" ht="93" customHeight="1">
      <c r="A56" s="6" t="s">
        <v>98</v>
      </c>
      <c r="B56" s="8" t="s">
        <v>264</v>
      </c>
      <c r="C56" s="31" t="s">
        <v>245</v>
      </c>
      <c r="D56" s="23" t="s">
        <v>7</v>
      </c>
      <c r="E56" s="27" t="s">
        <v>20</v>
      </c>
      <c r="F56" s="23">
        <v>50</v>
      </c>
      <c r="G56" s="62">
        <v>35</v>
      </c>
      <c r="H56" s="65" t="s">
        <v>312</v>
      </c>
      <c r="I56" s="1"/>
      <c r="J56" s="1"/>
      <c r="K56" s="1"/>
      <c r="L56" s="1"/>
      <c r="M56" s="1"/>
    </row>
    <row r="57" spans="1:13" ht="61.9" customHeight="1">
      <c r="A57" s="6" t="s">
        <v>154</v>
      </c>
      <c r="B57" s="7" t="s">
        <v>109</v>
      </c>
      <c r="C57" s="31" t="s">
        <v>6</v>
      </c>
      <c r="D57" s="23" t="s">
        <v>7</v>
      </c>
      <c r="E57" s="27" t="s">
        <v>17</v>
      </c>
      <c r="F57" s="23">
        <v>118.1</v>
      </c>
      <c r="G57" s="62">
        <v>554.29999999999995</v>
      </c>
      <c r="H57" s="66" t="s">
        <v>294</v>
      </c>
      <c r="I57" s="1"/>
      <c r="J57" s="1"/>
      <c r="K57" s="1"/>
      <c r="L57" s="1"/>
      <c r="M57" s="1"/>
    </row>
    <row r="58" spans="1:13" ht="90">
      <c r="A58" s="6" t="s">
        <v>99</v>
      </c>
      <c r="B58" s="7" t="s">
        <v>67</v>
      </c>
      <c r="C58" s="31" t="s">
        <v>245</v>
      </c>
      <c r="D58" s="23" t="s">
        <v>7</v>
      </c>
      <c r="E58" s="27" t="s">
        <v>20</v>
      </c>
      <c r="F58" s="23">
        <v>2</v>
      </c>
      <c r="G58" s="62">
        <v>2</v>
      </c>
      <c r="H58" s="65" t="s">
        <v>282</v>
      </c>
      <c r="I58" s="1"/>
      <c r="J58" s="1"/>
      <c r="K58" s="1"/>
      <c r="L58" s="1"/>
      <c r="M58" s="1"/>
    </row>
    <row r="59" spans="1:13" ht="240">
      <c r="A59" s="6" t="s">
        <v>102</v>
      </c>
      <c r="B59" s="7" t="s">
        <v>68</v>
      </c>
      <c r="C59" s="31" t="s">
        <v>245</v>
      </c>
      <c r="D59" s="23" t="s">
        <v>7</v>
      </c>
      <c r="E59" s="27" t="s">
        <v>20</v>
      </c>
      <c r="F59" s="23">
        <v>6</v>
      </c>
      <c r="G59" s="23">
        <v>7</v>
      </c>
      <c r="H59" s="31" t="s">
        <v>291</v>
      </c>
      <c r="I59" s="1"/>
      <c r="J59" s="1"/>
      <c r="K59" s="1"/>
      <c r="L59" s="1"/>
      <c r="M59" s="1"/>
    </row>
    <row r="60" spans="1:13" ht="33" customHeight="1">
      <c r="A60" s="6" t="s">
        <v>103</v>
      </c>
      <c r="B60" s="98" t="s">
        <v>53</v>
      </c>
      <c r="C60" s="98"/>
      <c r="D60" s="98"/>
      <c r="E60" s="98"/>
      <c r="F60" s="23"/>
      <c r="G60" s="27"/>
      <c r="H60" s="34"/>
      <c r="I60" s="1"/>
      <c r="J60" s="1"/>
      <c r="K60" s="1"/>
      <c r="L60" s="1"/>
      <c r="M60" s="1"/>
    </row>
    <row r="61" spans="1:13" ht="90">
      <c r="A61" s="6" t="s">
        <v>155</v>
      </c>
      <c r="B61" s="7" t="s">
        <v>64</v>
      </c>
      <c r="C61" s="28" t="s">
        <v>245</v>
      </c>
      <c r="D61" s="23" t="s">
        <v>7</v>
      </c>
      <c r="E61" s="27" t="s">
        <v>65</v>
      </c>
      <c r="F61" s="23">
        <v>10</v>
      </c>
      <c r="G61" s="62">
        <v>0</v>
      </c>
      <c r="H61" s="65" t="s">
        <v>313</v>
      </c>
      <c r="I61" s="1"/>
      <c r="J61" s="1"/>
      <c r="K61" s="1"/>
      <c r="L61" s="1"/>
      <c r="M61" s="1"/>
    </row>
    <row r="62" spans="1:13" ht="79.150000000000006" customHeight="1">
      <c r="A62" s="6" t="s">
        <v>156</v>
      </c>
      <c r="B62" s="7" t="s">
        <v>216</v>
      </c>
      <c r="C62" s="28" t="s">
        <v>245</v>
      </c>
      <c r="D62" s="23" t="s">
        <v>7</v>
      </c>
      <c r="E62" s="27" t="s">
        <v>66</v>
      </c>
      <c r="F62" s="12">
        <v>1</v>
      </c>
      <c r="G62" s="77">
        <v>1</v>
      </c>
      <c r="H62" s="65" t="s">
        <v>222</v>
      </c>
      <c r="I62" s="1"/>
      <c r="J62" s="1"/>
      <c r="K62" s="1"/>
      <c r="L62" s="1"/>
      <c r="M62" s="1"/>
    </row>
    <row r="63" spans="1:13" ht="73.150000000000006" customHeight="1">
      <c r="A63" s="6" t="s">
        <v>157</v>
      </c>
      <c r="B63" s="7" t="s">
        <v>14</v>
      </c>
      <c r="C63" s="28" t="s">
        <v>245</v>
      </c>
      <c r="D63" s="23" t="s">
        <v>7</v>
      </c>
      <c r="E63" s="27" t="s">
        <v>20</v>
      </c>
      <c r="F63" s="23">
        <v>5</v>
      </c>
      <c r="G63" s="62">
        <v>44</v>
      </c>
      <c r="H63" s="65" t="s">
        <v>283</v>
      </c>
      <c r="I63" s="1"/>
      <c r="J63" s="1"/>
      <c r="K63" s="1"/>
      <c r="L63" s="1"/>
      <c r="M63" s="1"/>
    </row>
    <row r="64" spans="1:13" ht="75" customHeight="1">
      <c r="A64" s="6" t="s">
        <v>158</v>
      </c>
      <c r="B64" s="7" t="s">
        <v>15</v>
      </c>
      <c r="C64" s="28" t="s">
        <v>245</v>
      </c>
      <c r="D64" s="23" t="s">
        <v>7</v>
      </c>
      <c r="E64" s="27" t="s">
        <v>20</v>
      </c>
      <c r="F64" s="23">
        <v>14</v>
      </c>
      <c r="G64" s="62">
        <v>13</v>
      </c>
      <c r="H64" s="65" t="s">
        <v>293</v>
      </c>
      <c r="I64" s="1"/>
      <c r="J64" s="1"/>
      <c r="K64" s="1"/>
      <c r="L64" s="1"/>
      <c r="M64" s="1"/>
    </row>
    <row r="65" spans="1:13" ht="216.6" customHeight="1">
      <c r="A65" s="6" t="s">
        <v>159</v>
      </c>
      <c r="B65" s="8" t="s">
        <v>191</v>
      </c>
      <c r="C65" s="28" t="s">
        <v>245</v>
      </c>
      <c r="D65" s="23" t="s">
        <v>7</v>
      </c>
      <c r="E65" s="27" t="s">
        <v>20</v>
      </c>
      <c r="F65" s="23">
        <v>60</v>
      </c>
      <c r="G65" s="23">
        <v>78</v>
      </c>
      <c r="H65" s="28" t="s">
        <v>292</v>
      </c>
      <c r="I65" s="1"/>
      <c r="J65" s="1"/>
      <c r="K65" s="1"/>
      <c r="L65" s="1"/>
      <c r="M65" s="1"/>
    </row>
    <row r="66" spans="1:13" ht="208.15" customHeight="1">
      <c r="A66" s="6" t="s">
        <v>190</v>
      </c>
      <c r="B66" s="8" t="s">
        <v>217</v>
      </c>
      <c r="C66" s="28" t="s">
        <v>245</v>
      </c>
      <c r="D66" s="23" t="s">
        <v>189</v>
      </c>
      <c r="E66" s="27" t="s">
        <v>20</v>
      </c>
      <c r="F66" s="23">
        <v>5</v>
      </c>
      <c r="G66" s="23">
        <v>431</v>
      </c>
      <c r="H66" s="80" t="s">
        <v>314</v>
      </c>
      <c r="I66" s="1"/>
      <c r="J66" s="1"/>
      <c r="K66" s="1"/>
      <c r="L66" s="1"/>
      <c r="M66" s="1"/>
    </row>
    <row r="67" spans="1:13" ht="84.6" customHeight="1">
      <c r="A67" s="9" t="s">
        <v>104</v>
      </c>
      <c r="B67" s="10" t="s">
        <v>56</v>
      </c>
      <c r="C67" s="28" t="s">
        <v>245</v>
      </c>
      <c r="D67" s="23" t="s">
        <v>7</v>
      </c>
      <c r="E67" s="27" t="s">
        <v>118</v>
      </c>
      <c r="F67" s="23">
        <v>2</v>
      </c>
      <c r="G67" s="62">
        <v>2</v>
      </c>
      <c r="H67" s="65" t="s">
        <v>315</v>
      </c>
      <c r="I67" s="1"/>
      <c r="J67" s="1"/>
      <c r="K67" s="1"/>
      <c r="L67" s="1"/>
      <c r="M67" s="1"/>
    </row>
    <row r="68" spans="1:13" ht="134.44999999999999" customHeight="1">
      <c r="A68" s="9" t="s">
        <v>193</v>
      </c>
      <c r="B68" s="13" t="s">
        <v>192</v>
      </c>
      <c r="C68" s="33" t="s">
        <v>221</v>
      </c>
      <c r="D68" s="23" t="s">
        <v>7</v>
      </c>
      <c r="E68" s="34" t="s">
        <v>266</v>
      </c>
      <c r="F68" s="27">
        <v>12</v>
      </c>
      <c r="G68" s="23">
        <v>44</v>
      </c>
      <c r="H68" s="29" t="s">
        <v>261</v>
      </c>
      <c r="I68" s="1"/>
      <c r="J68" s="1"/>
      <c r="K68" s="1"/>
      <c r="L68" s="1"/>
      <c r="M68" s="1"/>
    </row>
    <row r="69" spans="1:13" ht="18.75">
      <c r="A69" s="42"/>
      <c r="B69" s="43" t="s">
        <v>170</v>
      </c>
      <c r="C69" s="43"/>
      <c r="D69" s="43"/>
      <c r="E69" s="43" t="s">
        <v>17</v>
      </c>
      <c r="F69" s="44">
        <f>F74+F82+F89</f>
        <v>24521</v>
      </c>
      <c r="G69" s="44">
        <f>G74+G82+G89</f>
        <v>166014.19999999998</v>
      </c>
      <c r="H69" s="34"/>
      <c r="I69" s="1"/>
      <c r="J69" s="1"/>
      <c r="K69" s="1"/>
      <c r="L69" s="1"/>
      <c r="M69" s="1"/>
    </row>
    <row r="70" spans="1:13" ht="18.75">
      <c r="A70" s="14">
        <v>1</v>
      </c>
      <c r="B70" s="96" t="s">
        <v>35</v>
      </c>
      <c r="C70" s="96"/>
      <c r="D70" s="96"/>
      <c r="E70" s="96"/>
      <c r="F70" s="96"/>
      <c r="G70" s="34"/>
      <c r="H70" s="34"/>
    </row>
    <row r="71" spans="1:13" ht="156" customHeight="1">
      <c r="A71" s="15" t="s">
        <v>131</v>
      </c>
      <c r="B71" s="8" t="s">
        <v>36</v>
      </c>
      <c r="C71" s="29" t="s">
        <v>253</v>
      </c>
      <c r="D71" s="16" t="s">
        <v>7</v>
      </c>
      <c r="E71" s="24" t="s">
        <v>163</v>
      </c>
      <c r="F71" s="24" t="s">
        <v>243</v>
      </c>
      <c r="G71" s="29" t="s">
        <v>227</v>
      </c>
      <c r="H71" s="29" t="s">
        <v>226</v>
      </c>
    </row>
    <row r="72" spans="1:13" ht="240">
      <c r="A72" s="15" t="s">
        <v>132</v>
      </c>
      <c r="B72" s="17" t="s">
        <v>37</v>
      </c>
      <c r="C72" s="29" t="s">
        <v>254</v>
      </c>
      <c r="D72" s="16">
        <v>44075</v>
      </c>
      <c r="E72" s="24" t="s">
        <v>147</v>
      </c>
      <c r="F72" s="17" t="s">
        <v>220</v>
      </c>
      <c r="G72" s="29" t="s">
        <v>220</v>
      </c>
      <c r="H72" s="29" t="s">
        <v>255</v>
      </c>
    </row>
    <row r="73" spans="1:13" ht="225">
      <c r="A73" s="15" t="s">
        <v>168</v>
      </c>
      <c r="B73" s="8" t="s">
        <v>205</v>
      </c>
      <c r="C73" s="29" t="s">
        <v>241</v>
      </c>
      <c r="D73" s="24" t="s">
        <v>171</v>
      </c>
      <c r="E73" s="24" t="s">
        <v>204</v>
      </c>
      <c r="F73" s="17">
        <f>2+15+1+2+18+1</f>
        <v>39</v>
      </c>
      <c r="G73" s="29">
        <v>42</v>
      </c>
      <c r="H73" s="29" t="s">
        <v>296</v>
      </c>
      <c r="I73" s="30"/>
    </row>
    <row r="74" spans="1:13" ht="42" customHeight="1">
      <c r="A74" s="14">
        <v>2</v>
      </c>
      <c r="B74" s="96" t="s">
        <v>38</v>
      </c>
      <c r="C74" s="96"/>
      <c r="D74" s="96"/>
      <c r="E74" s="96"/>
      <c r="F74" s="32">
        <f>F76</f>
        <v>750</v>
      </c>
      <c r="G74" s="32">
        <f>G76</f>
        <v>3091.8</v>
      </c>
      <c r="H74" s="29"/>
    </row>
    <row r="75" spans="1:13" ht="360.6" customHeight="1">
      <c r="A75" s="15" t="s">
        <v>133</v>
      </c>
      <c r="B75" s="8" t="s">
        <v>58</v>
      </c>
      <c r="C75" s="95" t="s">
        <v>256</v>
      </c>
      <c r="D75" s="16" t="s">
        <v>59</v>
      </c>
      <c r="E75" s="17" t="s">
        <v>7</v>
      </c>
      <c r="F75" s="17" t="s">
        <v>147</v>
      </c>
      <c r="G75" s="29" t="s">
        <v>220</v>
      </c>
      <c r="H75" s="29" t="s">
        <v>270</v>
      </c>
    </row>
    <row r="76" spans="1:13" ht="157.5">
      <c r="A76" s="18" t="s">
        <v>134</v>
      </c>
      <c r="B76" s="8" t="s">
        <v>57</v>
      </c>
      <c r="C76" s="95"/>
      <c r="D76" s="16" t="s">
        <v>7</v>
      </c>
      <c r="E76" s="24" t="s">
        <v>8</v>
      </c>
      <c r="F76" s="24">
        <v>750</v>
      </c>
      <c r="G76" s="29">
        <f>2534+557.8</f>
        <v>3091.8</v>
      </c>
      <c r="H76" s="29" t="s">
        <v>297</v>
      </c>
    </row>
    <row r="77" spans="1:13" ht="18.75">
      <c r="A77" s="14">
        <v>3</v>
      </c>
      <c r="B77" s="96" t="s">
        <v>39</v>
      </c>
      <c r="C77" s="96"/>
      <c r="D77" s="96"/>
      <c r="E77" s="96"/>
      <c r="F77" s="96"/>
      <c r="G77" s="29"/>
      <c r="H77" s="29"/>
    </row>
    <row r="78" spans="1:13" ht="47.25">
      <c r="A78" s="19" t="s">
        <v>135</v>
      </c>
      <c r="B78" s="20" t="s">
        <v>144</v>
      </c>
      <c r="C78" s="33" t="s">
        <v>172</v>
      </c>
      <c r="D78" s="24" t="s">
        <v>143</v>
      </c>
      <c r="E78" s="24" t="s">
        <v>165</v>
      </c>
      <c r="F78" s="17" t="s">
        <v>220</v>
      </c>
      <c r="G78" s="29" t="s">
        <v>220</v>
      </c>
      <c r="H78" s="29" t="s">
        <v>267</v>
      </c>
    </row>
    <row r="79" spans="1:13" ht="124.9" customHeight="1">
      <c r="A79" s="19" t="s">
        <v>136</v>
      </c>
      <c r="B79" s="20" t="s">
        <v>40</v>
      </c>
      <c r="C79" s="33" t="s">
        <v>173</v>
      </c>
      <c r="D79" s="16">
        <v>44348</v>
      </c>
      <c r="E79" s="24" t="s">
        <v>164</v>
      </c>
      <c r="F79" s="17" t="s">
        <v>220</v>
      </c>
      <c r="G79" s="29" t="s">
        <v>220</v>
      </c>
      <c r="H79" s="29" t="s">
        <v>268</v>
      </c>
    </row>
    <row r="80" spans="1:13" ht="18.75">
      <c r="A80" s="14">
        <v>4</v>
      </c>
      <c r="B80" s="96" t="s">
        <v>60</v>
      </c>
      <c r="C80" s="96"/>
      <c r="D80" s="96"/>
      <c r="E80" s="96"/>
      <c r="F80" s="96"/>
      <c r="G80" s="29"/>
      <c r="H80" s="29"/>
    </row>
    <row r="81" spans="1:8" ht="77.25" customHeight="1">
      <c r="A81" s="18" t="s">
        <v>137</v>
      </c>
      <c r="B81" s="8" t="s">
        <v>61</v>
      </c>
      <c r="C81" s="33" t="s">
        <v>174</v>
      </c>
      <c r="D81" s="16" t="s">
        <v>7</v>
      </c>
      <c r="E81" s="24" t="s">
        <v>147</v>
      </c>
      <c r="F81" s="17" t="s">
        <v>220</v>
      </c>
      <c r="G81" s="29" t="s">
        <v>220</v>
      </c>
      <c r="H81" s="29" t="s">
        <v>298</v>
      </c>
    </row>
    <row r="82" spans="1:8" ht="18.75">
      <c r="A82" s="14">
        <v>5</v>
      </c>
      <c r="B82" s="96" t="s">
        <v>49</v>
      </c>
      <c r="C82" s="96"/>
      <c r="D82" s="96"/>
      <c r="E82" s="96"/>
      <c r="F82" s="81">
        <f>F83+F84</f>
        <v>23705</v>
      </c>
      <c r="G82" s="81">
        <f>G83+G84</f>
        <v>162907.4</v>
      </c>
      <c r="H82" s="29"/>
    </row>
    <row r="83" spans="1:8" ht="240">
      <c r="A83" s="18" t="s">
        <v>138</v>
      </c>
      <c r="B83" s="8" t="s">
        <v>47</v>
      </c>
      <c r="C83" s="33" t="s">
        <v>257</v>
      </c>
      <c r="D83" s="16" t="s">
        <v>7</v>
      </c>
      <c r="E83" s="24" t="s">
        <v>8</v>
      </c>
      <c r="F83" s="24">
        <f>100+100+5+2500+1000</f>
        <v>3705</v>
      </c>
      <c r="G83" s="29">
        <f>2292.5+62+190.6+32877.8+1616.5</f>
        <v>37039.4</v>
      </c>
      <c r="H83" s="29" t="s">
        <v>299</v>
      </c>
    </row>
    <row r="84" spans="1:8" ht="66.599999999999994" customHeight="1">
      <c r="A84" s="18" t="s">
        <v>206</v>
      </c>
      <c r="B84" s="8" t="s">
        <v>208</v>
      </c>
      <c r="C84" s="49" t="s">
        <v>248</v>
      </c>
      <c r="D84" s="16" t="s">
        <v>7</v>
      </c>
      <c r="E84" s="24" t="s">
        <v>8</v>
      </c>
      <c r="F84" s="25">
        <v>20000</v>
      </c>
      <c r="G84" s="78">
        <v>125868</v>
      </c>
      <c r="H84" s="29" t="s">
        <v>236</v>
      </c>
    </row>
    <row r="85" spans="1:8" ht="50.45" customHeight="1">
      <c r="A85" s="18" t="s">
        <v>207</v>
      </c>
      <c r="B85" s="8" t="s">
        <v>48</v>
      </c>
      <c r="C85" s="33" t="s">
        <v>139</v>
      </c>
      <c r="D85" s="16" t="s">
        <v>7</v>
      </c>
      <c r="E85" s="24" t="s">
        <v>147</v>
      </c>
      <c r="F85" s="17" t="s">
        <v>220</v>
      </c>
      <c r="G85" s="29" t="s">
        <v>220</v>
      </c>
      <c r="H85" s="29" t="s">
        <v>228</v>
      </c>
    </row>
    <row r="86" spans="1:8" ht="21" customHeight="1">
      <c r="A86" s="21">
        <v>6</v>
      </c>
      <c r="B86" s="97" t="s">
        <v>44</v>
      </c>
      <c r="C86" s="97"/>
      <c r="D86" s="97"/>
      <c r="E86" s="97"/>
      <c r="F86" s="97"/>
      <c r="G86" s="29"/>
      <c r="H86" s="29"/>
    </row>
    <row r="87" spans="1:8" ht="100.9" customHeight="1">
      <c r="A87" s="22" t="s">
        <v>160</v>
      </c>
      <c r="B87" s="26" t="s">
        <v>45</v>
      </c>
      <c r="C87" s="33" t="s">
        <v>172</v>
      </c>
      <c r="D87" s="16" t="s">
        <v>7</v>
      </c>
      <c r="E87" s="24" t="s">
        <v>147</v>
      </c>
      <c r="F87" s="17" t="s">
        <v>220</v>
      </c>
      <c r="G87" s="29" t="s">
        <v>220</v>
      </c>
      <c r="H87" s="45" t="s">
        <v>229</v>
      </c>
    </row>
    <row r="88" spans="1:8" ht="99.6" customHeight="1">
      <c r="A88" s="22" t="s">
        <v>161</v>
      </c>
      <c r="B88" s="26" t="s">
        <v>46</v>
      </c>
      <c r="C88" s="33" t="s">
        <v>172</v>
      </c>
      <c r="D88" s="16" t="s">
        <v>7</v>
      </c>
      <c r="E88" s="24" t="s">
        <v>147</v>
      </c>
      <c r="F88" s="17" t="s">
        <v>220</v>
      </c>
      <c r="G88" s="29" t="s">
        <v>220</v>
      </c>
      <c r="H88" s="29" t="s">
        <v>230</v>
      </c>
    </row>
    <row r="89" spans="1:8" ht="23.25" customHeight="1">
      <c r="A89" s="46" t="s">
        <v>177</v>
      </c>
      <c r="B89" s="97" t="s">
        <v>209</v>
      </c>
      <c r="C89" s="97"/>
      <c r="D89" s="97"/>
      <c r="E89" s="97"/>
      <c r="F89" s="82">
        <f>F92</f>
        <v>66</v>
      </c>
      <c r="G89" s="82">
        <f>G92</f>
        <v>15</v>
      </c>
      <c r="H89" s="29"/>
    </row>
    <row r="90" spans="1:8" ht="84.6" customHeight="1">
      <c r="A90" s="47" t="s">
        <v>180</v>
      </c>
      <c r="B90" s="17" t="s">
        <v>218</v>
      </c>
      <c r="C90" s="111" t="s">
        <v>259</v>
      </c>
      <c r="D90" s="16" t="s">
        <v>244</v>
      </c>
      <c r="E90" s="24" t="s">
        <v>179</v>
      </c>
      <c r="F90" s="17" t="s">
        <v>220</v>
      </c>
      <c r="G90" s="37"/>
      <c r="H90" s="29"/>
    </row>
    <row r="91" spans="1:8" ht="54" customHeight="1">
      <c r="A91" s="47" t="s">
        <v>181</v>
      </c>
      <c r="B91" s="17" t="s">
        <v>178</v>
      </c>
      <c r="C91" s="111"/>
      <c r="D91" s="16" t="s">
        <v>7</v>
      </c>
      <c r="E91" s="24" t="s">
        <v>147</v>
      </c>
      <c r="F91" s="17" t="s">
        <v>220</v>
      </c>
      <c r="G91" s="37" t="s">
        <v>220</v>
      </c>
      <c r="H91" s="29" t="s">
        <v>231</v>
      </c>
    </row>
    <row r="92" spans="1:8" ht="31.5">
      <c r="A92" s="47" t="s">
        <v>182</v>
      </c>
      <c r="B92" s="17" t="s">
        <v>184</v>
      </c>
      <c r="C92" s="111"/>
      <c r="D92" s="16" t="s">
        <v>7</v>
      </c>
      <c r="E92" s="24" t="s">
        <v>17</v>
      </c>
      <c r="F92" s="59">
        <f>10+1+50+5</f>
        <v>66</v>
      </c>
      <c r="G92" s="37">
        <v>15</v>
      </c>
      <c r="H92" s="29" t="s">
        <v>269</v>
      </c>
    </row>
    <row r="93" spans="1:8" ht="145.9" customHeight="1">
      <c r="A93" s="47" t="s">
        <v>183</v>
      </c>
      <c r="B93" s="17" t="s">
        <v>219</v>
      </c>
      <c r="C93" s="111"/>
      <c r="D93" s="16" t="s">
        <v>7</v>
      </c>
      <c r="E93" s="24" t="s">
        <v>147</v>
      </c>
      <c r="F93" s="17" t="s">
        <v>220</v>
      </c>
      <c r="G93" s="37" t="s">
        <v>220</v>
      </c>
      <c r="H93" s="29" t="s">
        <v>232</v>
      </c>
    </row>
    <row r="94" spans="1:8" ht="50.45" customHeight="1">
      <c r="A94" s="47" t="s">
        <v>185</v>
      </c>
      <c r="B94" s="17" t="s">
        <v>186</v>
      </c>
      <c r="C94" s="111"/>
      <c r="D94" s="16" t="s">
        <v>7</v>
      </c>
      <c r="E94" s="24" t="s">
        <v>147</v>
      </c>
      <c r="F94" s="17" t="s">
        <v>220</v>
      </c>
      <c r="G94" s="37" t="s">
        <v>220</v>
      </c>
      <c r="H94" s="29" t="s">
        <v>233</v>
      </c>
    </row>
    <row r="95" spans="1:8" ht="67.900000000000006" customHeight="1">
      <c r="A95" s="47" t="s">
        <v>187</v>
      </c>
      <c r="B95" s="17" t="s">
        <v>210</v>
      </c>
      <c r="C95" s="111"/>
      <c r="D95" s="16" t="s">
        <v>7</v>
      </c>
      <c r="E95" s="24" t="s">
        <v>147</v>
      </c>
      <c r="F95" s="17" t="s">
        <v>220</v>
      </c>
      <c r="G95" s="37" t="s">
        <v>220</v>
      </c>
      <c r="H95" s="29" t="s">
        <v>234</v>
      </c>
    </row>
    <row r="96" spans="1:8">
      <c r="A96" s="55"/>
      <c r="B96" s="56"/>
      <c r="C96" s="56"/>
      <c r="D96" s="56"/>
      <c r="E96" s="56"/>
      <c r="F96" s="56"/>
      <c r="G96" s="57"/>
      <c r="H96" s="57"/>
    </row>
    <row r="97" spans="1:8">
      <c r="A97" s="55"/>
      <c r="B97" s="56"/>
      <c r="C97" s="56"/>
      <c r="D97" s="56"/>
      <c r="E97" s="56"/>
      <c r="F97" s="56"/>
      <c r="G97" s="57"/>
      <c r="H97" s="57"/>
    </row>
    <row r="98" spans="1:8" ht="19.899999999999999" customHeight="1">
      <c r="A98" s="55"/>
      <c r="B98" s="94" t="s">
        <v>316</v>
      </c>
      <c r="C98" s="94"/>
      <c r="D98" s="58"/>
      <c r="E98" s="58"/>
      <c r="F98" s="94" t="s">
        <v>317</v>
      </c>
      <c r="G98" s="94"/>
      <c r="H98" s="57"/>
    </row>
    <row r="99" spans="1:8" ht="18.75">
      <c r="A99" s="55"/>
      <c r="B99" s="58"/>
      <c r="C99" s="56"/>
      <c r="D99" s="56"/>
      <c r="E99" s="56"/>
      <c r="F99" s="56"/>
      <c r="G99" s="57"/>
      <c r="H99" s="57"/>
    </row>
    <row r="100" spans="1:8" ht="18" customHeight="1">
      <c r="A100" s="55"/>
      <c r="B100" s="93" t="s">
        <v>237</v>
      </c>
      <c r="C100" s="93"/>
      <c r="D100" s="56"/>
      <c r="E100" s="56"/>
      <c r="F100" s="56"/>
      <c r="G100" s="57"/>
      <c r="H100" s="57"/>
    </row>
    <row r="101" spans="1:8" ht="16.899999999999999" customHeight="1">
      <c r="A101" s="55"/>
      <c r="B101" s="93"/>
      <c r="C101" s="93"/>
      <c r="D101" s="56"/>
      <c r="E101" s="56"/>
      <c r="F101" s="56"/>
      <c r="G101" s="57"/>
      <c r="H101" s="57"/>
    </row>
    <row r="102" spans="1:8">
      <c r="A102" s="55"/>
      <c r="B102" s="56"/>
      <c r="C102" s="56"/>
      <c r="D102" s="56"/>
      <c r="E102" s="56"/>
      <c r="F102" s="56"/>
      <c r="G102" s="57"/>
      <c r="H102" s="57"/>
    </row>
    <row r="103" spans="1:8">
      <c r="A103" s="55"/>
      <c r="B103" s="56"/>
      <c r="C103" s="56"/>
      <c r="D103" s="56"/>
      <c r="E103" s="56"/>
      <c r="F103" s="56"/>
      <c r="G103" s="57"/>
      <c r="H103" s="57"/>
    </row>
    <row r="104" spans="1:8">
      <c r="A104" s="55"/>
      <c r="B104" s="56"/>
      <c r="C104" s="56"/>
      <c r="D104" s="56"/>
      <c r="E104" s="56"/>
      <c r="F104" s="56"/>
      <c r="G104" s="57"/>
      <c r="H104" s="57"/>
    </row>
    <row r="105" spans="1:8">
      <c r="A105" s="55"/>
      <c r="B105" s="56"/>
      <c r="C105" s="56"/>
      <c r="D105" s="56"/>
      <c r="E105" s="56"/>
      <c r="F105" s="56"/>
      <c r="G105" s="57"/>
      <c r="H105" s="57"/>
    </row>
    <row r="106" spans="1:8">
      <c r="A106" s="55"/>
      <c r="B106" s="56"/>
      <c r="C106" s="56"/>
      <c r="D106" s="56"/>
      <c r="E106" s="56"/>
      <c r="F106" s="56"/>
      <c r="G106" s="57"/>
      <c r="H106" s="57"/>
    </row>
    <row r="107" spans="1:8">
      <c r="A107" s="55"/>
      <c r="B107" s="56"/>
      <c r="C107" s="56"/>
      <c r="D107" s="56"/>
      <c r="E107" s="56"/>
      <c r="F107" s="56"/>
      <c r="G107" s="57"/>
      <c r="H107" s="57"/>
    </row>
    <row r="108" spans="1:8">
      <c r="A108" s="55"/>
      <c r="B108" s="56"/>
      <c r="C108" s="56"/>
      <c r="D108" s="56"/>
      <c r="E108" s="56"/>
      <c r="F108" s="56"/>
      <c r="G108" s="57"/>
      <c r="H108" s="57"/>
    </row>
    <row r="109" spans="1:8">
      <c r="A109" s="55"/>
      <c r="B109" s="56"/>
      <c r="C109" s="56"/>
      <c r="D109" s="56"/>
      <c r="E109" s="56"/>
      <c r="F109" s="56"/>
      <c r="G109" s="57"/>
      <c r="H109" s="57"/>
    </row>
    <row r="110" spans="1:8">
      <c r="A110" s="55"/>
      <c r="B110" s="56"/>
      <c r="C110" s="56"/>
      <c r="D110" s="56"/>
      <c r="E110" s="56"/>
      <c r="F110" s="56"/>
      <c r="G110" s="57"/>
      <c r="H110" s="57"/>
    </row>
    <row r="111" spans="1:8">
      <c r="A111" s="55"/>
      <c r="B111" s="56"/>
      <c r="C111" s="56"/>
      <c r="D111" s="56"/>
      <c r="E111" s="56"/>
      <c r="F111" s="56"/>
      <c r="G111" s="57"/>
      <c r="H111" s="57"/>
    </row>
    <row r="112" spans="1:8">
      <c r="A112" s="55"/>
      <c r="B112" s="56"/>
      <c r="C112" s="56"/>
      <c r="D112" s="56"/>
      <c r="E112" s="56"/>
      <c r="F112" s="56"/>
      <c r="G112" s="57"/>
      <c r="H112" s="57"/>
    </row>
    <row r="113" spans="1:8">
      <c r="A113" s="55"/>
      <c r="B113" s="56"/>
      <c r="C113" s="56"/>
      <c r="D113" s="56"/>
      <c r="E113" s="56"/>
      <c r="F113" s="56"/>
      <c r="G113" s="57"/>
      <c r="H113" s="57"/>
    </row>
    <row r="114" spans="1:8">
      <c r="A114" s="55"/>
      <c r="B114" s="56"/>
      <c r="C114" s="56"/>
      <c r="D114" s="56"/>
      <c r="E114" s="56"/>
      <c r="F114" s="56"/>
      <c r="G114" s="57"/>
      <c r="H114" s="57"/>
    </row>
    <row r="115" spans="1:8">
      <c r="A115" s="55"/>
      <c r="B115" s="56"/>
      <c r="C115" s="56"/>
      <c r="D115" s="56"/>
      <c r="E115" s="56"/>
      <c r="F115" s="56"/>
      <c r="G115" s="57"/>
      <c r="H115" s="57"/>
    </row>
    <row r="116" spans="1:8">
      <c r="A116" s="55"/>
      <c r="B116" s="56"/>
      <c r="C116" s="56"/>
      <c r="D116" s="56"/>
      <c r="E116" s="56"/>
      <c r="F116" s="56"/>
      <c r="G116" s="57"/>
      <c r="H116" s="57"/>
    </row>
    <row r="117" spans="1:8">
      <c r="A117" s="55"/>
      <c r="B117" s="56"/>
      <c r="C117" s="56"/>
      <c r="D117" s="56"/>
      <c r="E117" s="56"/>
      <c r="F117" s="56"/>
      <c r="G117" s="57"/>
      <c r="H117" s="57"/>
    </row>
    <row r="118" spans="1:8">
      <c r="A118" s="55"/>
      <c r="B118" s="56"/>
      <c r="C118" s="56"/>
      <c r="D118" s="56"/>
      <c r="E118" s="56"/>
      <c r="F118" s="56"/>
      <c r="G118" s="57"/>
      <c r="H118" s="57"/>
    </row>
    <row r="119" spans="1:8">
      <c r="A119" s="55"/>
      <c r="B119" s="56"/>
      <c r="C119" s="56"/>
      <c r="D119" s="56"/>
      <c r="E119" s="56"/>
      <c r="F119" s="56"/>
      <c r="G119" s="57"/>
      <c r="H119" s="57"/>
    </row>
    <row r="120" spans="1:8">
      <c r="A120" s="55"/>
      <c r="B120" s="56"/>
      <c r="C120" s="56"/>
      <c r="D120" s="56"/>
      <c r="E120" s="56"/>
      <c r="F120" s="56"/>
      <c r="G120" s="57"/>
      <c r="H120" s="57"/>
    </row>
    <row r="121" spans="1:8">
      <c r="A121" s="55"/>
      <c r="B121" s="56"/>
      <c r="C121" s="56"/>
      <c r="D121" s="56"/>
      <c r="E121" s="56"/>
      <c r="F121" s="56"/>
      <c r="G121" s="57"/>
      <c r="H121" s="57"/>
    </row>
    <row r="122" spans="1:8">
      <c r="A122" s="55"/>
      <c r="B122" s="56"/>
      <c r="C122" s="56"/>
      <c r="D122" s="56"/>
      <c r="E122" s="56"/>
      <c r="F122" s="56"/>
      <c r="G122" s="57"/>
      <c r="H122" s="57"/>
    </row>
    <row r="123" spans="1:8">
      <c r="A123" s="55"/>
      <c r="B123" s="56"/>
      <c r="C123" s="56"/>
      <c r="D123" s="56"/>
      <c r="E123" s="56"/>
      <c r="F123" s="56"/>
      <c r="G123" s="57"/>
      <c r="H123" s="57"/>
    </row>
    <row r="124" spans="1:8">
      <c r="A124" s="55"/>
      <c r="B124" s="56"/>
      <c r="C124" s="56"/>
      <c r="D124" s="56"/>
      <c r="E124" s="56"/>
      <c r="F124" s="56"/>
      <c r="G124" s="57"/>
      <c r="H124" s="57"/>
    </row>
    <row r="125" spans="1:8">
      <c r="A125" s="55"/>
      <c r="B125" s="56"/>
      <c r="C125" s="56"/>
      <c r="D125" s="56"/>
      <c r="E125" s="56"/>
      <c r="F125" s="56"/>
      <c r="G125" s="57"/>
      <c r="H125" s="57"/>
    </row>
    <row r="126" spans="1:8">
      <c r="A126" s="55"/>
      <c r="B126" s="56"/>
      <c r="C126" s="56"/>
      <c r="D126" s="56"/>
      <c r="E126" s="56"/>
      <c r="F126" s="56"/>
      <c r="G126" s="57"/>
      <c r="H126" s="57"/>
    </row>
    <row r="127" spans="1:8">
      <c r="A127" s="55"/>
      <c r="B127" s="56"/>
      <c r="C127" s="56"/>
      <c r="D127" s="56"/>
      <c r="E127" s="56"/>
      <c r="F127" s="56"/>
      <c r="G127" s="57"/>
      <c r="H127" s="57"/>
    </row>
    <row r="128" spans="1:8">
      <c r="A128" s="55"/>
      <c r="B128" s="56"/>
      <c r="C128" s="56"/>
      <c r="D128" s="56"/>
      <c r="E128" s="56"/>
      <c r="F128" s="56"/>
      <c r="G128" s="57"/>
      <c r="H128" s="57"/>
    </row>
    <row r="129" spans="1:8">
      <c r="A129" s="55"/>
      <c r="B129" s="56"/>
      <c r="C129" s="56"/>
      <c r="D129" s="56"/>
      <c r="E129" s="56"/>
      <c r="F129" s="56"/>
      <c r="G129" s="57"/>
      <c r="H129" s="57"/>
    </row>
    <row r="130" spans="1:8">
      <c r="A130" s="55"/>
      <c r="B130" s="56"/>
      <c r="C130" s="56"/>
      <c r="D130" s="56"/>
      <c r="E130" s="56"/>
      <c r="F130" s="56"/>
      <c r="G130" s="57"/>
      <c r="H130" s="57"/>
    </row>
    <row r="131" spans="1:8">
      <c r="A131" s="55"/>
      <c r="B131" s="56"/>
      <c r="C131" s="56"/>
      <c r="D131" s="56"/>
      <c r="E131" s="56"/>
      <c r="F131" s="56"/>
      <c r="G131" s="57"/>
      <c r="H131" s="57"/>
    </row>
    <row r="132" spans="1:8">
      <c r="A132" s="55"/>
      <c r="B132" s="56"/>
      <c r="C132" s="56"/>
      <c r="D132" s="56"/>
      <c r="E132" s="56"/>
      <c r="F132" s="56"/>
      <c r="G132" s="57"/>
      <c r="H132" s="57"/>
    </row>
    <row r="133" spans="1:8">
      <c r="A133" s="55"/>
      <c r="B133" s="56"/>
      <c r="C133" s="56"/>
      <c r="D133" s="56"/>
      <c r="E133" s="56"/>
      <c r="F133" s="56"/>
      <c r="G133" s="57"/>
      <c r="H133" s="57"/>
    </row>
    <row r="134" spans="1:8">
      <c r="A134" s="55"/>
      <c r="B134" s="56"/>
      <c r="C134" s="56"/>
      <c r="D134" s="56"/>
      <c r="E134" s="56"/>
      <c r="F134" s="56"/>
      <c r="G134" s="57"/>
      <c r="H134" s="57"/>
    </row>
    <row r="135" spans="1:8">
      <c r="A135" s="55"/>
      <c r="B135" s="56"/>
      <c r="C135" s="56"/>
      <c r="D135" s="56"/>
      <c r="E135" s="56"/>
      <c r="F135" s="56"/>
      <c r="G135" s="57"/>
      <c r="H135" s="57"/>
    </row>
    <row r="136" spans="1:8">
      <c r="A136" s="55"/>
      <c r="B136" s="56"/>
      <c r="C136" s="56"/>
      <c r="D136" s="56"/>
      <c r="E136" s="56"/>
      <c r="F136" s="56"/>
      <c r="G136" s="57"/>
      <c r="H136" s="57"/>
    </row>
    <row r="137" spans="1:8">
      <c r="A137" s="55"/>
      <c r="B137" s="56"/>
      <c r="C137" s="56"/>
      <c r="D137" s="56"/>
      <c r="E137" s="56"/>
      <c r="F137" s="56"/>
      <c r="G137" s="57"/>
      <c r="H137" s="57"/>
    </row>
    <row r="138" spans="1:8">
      <c r="A138" s="55"/>
      <c r="B138" s="56"/>
      <c r="C138" s="56"/>
      <c r="D138" s="56"/>
      <c r="E138" s="56"/>
      <c r="F138" s="56"/>
      <c r="G138" s="57"/>
      <c r="H138" s="57"/>
    </row>
    <row r="139" spans="1:8">
      <c r="A139" s="55"/>
      <c r="B139" s="56"/>
      <c r="C139" s="56"/>
      <c r="D139" s="56"/>
      <c r="E139" s="56"/>
      <c r="F139" s="56"/>
      <c r="G139" s="57"/>
      <c r="H139" s="57"/>
    </row>
    <row r="140" spans="1:8">
      <c r="A140" s="55"/>
      <c r="B140" s="56"/>
      <c r="C140" s="56"/>
      <c r="D140" s="56"/>
      <c r="E140" s="56"/>
      <c r="F140" s="56"/>
      <c r="G140" s="57"/>
      <c r="H140" s="57"/>
    </row>
    <row r="141" spans="1:8">
      <c r="A141" s="55"/>
      <c r="B141" s="56"/>
      <c r="C141" s="56"/>
      <c r="D141" s="56"/>
      <c r="E141" s="56"/>
      <c r="F141" s="56"/>
      <c r="G141" s="57"/>
      <c r="H141" s="57"/>
    </row>
    <row r="142" spans="1:8">
      <c r="A142" s="55"/>
      <c r="B142" s="56"/>
      <c r="C142" s="56"/>
      <c r="D142" s="56"/>
      <c r="E142" s="56"/>
      <c r="F142" s="56"/>
      <c r="G142" s="57"/>
      <c r="H142" s="57"/>
    </row>
    <row r="143" spans="1:8">
      <c r="A143" s="55"/>
      <c r="B143" s="56"/>
      <c r="C143" s="56"/>
      <c r="D143" s="56"/>
      <c r="E143" s="56"/>
      <c r="F143" s="56"/>
      <c r="G143" s="57"/>
      <c r="H143" s="57"/>
    </row>
    <row r="144" spans="1:8">
      <c r="A144" s="55"/>
      <c r="B144" s="56"/>
      <c r="C144" s="56"/>
      <c r="D144" s="56"/>
      <c r="E144" s="56"/>
      <c r="F144" s="56"/>
      <c r="G144" s="57"/>
      <c r="H144" s="57"/>
    </row>
    <row r="145" spans="1:8">
      <c r="A145" s="55"/>
      <c r="B145" s="56"/>
      <c r="C145" s="56"/>
      <c r="D145" s="56"/>
      <c r="E145" s="56"/>
      <c r="F145" s="56"/>
      <c r="G145" s="57"/>
      <c r="H145" s="57"/>
    </row>
    <row r="146" spans="1:8">
      <c r="A146" s="55"/>
      <c r="B146" s="56"/>
      <c r="C146" s="56"/>
      <c r="D146" s="56"/>
      <c r="E146" s="56"/>
      <c r="F146" s="56"/>
      <c r="G146" s="57"/>
      <c r="H146" s="57"/>
    </row>
    <row r="147" spans="1:8">
      <c r="A147" s="55"/>
      <c r="B147" s="56"/>
      <c r="C147" s="56"/>
      <c r="D147" s="56"/>
      <c r="E147" s="56"/>
      <c r="F147" s="56"/>
      <c r="G147" s="57"/>
      <c r="H147" s="57"/>
    </row>
    <row r="148" spans="1:8">
      <c r="A148" s="55"/>
      <c r="B148" s="56"/>
      <c r="C148" s="56"/>
      <c r="D148" s="56"/>
      <c r="E148" s="56"/>
      <c r="F148" s="56"/>
      <c r="G148" s="57"/>
      <c r="H148" s="57"/>
    </row>
    <row r="149" spans="1:8">
      <c r="A149" s="55"/>
      <c r="B149" s="56"/>
      <c r="C149" s="56"/>
      <c r="D149" s="56"/>
      <c r="E149" s="56"/>
      <c r="F149" s="56"/>
      <c r="G149" s="57"/>
      <c r="H149" s="57"/>
    </row>
    <row r="150" spans="1:8">
      <c r="A150" s="55"/>
      <c r="B150" s="56"/>
      <c r="C150" s="56"/>
      <c r="D150" s="56"/>
      <c r="E150" s="56"/>
      <c r="F150" s="56"/>
      <c r="G150" s="57"/>
      <c r="H150" s="57"/>
    </row>
    <row r="151" spans="1:8">
      <c r="A151" s="55"/>
      <c r="B151" s="56"/>
      <c r="C151" s="56"/>
      <c r="D151" s="56"/>
      <c r="E151" s="56"/>
      <c r="F151" s="56"/>
      <c r="G151" s="57"/>
      <c r="H151" s="57"/>
    </row>
    <row r="152" spans="1:8">
      <c r="A152" s="55"/>
      <c r="B152" s="56"/>
      <c r="C152" s="56"/>
      <c r="D152" s="56"/>
      <c r="E152" s="56"/>
      <c r="F152" s="56"/>
      <c r="G152" s="57"/>
      <c r="H152" s="57"/>
    </row>
    <row r="153" spans="1:8">
      <c r="A153" s="55"/>
      <c r="B153" s="56"/>
      <c r="C153" s="56"/>
      <c r="D153" s="56"/>
      <c r="E153" s="56"/>
      <c r="F153" s="56"/>
      <c r="G153" s="57"/>
      <c r="H153" s="57"/>
    </row>
    <row r="154" spans="1:8">
      <c r="A154" s="55"/>
      <c r="B154" s="56"/>
      <c r="C154" s="56"/>
      <c r="D154" s="56"/>
      <c r="E154" s="56"/>
      <c r="F154" s="56"/>
      <c r="G154" s="57"/>
      <c r="H154" s="57"/>
    </row>
    <row r="155" spans="1:8">
      <c r="A155" s="55"/>
      <c r="B155" s="56"/>
      <c r="C155" s="56"/>
      <c r="D155" s="56"/>
      <c r="E155" s="56"/>
      <c r="F155" s="56"/>
      <c r="G155" s="57"/>
      <c r="H155" s="57"/>
    </row>
    <row r="156" spans="1:8">
      <c r="A156" s="55"/>
      <c r="B156" s="56"/>
      <c r="C156" s="56"/>
      <c r="D156" s="56"/>
      <c r="E156" s="56"/>
      <c r="F156" s="56"/>
      <c r="G156" s="57"/>
      <c r="H156" s="57"/>
    </row>
    <row r="157" spans="1:8">
      <c r="A157" s="55"/>
      <c r="B157" s="56"/>
      <c r="C157" s="56"/>
      <c r="D157" s="56"/>
      <c r="E157" s="56"/>
      <c r="F157" s="56"/>
      <c r="G157" s="57"/>
      <c r="H157" s="57"/>
    </row>
    <row r="158" spans="1:8">
      <c r="A158" s="55"/>
      <c r="B158" s="56"/>
      <c r="C158" s="56"/>
      <c r="D158" s="56"/>
      <c r="E158" s="56"/>
      <c r="F158" s="56"/>
      <c r="G158" s="57"/>
      <c r="H158" s="57"/>
    </row>
    <row r="159" spans="1:8">
      <c r="A159" s="55"/>
      <c r="B159" s="56"/>
      <c r="C159" s="56"/>
      <c r="D159" s="56"/>
      <c r="E159" s="56"/>
      <c r="F159" s="56"/>
      <c r="G159" s="57"/>
      <c r="H159" s="57"/>
    </row>
    <row r="160" spans="1:8">
      <c r="A160" s="55"/>
      <c r="B160" s="56"/>
      <c r="C160" s="56"/>
      <c r="D160" s="56"/>
      <c r="E160" s="56"/>
      <c r="F160" s="56"/>
      <c r="G160" s="57"/>
      <c r="H160" s="57"/>
    </row>
    <row r="161" spans="1:8">
      <c r="A161" s="55"/>
      <c r="B161" s="56"/>
      <c r="C161" s="56"/>
      <c r="D161" s="56"/>
      <c r="E161" s="56"/>
      <c r="F161" s="56"/>
      <c r="G161" s="57"/>
      <c r="H161" s="57"/>
    </row>
    <row r="162" spans="1:8">
      <c r="A162" s="55"/>
      <c r="B162" s="56"/>
      <c r="C162" s="56"/>
      <c r="D162" s="56"/>
      <c r="E162" s="56"/>
      <c r="F162" s="56"/>
      <c r="G162" s="57"/>
      <c r="H162" s="57"/>
    </row>
    <row r="163" spans="1:8">
      <c r="A163" s="55"/>
      <c r="B163" s="56"/>
      <c r="C163" s="56"/>
      <c r="D163" s="56"/>
      <c r="E163" s="56"/>
      <c r="F163" s="56"/>
      <c r="G163" s="57"/>
      <c r="H163" s="57"/>
    </row>
    <row r="164" spans="1:8">
      <c r="A164" s="55"/>
      <c r="B164" s="56"/>
      <c r="C164" s="56"/>
      <c r="D164" s="56"/>
      <c r="E164" s="56"/>
      <c r="F164" s="56"/>
      <c r="G164" s="57"/>
      <c r="H164" s="57"/>
    </row>
    <row r="165" spans="1:8">
      <c r="A165" s="55"/>
      <c r="B165" s="56"/>
      <c r="C165" s="56"/>
      <c r="D165" s="56"/>
      <c r="E165" s="56"/>
      <c r="F165" s="56"/>
      <c r="G165" s="57"/>
      <c r="H165" s="57"/>
    </row>
    <row r="166" spans="1:8">
      <c r="A166" s="55"/>
      <c r="B166" s="56"/>
      <c r="C166" s="56"/>
      <c r="D166" s="56"/>
      <c r="E166" s="56"/>
      <c r="F166" s="56"/>
      <c r="G166" s="57"/>
      <c r="H166" s="57"/>
    </row>
    <row r="167" spans="1:8">
      <c r="A167" s="55"/>
      <c r="B167" s="56"/>
      <c r="C167" s="56"/>
      <c r="D167" s="56"/>
      <c r="E167" s="56"/>
      <c r="F167" s="56"/>
      <c r="G167" s="57"/>
      <c r="H167" s="57"/>
    </row>
    <row r="168" spans="1:8">
      <c r="A168" s="55"/>
      <c r="B168" s="56"/>
      <c r="C168" s="56"/>
      <c r="D168" s="56"/>
      <c r="E168" s="56"/>
      <c r="F168" s="56"/>
      <c r="G168" s="57"/>
      <c r="H168" s="57"/>
    </row>
    <row r="169" spans="1:8">
      <c r="A169" s="55"/>
      <c r="B169" s="56"/>
      <c r="C169" s="56"/>
      <c r="D169" s="56"/>
      <c r="E169" s="56"/>
      <c r="F169" s="56"/>
      <c r="G169" s="57"/>
      <c r="H169" s="57"/>
    </row>
    <row r="170" spans="1:8">
      <c r="A170" s="55"/>
      <c r="B170" s="56"/>
      <c r="C170" s="56"/>
      <c r="D170" s="56"/>
      <c r="E170" s="56"/>
      <c r="F170" s="56"/>
      <c r="G170" s="57"/>
      <c r="H170" s="57"/>
    </row>
    <row r="171" spans="1:8">
      <c r="A171" s="55"/>
      <c r="B171" s="56"/>
      <c r="C171" s="56"/>
      <c r="D171" s="56"/>
      <c r="E171" s="56"/>
      <c r="F171" s="56"/>
      <c r="G171" s="57"/>
      <c r="H171" s="57"/>
    </row>
    <row r="172" spans="1:8">
      <c r="A172" s="55"/>
      <c r="B172" s="56"/>
      <c r="C172" s="56"/>
      <c r="D172" s="56"/>
      <c r="E172" s="56"/>
      <c r="F172" s="56"/>
      <c r="G172" s="57"/>
      <c r="H172" s="57"/>
    </row>
    <row r="173" spans="1:8">
      <c r="A173" s="55"/>
      <c r="B173" s="56"/>
      <c r="C173" s="56"/>
      <c r="D173" s="56"/>
      <c r="E173" s="56"/>
      <c r="F173" s="56"/>
      <c r="G173" s="57"/>
      <c r="H173" s="57"/>
    </row>
    <row r="174" spans="1:8">
      <c r="A174" s="55"/>
      <c r="B174" s="56"/>
      <c r="C174" s="56"/>
      <c r="D174" s="56"/>
      <c r="E174" s="56"/>
      <c r="F174" s="56"/>
      <c r="G174" s="57"/>
      <c r="H174" s="57"/>
    </row>
    <row r="175" spans="1:8">
      <c r="A175" s="55"/>
      <c r="B175" s="56"/>
      <c r="C175" s="56"/>
      <c r="D175" s="56"/>
      <c r="E175" s="56"/>
      <c r="F175" s="56"/>
      <c r="G175" s="57"/>
      <c r="H175" s="57"/>
    </row>
    <row r="176" spans="1:8">
      <c r="A176" s="55"/>
      <c r="B176" s="56"/>
      <c r="C176" s="56"/>
      <c r="D176" s="56"/>
      <c r="E176" s="56"/>
      <c r="F176" s="56"/>
      <c r="G176" s="57"/>
      <c r="H176" s="57"/>
    </row>
    <row r="177" spans="1:8">
      <c r="A177" s="55"/>
      <c r="B177" s="56"/>
      <c r="C177" s="56"/>
      <c r="D177" s="56"/>
      <c r="E177" s="56"/>
      <c r="F177" s="56"/>
      <c r="G177" s="57"/>
      <c r="H177" s="57"/>
    </row>
    <row r="178" spans="1:8">
      <c r="A178" s="55"/>
      <c r="B178" s="56"/>
      <c r="C178" s="56"/>
      <c r="D178" s="56"/>
      <c r="E178" s="56"/>
      <c r="F178" s="56"/>
      <c r="G178" s="57"/>
      <c r="H178" s="57"/>
    </row>
    <row r="179" spans="1:8">
      <c r="A179" s="55"/>
      <c r="B179" s="56"/>
      <c r="C179" s="56"/>
      <c r="D179" s="56"/>
      <c r="E179" s="56"/>
      <c r="F179" s="56"/>
      <c r="G179" s="57"/>
      <c r="H179" s="57"/>
    </row>
    <row r="180" spans="1:8">
      <c r="A180" s="55"/>
      <c r="B180" s="56"/>
      <c r="C180" s="56"/>
      <c r="D180" s="56"/>
      <c r="E180" s="56"/>
      <c r="F180" s="56"/>
      <c r="G180" s="57"/>
      <c r="H180" s="57"/>
    </row>
    <row r="181" spans="1:8">
      <c r="A181" s="55"/>
      <c r="B181" s="56"/>
      <c r="C181" s="56"/>
      <c r="D181" s="56"/>
      <c r="E181" s="56"/>
      <c r="F181" s="56"/>
      <c r="G181" s="57"/>
      <c r="H181" s="57"/>
    </row>
    <row r="182" spans="1:8">
      <c r="A182" s="55"/>
      <c r="B182" s="56"/>
      <c r="C182" s="56"/>
      <c r="D182" s="56"/>
      <c r="E182" s="56"/>
      <c r="F182" s="56"/>
      <c r="G182" s="57"/>
      <c r="H182" s="57"/>
    </row>
    <row r="183" spans="1:8">
      <c r="A183" s="55"/>
      <c r="B183" s="56"/>
      <c r="C183" s="56"/>
      <c r="D183" s="56"/>
      <c r="E183" s="56"/>
      <c r="F183" s="56"/>
      <c r="G183" s="57"/>
      <c r="H183" s="57"/>
    </row>
    <row r="184" spans="1:8">
      <c r="A184" s="55"/>
      <c r="B184" s="56"/>
      <c r="C184" s="56"/>
      <c r="D184" s="56"/>
      <c r="E184" s="56"/>
      <c r="F184" s="56"/>
      <c r="G184" s="57"/>
      <c r="H184" s="57"/>
    </row>
    <row r="185" spans="1:8">
      <c r="A185" s="55"/>
      <c r="B185" s="56"/>
      <c r="C185" s="56"/>
      <c r="D185" s="56"/>
      <c r="E185" s="56"/>
      <c r="F185" s="56"/>
      <c r="G185" s="57"/>
      <c r="H185" s="57"/>
    </row>
    <row r="186" spans="1:8">
      <c r="A186" s="55"/>
      <c r="B186" s="56"/>
      <c r="C186" s="56"/>
      <c r="D186" s="56"/>
      <c r="E186" s="56"/>
      <c r="F186" s="56"/>
      <c r="G186" s="57"/>
      <c r="H186" s="57"/>
    </row>
    <row r="187" spans="1:8">
      <c r="A187" s="55"/>
      <c r="B187" s="56"/>
      <c r="C187" s="56"/>
      <c r="D187" s="56"/>
      <c r="E187" s="56"/>
      <c r="F187" s="56"/>
      <c r="G187" s="57"/>
      <c r="H187" s="57"/>
    </row>
    <row r="188" spans="1:8">
      <c r="A188" s="55"/>
      <c r="B188" s="56"/>
      <c r="C188" s="56"/>
      <c r="D188" s="56"/>
      <c r="E188" s="56"/>
      <c r="F188" s="56"/>
      <c r="G188" s="57"/>
      <c r="H188" s="57"/>
    </row>
    <row r="189" spans="1:8">
      <c r="A189" s="55"/>
      <c r="B189" s="56"/>
      <c r="C189" s="56"/>
      <c r="D189" s="56"/>
      <c r="E189" s="56"/>
      <c r="F189" s="56"/>
      <c r="G189" s="57"/>
      <c r="H189" s="57"/>
    </row>
    <row r="190" spans="1:8">
      <c r="A190" s="55"/>
      <c r="B190" s="56"/>
      <c r="C190" s="56"/>
      <c r="D190" s="56"/>
      <c r="E190" s="56"/>
      <c r="F190" s="56"/>
      <c r="G190" s="57"/>
      <c r="H190" s="57"/>
    </row>
    <row r="191" spans="1:8">
      <c r="A191" s="55"/>
      <c r="B191" s="56"/>
      <c r="C191" s="56"/>
      <c r="D191" s="56"/>
      <c r="E191" s="56"/>
      <c r="F191" s="56"/>
      <c r="G191" s="57"/>
      <c r="H191" s="57"/>
    </row>
    <row r="192" spans="1:8">
      <c r="A192" s="55"/>
      <c r="B192" s="56"/>
      <c r="C192" s="56"/>
      <c r="D192" s="56"/>
      <c r="E192" s="56"/>
      <c r="F192" s="56"/>
      <c r="G192" s="57"/>
      <c r="H192" s="57"/>
    </row>
    <row r="193" spans="1:8">
      <c r="A193" s="55"/>
      <c r="B193" s="56"/>
      <c r="C193" s="56"/>
      <c r="D193" s="56"/>
      <c r="E193" s="56"/>
      <c r="F193" s="56"/>
      <c r="G193" s="57"/>
      <c r="H193" s="57"/>
    </row>
    <row r="194" spans="1:8">
      <c r="A194" s="55"/>
      <c r="B194" s="56"/>
      <c r="C194" s="56"/>
      <c r="D194" s="56"/>
      <c r="E194" s="56"/>
      <c r="F194" s="56"/>
      <c r="G194" s="57"/>
      <c r="H194" s="57"/>
    </row>
    <row r="195" spans="1:8">
      <c r="A195" s="55"/>
      <c r="B195" s="56"/>
      <c r="C195" s="56"/>
      <c r="D195" s="56"/>
      <c r="E195" s="56"/>
      <c r="F195" s="56"/>
      <c r="G195" s="57"/>
      <c r="H195" s="57"/>
    </row>
    <row r="196" spans="1:8">
      <c r="A196" s="55"/>
      <c r="B196" s="56"/>
      <c r="C196" s="56"/>
      <c r="D196" s="56"/>
      <c r="E196" s="56"/>
      <c r="F196" s="56"/>
      <c r="G196" s="57"/>
      <c r="H196" s="57"/>
    </row>
    <row r="197" spans="1:8">
      <c r="A197" s="55"/>
      <c r="B197" s="56"/>
      <c r="C197" s="56"/>
      <c r="D197" s="56"/>
      <c r="E197" s="56"/>
      <c r="F197" s="56"/>
      <c r="G197" s="57"/>
      <c r="H197" s="57"/>
    </row>
    <row r="198" spans="1:8">
      <c r="A198" s="55"/>
      <c r="B198" s="56"/>
      <c r="C198" s="56"/>
      <c r="D198" s="56"/>
      <c r="E198" s="56"/>
      <c r="F198" s="56"/>
      <c r="G198" s="57"/>
      <c r="H198" s="57"/>
    </row>
    <row r="199" spans="1:8">
      <c r="A199" s="55"/>
      <c r="B199" s="56"/>
      <c r="C199" s="56"/>
      <c r="D199" s="56"/>
      <c r="E199" s="56"/>
      <c r="F199" s="56"/>
      <c r="G199" s="57"/>
      <c r="H199" s="57"/>
    </row>
    <row r="200" spans="1:8">
      <c r="A200" s="55"/>
      <c r="B200" s="56"/>
      <c r="C200" s="56"/>
      <c r="D200" s="56"/>
      <c r="E200" s="56"/>
      <c r="F200" s="56"/>
      <c r="G200" s="57"/>
      <c r="H200" s="57"/>
    </row>
    <row r="201" spans="1:8">
      <c r="A201" s="55"/>
      <c r="B201" s="56"/>
      <c r="C201" s="56"/>
      <c r="D201" s="56"/>
      <c r="E201" s="56"/>
      <c r="F201" s="56"/>
      <c r="G201" s="57"/>
      <c r="H201" s="57"/>
    </row>
    <row r="202" spans="1:8">
      <c r="A202" s="55"/>
      <c r="B202" s="56"/>
      <c r="C202" s="56"/>
      <c r="D202" s="56"/>
      <c r="E202" s="56"/>
      <c r="F202" s="56"/>
      <c r="G202" s="57"/>
      <c r="H202" s="57"/>
    </row>
    <row r="203" spans="1:8">
      <c r="A203" s="55"/>
      <c r="B203" s="56"/>
      <c r="C203" s="56"/>
      <c r="D203" s="56"/>
      <c r="E203" s="56"/>
      <c r="F203" s="56"/>
      <c r="G203" s="57"/>
      <c r="H203" s="57"/>
    </row>
    <row r="204" spans="1:8">
      <c r="A204" s="55"/>
      <c r="B204" s="56"/>
      <c r="C204" s="56"/>
      <c r="D204" s="56"/>
      <c r="E204" s="56"/>
      <c r="F204" s="56"/>
      <c r="G204" s="57"/>
      <c r="H204" s="57"/>
    </row>
    <row r="205" spans="1:8">
      <c r="A205" s="55"/>
      <c r="B205" s="56"/>
      <c r="C205" s="56"/>
      <c r="D205" s="56"/>
      <c r="E205" s="56"/>
      <c r="F205" s="56"/>
      <c r="G205" s="57"/>
      <c r="H205" s="57"/>
    </row>
    <row r="206" spans="1:8">
      <c r="A206" s="55"/>
      <c r="B206" s="56"/>
      <c r="C206" s="56"/>
      <c r="D206" s="56"/>
      <c r="E206" s="56"/>
      <c r="F206" s="56"/>
      <c r="G206" s="57"/>
      <c r="H206" s="57"/>
    </row>
    <row r="207" spans="1:8">
      <c r="A207" s="55"/>
      <c r="B207" s="56"/>
      <c r="C207" s="56"/>
      <c r="D207" s="56"/>
      <c r="E207" s="56"/>
      <c r="F207" s="56"/>
      <c r="G207" s="57"/>
      <c r="H207" s="57"/>
    </row>
    <row r="208" spans="1:8">
      <c r="A208" s="55"/>
      <c r="B208" s="56"/>
      <c r="C208" s="56"/>
      <c r="D208" s="56"/>
      <c r="E208" s="56"/>
      <c r="F208" s="56"/>
      <c r="G208" s="57"/>
      <c r="H208" s="57"/>
    </row>
    <row r="209" spans="1:8">
      <c r="A209" s="55"/>
      <c r="B209" s="56"/>
      <c r="C209" s="56"/>
      <c r="D209" s="56"/>
      <c r="E209" s="56"/>
      <c r="F209" s="56"/>
      <c r="G209" s="57"/>
      <c r="H209" s="57"/>
    </row>
    <row r="210" spans="1:8">
      <c r="A210" s="55"/>
      <c r="B210" s="56"/>
      <c r="C210" s="56"/>
      <c r="D210" s="56"/>
      <c r="E210" s="56"/>
      <c r="F210" s="56"/>
      <c r="G210" s="57"/>
      <c r="H210" s="57"/>
    </row>
    <row r="211" spans="1:8">
      <c r="A211" s="55"/>
      <c r="B211" s="56"/>
      <c r="C211" s="56"/>
      <c r="D211" s="56"/>
      <c r="E211" s="56"/>
      <c r="F211" s="56"/>
      <c r="G211" s="57"/>
      <c r="H211" s="57"/>
    </row>
    <row r="212" spans="1:8">
      <c r="A212" s="4"/>
      <c r="B212" s="1"/>
      <c r="C212" s="1"/>
      <c r="D212" s="1"/>
      <c r="E212" s="1"/>
      <c r="F212" s="1"/>
    </row>
    <row r="213" spans="1:8">
      <c r="A213" s="4"/>
      <c r="B213" s="1"/>
      <c r="C213" s="1"/>
      <c r="D213" s="1"/>
      <c r="E213" s="1"/>
      <c r="F213" s="1"/>
    </row>
    <row r="214" spans="1:8">
      <c r="A214" s="4"/>
      <c r="B214" s="1"/>
      <c r="C214" s="1"/>
      <c r="D214" s="1"/>
      <c r="E214" s="1"/>
      <c r="F214" s="1"/>
    </row>
    <row r="215" spans="1:8">
      <c r="A215" s="4"/>
      <c r="B215" s="1"/>
      <c r="C215" s="1"/>
      <c r="D215" s="1"/>
      <c r="E215" s="1"/>
      <c r="F215" s="1"/>
    </row>
    <row r="216" spans="1:8">
      <c r="A216" s="4"/>
      <c r="B216" s="1"/>
      <c r="C216" s="1"/>
      <c r="D216" s="1"/>
      <c r="E216" s="1"/>
      <c r="F216" s="1"/>
    </row>
    <row r="217" spans="1:8">
      <c r="A217" s="4"/>
      <c r="B217" s="1"/>
      <c r="C217" s="1"/>
      <c r="D217" s="1"/>
      <c r="E217" s="1"/>
      <c r="F217" s="1"/>
    </row>
    <row r="218" spans="1:8">
      <c r="A218" s="4"/>
      <c r="B218" s="1"/>
      <c r="C218" s="1"/>
      <c r="D218" s="1"/>
      <c r="E218" s="1"/>
      <c r="F218" s="1"/>
    </row>
    <row r="219" spans="1:8">
      <c r="A219" s="4"/>
      <c r="B219" s="1"/>
      <c r="C219" s="1"/>
      <c r="D219" s="1"/>
      <c r="E219" s="1"/>
      <c r="F219" s="1"/>
    </row>
    <row r="220" spans="1:8">
      <c r="A220" s="4"/>
      <c r="B220" s="1"/>
      <c r="C220" s="1"/>
      <c r="D220" s="1"/>
      <c r="E220" s="1"/>
      <c r="F220" s="1"/>
    </row>
    <row r="221" spans="1:8">
      <c r="A221" s="4"/>
      <c r="B221" s="1"/>
      <c r="C221" s="1"/>
      <c r="D221" s="1"/>
      <c r="E221" s="1"/>
      <c r="F221" s="1"/>
    </row>
    <row r="222" spans="1:8">
      <c r="A222" s="4"/>
      <c r="B222" s="1"/>
      <c r="C222" s="1"/>
      <c r="D222" s="1"/>
      <c r="E222" s="1"/>
      <c r="F222" s="1"/>
    </row>
    <row r="223" spans="1:8">
      <c r="A223" s="4"/>
      <c r="B223" s="1"/>
      <c r="C223" s="1"/>
      <c r="D223" s="1"/>
      <c r="E223" s="1"/>
      <c r="F223" s="1"/>
    </row>
    <row r="224" spans="1:8">
      <c r="A224" s="4"/>
      <c r="B224" s="1"/>
      <c r="C224" s="1"/>
      <c r="D224" s="1"/>
      <c r="E224" s="1"/>
      <c r="F224" s="1"/>
    </row>
    <row r="225" spans="1:6">
      <c r="A225" s="4"/>
      <c r="B225" s="1"/>
      <c r="C225" s="1"/>
      <c r="D225" s="1"/>
      <c r="E225" s="1"/>
      <c r="F225" s="1"/>
    </row>
    <row r="226" spans="1:6">
      <c r="A226" s="4"/>
      <c r="B226" s="1"/>
      <c r="C226" s="1"/>
      <c r="D226" s="1"/>
      <c r="E226" s="1"/>
      <c r="F226" s="1"/>
    </row>
    <row r="227" spans="1:6">
      <c r="A227" s="4"/>
      <c r="B227" s="1"/>
      <c r="C227" s="1"/>
      <c r="D227" s="1"/>
      <c r="E227" s="1"/>
      <c r="F227" s="1"/>
    </row>
    <row r="228" spans="1:6">
      <c r="A228" s="4"/>
      <c r="B228" s="1"/>
      <c r="C228" s="1"/>
      <c r="D228" s="1"/>
      <c r="E228" s="1"/>
      <c r="F228" s="1"/>
    </row>
    <row r="229" spans="1:6">
      <c r="A229" s="4"/>
      <c r="B229" s="1"/>
      <c r="C229" s="1"/>
      <c r="D229" s="1"/>
      <c r="E229" s="1"/>
      <c r="F229" s="1"/>
    </row>
    <row r="230" spans="1:6">
      <c r="A230" s="4"/>
      <c r="B230" s="1"/>
      <c r="C230" s="1"/>
      <c r="D230" s="1"/>
      <c r="E230" s="1"/>
      <c r="F230" s="1"/>
    </row>
    <row r="231" spans="1:6">
      <c r="A231" s="4"/>
      <c r="B231" s="1"/>
      <c r="C231" s="1"/>
      <c r="D231" s="1"/>
      <c r="E231" s="1"/>
      <c r="F231" s="1"/>
    </row>
    <row r="232" spans="1:6">
      <c r="A232" s="4"/>
      <c r="B232" s="1"/>
      <c r="C232" s="1"/>
      <c r="D232" s="1"/>
      <c r="E232" s="1"/>
      <c r="F232" s="1"/>
    </row>
    <row r="233" spans="1:6">
      <c r="A233" s="4"/>
      <c r="B233" s="1"/>
      <c r="C233" s="1"/>
      <c r="D233" s="1"/>
      <c r="E233" s="1"/>
      <c r="F233" s="1"/>
    </row>
    <row r="234" spans="1:6">
      <c r="A234" s="4"/>
      <c r="B234" s="1"/>
      <c r="C234" s="1"/>
      <c r="D234" s="1"/>
      <c r="E234" s="1"/>
      <c r="F234" s="1"/>
    </row>
    <row r="235" spans="1:6">
      <c r="A235" s="4"/>
      <c r="B235" s="1"/>
      <c r="C235" s="1"/>
      <c r="D235" s="1"/>
      <c r="E235" s="1"/>
      <c r="F235" s="1"/>
    </row>
    <row r="236" spans="1:6">
      <c r="A236" s="4"/>
      <c r="B236" s="1"/>
      <c r="C236" s="1"/>
      <c r="D236" s="1"/>
      <c r="E236" s="1"/>
      <c r="F236" s="1"/>
    </row>
    <row r="237" spans="1:6">
      <c r="A237" s="4"/>
      <c r="B237" s="1"/>
      <c r="C237" s="1"/>
      <c r="D237" s="1"/>
      <c r="E237" s="1"/>
      <c r="F237" s="1"/>
    </row>
    <row r="238" spans="1:6">
      <c r="A238" s="4"/>
      <c r="B238" s="1"/>
      <c r="C238" s="1"/>
      <c r="D238" s="1"/>
      <c r="E238" s="1"/>
      <c r="F238" s="1"/>
    </row>
    <row r="239" spans="1:6">
      <c r="A239" s="4"/>
      <c r="B239" s="1"/>
      <c r="C239" s="1"/>
      <c r="D239" s="1"/>
      <c r="E239" s="1"/>
      <c r="F239" s="1"/>
    </row>
    <row r="240" spans="1:6">
      <c r="A240" s="4"/>
      <c r="B240" s="1"/>
      <c r="C240" s="1"/>
      <c r="D240" s="1"/>
      <c r="E240" s="1"/>
      <c r="F240" s="1"/>
    </row>
    <row r="241" spans="1:6">
      <c r="A241" s="4"/>
      <c r="B241" s="1"/>
      <c r="C241" s="1"/>
      <c r="D241" s="1"/>
      <c r="E241" s="1"/>
      <c r="F241" s="1"/>
    </row>
    <row r="242" spans="1:6">
      <c r="A242" s="4"/>
      <c r="B242" s="1"/>
      <c r="C242" s="1"/>
      <c r="D242" s="1"/>
      <c r="E242" s="1"/>
      <c r="F242" s="1"/>
    </row>
    <row r="243" spans="1:6">
      <c r="A243" s="4"/>
      <c r="B243" s="1"/>
      <c r="C243" s="1"/>
      <c r="D243" s="1"/>
      <c r="E243" s="1"/>
      <c r="F243" s="1"/>
    </row>
    <row r="244" spans="1:6">
      <c r="A244" s="4"/>
      <c r="B244" s="1"/>
      <c r="C244" s="1"/>
      <c r="D244" s="1"/>
      <c r="E244" s="1"/>
      <c r="F244" s="1"/>
    </row>
    <row r="245" spans="1:6">
      <c r="A245" s="4"/>
      <c r="B245" s="1"/>
      <c r="C245" s="1"/>
      <c r="D245" s="1"/>
      <c r="E245" s="1"/>
      <c r="F245" s="1"/>
    </row>
    <row r="246" spans="1:6">
      <c r="A246" s="4"/>
      <c r="B246" s="1"/>
      <c r="C246" s="1"/>
      <c r="D246" s="1"/>
      <c r="E246" s="1"/>
      <c r="F246" s="1"/>
    </row>
    <row r="247" spans="1:6">
      <c r="A247" s="4"/>
      <c r="B247" s="1"/>
      <c r="C247" s="1"/>
      <c r="D247" s="1"/>
      <c r="E247" s="1"/>
      <c r="F247" s="1"/>
    </row>
    <row r="248" spans="1:6">
      <c r="A248" s="4"/>
      <c r="B248" s="1"/>
      <c r="C248" s="1"/>
      <c r="D248" s="1"/>
      <c r="E248" s="1"/>
      <c r="F248" s="1"/>
    </row>
    <row r="249" spans="1:6">
      <c r="A249" s="4"/>
      <c r="B249" s="1"/>
      <c r="C249" s="1"/>
      <c r="D249" s="1"/>
      <c r="E249" s="1"/>
      <c r="F249" s="1"/>
    </row>
    <row r="250" spans="1:6">
      <c r="A250" s="4"/>
      <c r="B250" s="1"/>
      <c r="C250" s="1"/>
      <c r="D250" s="1"/>
      <c r="E250" s="1"/>
      <c r="F250" s="1"/>
    </row>
    <row r="251" spans="1:6">
      <c r="A251" s="4"/>
      <c r="B251" s="1"/>
      <c r="C251" s="1"/>
      <c r="D251" s="1"/>
      <c r="E251" s="1"/>
      <c r="F251" s="1"/>
    </row>
    <row r="252" spans="1:6">
      <c r="A252" s="4"/>
      <c r="B252" s="1"/>
      <c r="C252" s="1"/>
      <c r="D252" s="1"/>
      <c r="E252" s="1"/>
      <c r="F252" s="1"/>
    </row>
    <row r="253" spans="1:6">
      <c r="A253" s="4"/>
      <c r="B253" s="1"/>
      <c r="C253" s="1"/>
      <c r="D253" s="1"/>
      <c r="E253" s="1"/>
      <c r="F253" s="1"/>
    </row>
    <row r="254" spans="1:6">
      <c r="A254" s="4"/>
      <c r="B254" s="1"/>
      <c r="C254" s="1"/>
      <c r="D254" s="1"/>
      <c r="E254" s="1"/>
      <c r="F254" s="1"/>
    </row>
    <row r="255" spans="1:6">
      <c r="A255" s="4"/>
      <c r="B255" s="1"/>
      <c r="C255" s="1"/>
      <c r="D255" s="1"/>
      <c r="E255" s="1"/>
      <c r="F255" s="1"/>
    </row>
    <row r="256" spans="1:6">
      <c r="A256" s="4"/>
      <c r="B256" s="1"/>
      <c r="C256" s="1"/>
      <c r="D256" s="1"/>
      <c r="E256" s="1"/>
      <c r="F256" s="1"/>
    </row>
    <row r="257" spans="1:6">
      <c r="A257" s="4"/>
      <c r="B257" s="1"/>
      <c r="C257" s="1"/>
      <c r="D257" s="1"/>
      <c r="E257" s="1"/>
      <c r="F257" s="1"/>
    </row>
    <row r="258" spans="1:6">
      <c r="A258" s="4"/>
      <c r="B258" s="1"/>
      <c r="C258" s="1"/>
      <c r="D258" s="1"/>
      <c r="E258" s="1"/>
      <c r="F258" s="1"/>
    </row>
    <row r="259" spans="1:6">
      <c r="A259" s="4"/>
      <c r="B259" s="1"/>
      <c r="C259" s="1"/>
      <c r="D259" s="1"/>
      <c r="E259" s="1"/>
      <c r="F259" s="1"/>
    </row>
    <row r="260" spans="1:6">
      <c r="A260" s="4"/>
      <c r="B260" s="1"/>
      <c r="C260" s="1"/>
      <c r="D260" s="1"/>
      <c r="E260" s="1"/>
      <c r="F260" s="1"/>
    </row>
    <row r="261" spans="1:6">
      <c r="A261" s="4"/>
      <c r="B261" s="1"/>
      <c r="C261" s="1"/>
      <c r="D261" s="1"/>
      <c r="E261" s="1"/>
      <c r="F261" s="1"/>
    </row>
    <row r="262" spans="1:6">
      <c r="A262" s="4"/>
      <c r="B262" s="1"/>
      <c r="C262" s="1"/>
      <c r="D262" s="1"/>
      <c r="E262" s="1"/>
      <c r="F262" s="1"/>
    </row>
    <row r="263" spans="1:6">
      <c r="A263" s="4"/>
      <c r="B263" s="1"/>
      <c r="C263" s="1"/>
      <c r="D263" s="1"/>
      <c r="E263" s="1"/>
      <c r="F263" s="1"/>
    </row>
    <row r="264" spans="1:6">
      <c r="A264" s="4"/>
      <c r="B264" s="1"/>
      <c r="C264" s="1"/>
      <c r="D264" s="1"/>
      <c r="E264" s="1"/>
      <c r="F264" s="1"/>
    </row>
    <row r="265" spans="1:6">
      <c r="A265" s="4"/>
      <c r="B265" s="1"/>
      <c r="C265" s="1"/>
      <c r="D265" s="1"/>
      <c r="E265" s="1"/>
      <c r="F265" s="1"/>
    </row>
    <row r="266" spans="1:6">
      <c r="A266" s="4"/>
      <c r="B266" s="1"/>
      <c r="C266" s="1"/>
      <c r="D266" s="1"/>
      <c r="E266" s="1"/>
      <c r="F266" s="1"/>
    </row>
    <row r="267" spans="1:6">
      <c r="A267" s="4"/>
      <c r="B267" s="1"/>
      <c r="C267" s="1"/>
      <c r="D267" s="1"/>
      <c r="E267" s="1"/>
      <c r="F267" s="1"/>
    </row>
    <row r="268" spans="1:6">
      <c r="A268" s="4"/>
      <c r="B268" s="1"/>
      <c r="C268" s="1"/>
      <c r="D268" s="1"/>
      <c r="E268" s="1"/>
      <c r="F268" s="1"/>
    </row>
    <row r="269" spans="1:6">
      <c r="A269" s="4"/>
      <c r="B269" s="1"/>
      <c r="C269" s="1"/>
      <c r="D269" s="1"/>
      <c r="E269" s="1"/>
      <c r="F269" s="1"/>
    </row>
    <row r="270" spans="1:6">
      <c r="A270" s="4"/>
      <c r="B270" s="1"/>
      <c r="C270" s="1"/>
      <c r="D270" s="1"/>
      <c r="E270" s="1"/>
      <c r="F270" s="1"/>
    </row>
    <row r="271" spans="1:6">
      <c r="A271" s="4"/>
      <c r="B271" s="1"/>
      <c r="C271" s="1"/>
      <c r="D271" s="1"/>
      <c r="E271" s="1"/>
      <c r="F271" s="1"/>
    </row>
    <row r="272" spans="1:6">
      <c r="A272" s="4"/>
      <c r="B272" s="1"/>
      <c r="C272" s="1"/>
      <c r="D272" s="1"/>
      <c r="E272" s="1"/>
      <c r="F272" s="1"/>
    </row>
    <row r="273" spans="1:6">
      <c r="A273" s="4"/>
      <c r="B273" s="1"/>
      <c r="C273" s="1"/>
      <c r="D273" s="1"/>
      <c r="E273" s="1"/>
      <c r="F273" s="1"/>
    </row>
    <row r="274" spans="1:6">
      <c r="A274" s="4"/>
      <c r="B274" s="1"/>
      <c r="C274" s="1"/>
      <c r="D274" s="1"/>
      <c r="E274" s="1"/>
      <c r="F274" s="1"/>
    </row>
    <row r="275" spans="1:6">
      <c r="A275" s="4"/>
      <c r="B275" s="1"/>
      <c r="C275" s="1"/>
      <c r="D275" s="1"/>
      <c r="E275" s="1"/>
      <c r="F275" s="1"/>
    </row>
    <row r="276" spans="1:6">
      <c r="A276" s="4"/>
      <c r="B276" s="1"/>
      <c r="C276" s="1"/>
      <c r="D276" s="1"/>
      <c r="E276" s="1"/>
      <c r="F276" s="1"/>
    </row>
    <row r="277" spans="1:6">
      <c r="A277" s="4"/>
      <c r="B277" s="1"/>
      <c r="C277" s="1"/>
      <c r="D277" s="1"/>
      <c r="E277" s="1"/>
      <c r="F277" s="1"/>
    </row>
    <row r="278" spans="1:6">
      <c r="A278" s="4"/>
      <c r="B278" s="1"/>
      <c r="C278" s="1"/>
      <c r="D278" s="1"/>
      <c r="E278" s="1"/>
      <c r="F278" s="1"/>
    </row>
    <row r="279" spans="1:6">
      <c r="A279" s="4"/>
      <c r="B279" s="1"/>
      <c r="C279" s="1"/>
      <c r="D279" s="1"/>
      <c r="E279" s="1"/>
      <c r="F279" s="1"/>
    </row>
    <row r="280" spans="1:6">
      <c r="A280" s="4"/>
      <c r="B280" s="1"/>
      <c r="C280" s="1"/>
      <c r="D280" s="1"/>
      <c r="E280" s="1"/>
      <c r="F280" s="1"/>
    </row>
    <row r="281" spans="1:6">
      <c r="A281" s="4"/>
      <c r="B281" s="1"/>
      <c r="C281" s="1"/>
      <c r="D281" s="1"/>
      <c r="E281" s="1"/>
      <c r="F281" s="1"/>
    </row>
    <row r="282" spans="1:6">
      <c r="A282" s="4"/>
      <c r="B282" s="1"/>
      <c r="C282" s="1"/>
      <c r="D282" s="1"/>
      <c r="E282" s="1"/>
      <c r="F282" s="1"/>
    </row>
    <row r="283" spans="1:6">
      <c r="A283" s="4"/>
      <c r="B283" s="1"/>
      <c r="C283" s="1"/>
      <c r="D283" s="1"/>
      <c r="E283" s="1"/>
      <c r="F283" s="1"/>
    </row>
    <row r="284" spans="1:6">
      <c r="A284" s="4"/>
      <c r="B284" s="1"/>
      <c r="C284" s="1"/>
      <c r="D284" s="1"/>
      <c r="E284" s="1"/>
      <c r="F284" s="1"/>
    </row>
    <row r="285" spans="1:6">
      <c r="A285" s="4"/>
      <c r="B285" s="1"/>
      <c r="C285" s="1"/>
      <c r="D285" s="1"/>
      <c r="E285" s="1"/>
      <c r="F285" s="1"/>
    </row>
    <row r="286" spans="1:6">
      <c r="A286" s="4"/>
      <c r="B286" s="1"/>
      <c r="C286" s="1"/>
      <c r="D286" s="1"/>
      <c r="E286" s="1"/>
      <c r="F286" s="1"/>
    </row>
    <row r="287" spans="1:6">
      <c r="A287" s="4"/>
      <c r="B287" s="1"/>
      <c r="C287" s="1"/>
      <c r="D287" s="1"/>
      <c r="E287" s="1"/>
      <c r="F287" s="1"/>
    </row>
    <row r="288" spans="1:6">
      <c r="A288" s="4"/>
      <c r="B288" s="1"/>
      <c r="C288" s="1"/>
      <c r="D288" s="1"/>
      <c r="E288" s="1"/>
      <c r="F288" s="1"/>
    </row>
    <row r="289" spans="1:6">
      <c r="A289" s="4"/>
      <c r="B289" s="1"/>
      <c r="C289" s="1"/>
      <c r="D289" s="1"/>
      <c r="E289" s="1"/>
      <c r="F289" s="1"/>
    </row>
    <row r="290" spans="1:6">
      <c r="A290" s="4"/>
      <c r="B290" s="1"/>
      <c r="C290" s="1"/>
      <c r="D290" s="1"/>
      <c r="E290" s="1"/>
      <c r="F290" s="1"/>
    </row>
    <row r="291" spans="1:6">
      <c r="A291" s="4"/>
      <c r="B291" s="1"/>
      <c r="C291" s="1"/>
      <c r="D291" s="1"/>
      <c r="E291" s="1"/>
      <c r="F291" s="1"/>
    </row>
    <row r="292" spans="1:6">
      <c r="A292" s="4"/>
      <c r="B292" s="1"/>
      <c r="C292" s="1"/>
      <c r="D292" s="1"/>
      <c r="E292" s="1"/>
      <c r="F292" s="1"/>
    </row>
    <row r="293" spans="1:6">
      <c r="A293" s="4"/>
      <c r="B293" s="1"/>
      <c r="C293" s="1"/>
      <c r="D293" s="1"/>
      <c r="E293" s="1"/>
      <c r="F293" s="1"/>
    </row>
    <row r="294" spans="1:6">
      <c r="A294" s="4"/>
      <c r="B294" s="1"/>
      <c r="C294" s="1"/>
      <c r="D294" s="1"/>
      <c r="E294" s="1"/>
      <c r="F294" s="1"/>
    </row>
    <row r="295" spans="1:6">
      <c r="A295" s="4"/>
      <c r="B295" s="1"/>
      <c r="C295" s="1"/>
      <c r="D295" s="1"/>
      <c r="E295" s="1"/>
      <c r="F295" s="1"/>
    </row>
    <row r="296" spans="1:6">
      <c r="A296" s="4"/>
      <c r="B296" s="1"/>
      <c r="C296" s="1"/>
      <c r="D296" s="1"/>
      <c r="E296" s="1"/>
      <c r="F296" s="1"/>
    </row>
    <row r="297" spans="1:6">
      <c r="A297" s="4"/>
      <c r="B297" s="1"/>
      <c r="C297" s="1"/>
      <c r="D297" s="1"/>
      <c r="E297" s="1"/>
      <c r="F297" s="1"/>
    </row>
    <row r="298" spans="1:6">
      <c r="A298" s="4"/>
      <c r="B298" s="1"/>
      <c r="C298" s="1"/>
      <c r="D298" s="1"/>
      <c r="E298" s="1"/>
      <c r="F298" s="1"/>
    </row>
    <row r="299" spans="1:6">
      <c r="A299" s="4"/>
      <c r="B299" s="1"/>
      <c r="C299" s="1"/>
      <c r="D299" s="1"/>
      <c r="E299" s="1"/>
      <c r="F299" s="1"/>
    </row>
    <row r="300" spans="1:6">
      <c r="A300" s="4"/>
      <c r="B300" s="1"/>
      <c r="C300" s="1"/>
      <c r="D300" s="1"/>
      <c r="E300" s="1"/>
      <c r="F300" s="1"/>
    </row>
    <row r="301" spans="1:6">
      <c r="A301" s="4"/>
      <c r="B301" s="1"/>
      <c r="C301" s="1"/>
      <c r="D301" s="1"/>
      <c r="E301" s="1"/>
      <c r="F301" s="1"/>
    </row>
    <row r="302" spans="1:6">
      <c r="A302" s="4"/>
      <c r="B302" s="1"/>
      <c r="C302" s="1"/>
      <c r="D302" s="1"/>
      <c r="E302" s="1"/>
      <c r="F302" s="1"/>
    </row>
    <row r="303" spans="1:6">
      <c r="A303" s="4"/>
      <c r="B303" s="1"/>
      <c r="C303" s="1"/>
      <c r="D303" s="1"/>
      <c r="E303" s="1"/>
      <c r="F303" s="1"/>
    </row>
    <row r="304" spans="1:6">
      <c r="A304" s="4"/>
      <c r="B304" s="1"/>
      <c r="C304" s="1"/>
      <c r="D304" s="1"/>
      <c r="E304" s="1"/>
      <c r="F304" s="1"/>
    </row>
    <row r="305" spans="1:6">
      <c r="A305" s="4"/>
      <c r="B305" s="1"/>
      <c r="C305" s="1"/>
      <c r="D305" s="1"/>
      <c r="E305" s="1"/>
      <c r="F305" s="1"/>
    </row>
    <row r="306" spans="1:6">
      <c r="A306" s="4"/>
      <c r="B306" s="1"/>
      <c r="C306" s="1"/>
      <c r="D306" s="1"/>
      <c r="E306" s="1"/>
      <c r="F306" s="1"/>
    </row>
    <row r="307" spans="1:6">
      <c r="A307" s="4"/>
      <c r="B307" s="1"/>
      <c r="C307" s="1"/>
      <c r="D307" s="1"/>
      <c r="E307" s="1"/>
      <c r="F307" s="1"/>
    </row>
    <row r="308" spans="1:6">
      <c r="A308" s="4"/>
      <c r="B308" s="1"/>
      <c r="C308" s="1"/>
      <c r="D308" s="1"/>
      <c r="E308" s="1"/>
      <c r="F308" s="1"/>
    </row>
    <row r="309" spans="1:6">
      <c r="A309" s="4"/>
      <c r="B309" s="1"/>
      <c r="C309" s="1"/>
      <c r="D309" s="1"/>
      <c r="E309" s="1"/>
      <c r="F309" s="1"/>
    </row>
    <row r="310" spans="1:6">
      <c r="A310" s="4"/>
      <c r="B310" s="1"/>
      <c r="C310" s="1"/>
      <c r="D310" s="1"/>
      <c r="E310" s="1"/>
      <c r="F310" s="1"/>
    </row>
    <row r="311" spans="1:6">
      <c r="A311" s="4"/>
      <c r="B311" s="1"/>
      <c r="C311" s="1"/>
      <c r="D311" s="1"/>
      <c r="E311" s="1"/>
      <c r="F311" s="1"/>
    </row>
    <row r="312" spans="1:6">
      <c r="A312" s="4"/>
      <c r="B312" s="1"/>
      <c r="C312" s="1"/>
      <c r="D312" s="1"/>
      <c r="E312" s="1"/>
      <c r="F312" s="1"/>
    </row>
    <row r="313" spans="1:6">
      <c r="A313" s="4"/>
      <c r="B313" s="1"/>
      <c r="C313" s="1"/>
      <c r="D313" s="1"/>
      <c r="E313" s="1"/>
      <c r="F313" s="1"/>
    </row>
    <row r="314" spans="1:6">
      <c r="A314" s="4"/>
      <c r="B314" s="1"/>
      <c r="C314" s="1"/>
      <c r="D314" s="1"/>
      <c r="E314" s="1"/>
      <c r="F314" s="1"/>
    </row>
    <row r="315" spans="1:6">
      <c r="A315" s="4"/>
      <c r="B315" s="1"/>
      <c r="C315" s="1"/>
      <c r="D315" s="1"/>
      <c r="E315" s="1"/>
      <c r="F315" s="1"/>
    </row>
    <row r="316" spans="1:6">
      <c r="A316" s="4"/>
      <c r="B316" s="1"/>
      <c r="C316" s="1"/>
      <c r="D316" s="1"/>
      <c r="E316" s="1"/>
      <c r="F316" s="1"/>
    </row>
    <row r="317" spans="1:6">
      <c r="A317" s="4"/>
      <c r="B317" s="1"/>
      <c r="C317" s="1"/>
      <c r="D317" s="1"/>
      <c r="E317" s="1"/>
      <c r="F317" s="1"/>
    </row>
    <row r="318" spans="1:6">
      <c r="A318" s="4"/>
      <c r="B318" s="1"/>
      <c r="C318" s="1"/>
      <c r="D318" s="1"/>
      <c r="E318" s="1"/>
      <c r="F318" s="1"/>
    </row>
    <row r="319" spans="1:6">
      <c r="A319" s="4"/>
      <c r="B319" s="1"/>
      <c r="C319" s="1"/>
      <c r="D319" s="1"/>
      <c r="E319" s="1"/>
      <c r="F319" s="1"/>
    </row>
    <row r="320" spans="1:6">
      <c r="A320" s="4"/>
      <c r="B320" s="1"/>
      <c r="C320" s="1"/>
      <c r="D320" s="1"/>
      <c r="E320" s="1"/>
      <c r="F320" s="1"/>
    </row>
    <row r="321" spans="1:6">
      <c r="A321" s="4"/>
      <c r="B321" s="1"/>
      <c r="C321" s="1"/>
      <c r="D321" s="1"/>
      <c r="E321" s="1"/>
      <c r="F321" s="1"/>
    </row>
    <row r="322" spans="1:6">
      <c r="A322" s="4"/>
      <c r="B322" s="1"/>
      <c r="C322" s="1"/>
      <c r="D322" s="1"/>
      <c r="E322" s="1"/>
      <c r="F322" s="1"/>
    </row>
    <row r="323" spans="1:6">
      <c r="A323" s="4"/>
      <c r="B323" s="1"/>
      <c r="C323" s="1"/>
      <c r="D323" s="1"/>
      <c r="E323" s="1"/>
      <c r="F323" s="1"/>
    </row>
    <row r="324" spans="1:6">
      <c r="A324" s="4"/>
      <c r="B324" s="1"/>
      <c r="C324" s="1"/>
      <c r="D324" s="1"/>
      <c r="E324" s="1"/>
      <c r="F324" s="1"/>
    </row>
    <row r="325" spans="1:6">
      <c r="A325" s="4"/>
      <c r="B325" s="1"/>
      <c r="C325" s="1"/>
      <c r="D325" s="1"/>
      <c r="E325" s="1"/>
      <c r="F325" s="1"/>
    </row>
    <row r="326" spans="1:6">
      <c r="A326" s="4"/>
      <c r="B326" s="1"/>
      <c r="C326" s="1"/>
      <c r="D326" s="1"/>
      <c r="E326" s="1"/>
      <c r="F326" s="1"/>
    </row>
    <row r="327" spans="1:6">
      <c r="A327" s="4"/>
      <c r="B327" s="1"/>
      <c r="C327" s="1"/>
      <c r="D327" s="1"/>
      <c r="E327" s="1"/>
      <c r="F327" s="1"/>
    </row>
    <row r="328" spans="1:6">
      <c r="A328" s="4"/>
      <c r="B328" s="1"/>
      <c r="C328" s="1"/>
      <c r="D328" s="1"/>
      <c r="E328" s="1"/>
      <c r="F328" s="1"/>
    </row>
    <row r="329" spans="1:6">
      <c r="A329" s="4"/>
      <c r="B329" s="1"/>
      <c r="C329" s="1"/>
      <c r="D329" s="1"/>
      <c r="E329" s="1"/>
      <c r="F329" s="1"/>
    </row>
    <row r="330" spans="1:6">
      <c r="A330" s="4"/>
      <c r="B330" s="1"/>
      <c r="C330" s="1"/>
      <c r="D330" s="1"/>
      <c r="E330" s="1"/>
      <c r="F330" s="1"/>
    </row>
    <row r="331" spans="1:6">
      <c r="A331" s="4"/>
      <c r="B331" s="1"/>
      <c r="C331" s="1"/>
      <c r="D331" s="1"/>
      <c r="E331" s="1"/>
      <c r="F331" s="1"/>
    </row>
    <row r="332" spans="1:6">
      <c r="A332" s="4"/>
      <c r="B332" s="1"/>
      <c r="C332" s="1"/>
      <c r="D332" s="1"/>
      <c r="E332" s="1"/>
      <c r="F332" s="1"/>
    </row>
    <row r="333" spans="1:6">
      <c r="A333" s="4"/>
      <c r="B333" s="1"/>
      <c r="C333" s="1"/>
      <c r="D333" s="1"/>
      <c r="E333" s="1"/>
      <c r="F333" s="1"/>
    </row>
    <row r="334" spans="1:6">
      <c r="A334" s="4"/>
      <c r="B334" s="1"/>
      <c r="C334" s="1"/>
      <c r="D334" s="1"/>
      <c r="E334" s="1"/>
      <c r="F334" s="1"/>
    </row>
    <row r="335" spans="1:6">
      <c r="A335" s="4"/>
      <c r="B335" s="1"/>
      <c r="C335" s="1"/>
      <c r="D335" s="1"/>
      <c r="E335" s="1"/>
      <c r="F335" s="1"/>
    </row>
    <row r="336" spans="1:6">
      <c r="A336" s="4"/>
      <c r="B336" s="1"/>
      <c r="C336" s="1"/>
      <c r="D336" s="1"/>
      <c r="E336" s="1"/>
      <c r="F336" s="1"/>
    </row>
    <row r="337" spans="1:6">
      <c r="A337" s="4"/>
      <c r="B337" s="1"/>
      <c r="C337" s="1"/>
      <c r="D337" s="1"/>
      <c r="E337" s="1"/>
      <c r="F337" s="1"/>
    </row>
    <row r="338" spans="1:6">
      <c r="A338" s="4"/>
      <c r="B338" s="1"/>
      <c r="C338" s="1"/>
      <c r="D338" s="1"/>
      <c r="E338" s="1"/>
      <c r="F338" s="1"/>
    </row>
    <row r="339" spans="1:6">
      <c r="A339" s="4"/>
      <c r="B339" s="1"/>
      <c r="C339" s="1"/>
      <c r="D339" s="1"/>
      <c r="E339" s="1"/>
      <c r="F339" s="1"/>
    </row>
    <row r="340" spans="1:6">
      <c r="A340" s="4"/>
      <c r="B340" s="1"/>
      <c r="C340" s="1"/>
      <c r="D340" s="1"/>
      <c r="E340" s="1"/>
      <c r="F340" s="1"/>
    </row>
    <row r="341" spans="1:6">
      <c r="A341" s="4"/>
      <c r="B341" s="1"/>
      <c r="C341" s="1"/>
      <c r="D341" s="1"/>
      <c r="E341" s="1"/>
      <c r="F341" s="1"/>
    </row>
    <row r="342" spans="1:6">
      <c r="A342" s="4"/>
      <c r="B342" s="1"/>
      <c r="C342" s="1"/>
      <c r="D342" s="1"/>
      <c r="E342" s="1"/>
      <c r="F342" s="1"/>
    </row>
    <row r="343" spans="1:6">
      <c r="A343" s="4"/>
      <c r="B343" s="1"/>
      <c r="C343" s="1"/>
      <c r="D343" s="1"/>
      <c r="E343" s="1"/>
      <c r="F343" s="1"/>
    </row>
    <row r="344" spans="1:6">
      <c r="A344" s="4"/>
      <c r="B344" s="1"/>
      <c r="C344" s="1"/>
      <c r="D344" s="1"/>
      <c r="E344" s="1"/>
      <c r="F344" s="1"/>
    </row>
    <row r="345" spans="1:6">
      <c r="A345" s="4"/>
      <c r="B345" s="1"/>
      <c r="C345" s="1"/>
      <c r="D345" s="1"/>
      <c r="E345" s="1"/>
      <c r="F345" s="1"/>
    </row>
    <row r="346" spans="1:6">
      <c r="A346" s="4"/>
      <c r="B346" s="1"/>
      <c r="C346" s="1"/>
      <c r="D346" s="1"/>
      <c r="E346" s="1"/>
      <c r="F346" s="1"/>
    </row>
    <row r="347" spans="1:6">
      <c r="A347" s="4"/>
      <c r="B347" s="1"/>
      <c r="C347" s="1"/>
      <c r="D347" s="1"/>
      <c r="E347" s="1"/>
      <c r="F347" s="1"/>
    </row>
    <row r="348" spans="1:6">
      <c r="A348" s="4"/>
      <c r="B348" s="1"/>
      <c r="C348" s="1"/>
      <c r="D348" s="1"/>
      <c r="E348" s="1"/>
      <c r="F348" s="1"/>
    </row>
    <row r="349" spans="1:6">
      <c r="A349" s="4"/>
      <c r="B349" s="1"/>
      <c r="C349" s="1"/>
      <c r="D349" s="1"/>
      <c r="E349" s="1"/>
      <c r="F349" s="1"/>
    </row>
    <row r="350" spans="1:6">
      <c r="A350" s="4"/>
      <c r="B350" s="1"/>
      <c r="C350" s="1"/>
      <c r="D350" s="1"/>
      <c r="E350" s="1"/>
      <c r="F350" s="1"/>
    </row>
    <row r="351" spans="1:6">
      <c r="A351" s="4"/>
      <c r="B351" s="1"/>
      <c r="C351" s="1"/>
      <c r="D351" s="1"/>
      <c r="E351" s="1"/>
      <c r="F351" s="1"/>
    </row>
    <row r="352" spans="1:6">
      <c r="A352" s="4"/>
      <c r="B352" s="1"/>
      <c r="C352" s="1"/>
      <c r="D352" s="1"/>
      <c r="E352" s="1"/>
      <c r="F352" s="1"/>
    </row>
    <row r="353" spans="1:6">
      <c r="A353" s="4"/>
      <c r="B353" s="1"/>
      <c r="C353" s="1"/>
      <c r="D353" s="1"/>
      <c r="E353" s="1"/>
      <c r="F353" s="1"/>
    </row>
    <row r="354" spans="1:6">
      <c r="A354" s="4"/>
      <c r="B354" s="1"/>
      <c r="C354" s="1"/>
      <c r="D354" s="1"/>
      <c r="E354" s="1"/>
      <c r="F354" s="1"/>
    </row>
    <row r="355" spans="1:6">
      <c r="A355" s="4"/>
      <c r="B355" s="1"/>
      <c r="C355" s="1"/>
      <c r="D355" s="1"/>
      <c r="E355" s="1"/>
      <c r="F355" s="1"/>
    </row>
    <row r="356" spans="1:6">
      <c r="A356" s="4"/>
      <c r="B356" s="1"/>
      <c r="C356" s="1"/>
      <c r="D356" s="1"/>
      <c r="E356" s="1"/>
      <c r="F356" s="1"/>
    </row>
    <row r="357" spans="1:6">
      <c r="A357" s="4"/>
      <c r="B357" s="1"/>
      <c r="C357" s="1"/>
      <c r="D357" s="1"/>
      <c r="E357" s="1"/>
      <c r="F357" s="1"/>
    </row>
    <row r="358" spans="1:6">
      <c r="A358" s="4"/>
      <c r="B358" s="1"/>
      <c r="C358" s="1"/>
      <c r="D358" s="1"/>
      <c r="E358" s="1"/>
      <c r="F358" s="1"/>
    </row>
    <row r="359" spans="1:6">
      <c r="A359" s="4"/>
      <c r="B359" s="1"/>
      <c r="C359" s="1"/>
      <c r="D359" s="1"/>
      <c r="E359" s="1"/>
      <c r="F359" s="1"/>
    </row>
    <row r="360" spans="1:6">
      <c r="A360" s="4"/>
      <c r="B360" s="1"/>
      <c r="C360" s="1"/>
      <c r="D360" s="1"/>
      <c r="E360" s="1"/>
      <c r="F360" s="1"/>
    </row>
    <row r="361" spans="1:6">
      <c r="A361" s="4"/>
      <c r="B361" s="1"/>
      <c r="C361" s="1"/>
      <c r="D361" s="1"/>
      <c r="E361" s="1"/>
      <c r="F361" s="1"/>
    </row>
    <row r="362" spans="1:6">
      <c r="A362" s="4"/>
      <c r="B362" s="1"/>
      <c r="C362" s="1"/>
      <c r="D362" s="1"/>
      <c r="E362" s="1"/>
      <c r="F362" s="1"/>
    </row>
    <row r="363" spans="1:6">
      <c r="A363" s="4"/>
      <c r="B363" s="1"/>
      <c r="C363" s="1"/>
      <c r="D363" s="1"/>
      <c r="E363" s="1"/>
      <c r="F363" s="1"/>
    </row>
    <row r="364" spans="1:6">
      <c r="A364" s="4"/>
      <c r="B364" s="1"/>
      <c r="C364" s="1"/>
      <c r="D364" s="1"/>
      <c r="E364" s="1"/>
      <c r="F364" s="1"/>
    </row>
    <row r="365" spans="1:6">
      <c r="A365" s="4"/>
      <c r="B365" s="1"/>
      <c r="C365" s="1"/>
      <c r="D365" s="1"/>
      <c r="E365" s="1"/>
      <c r="F365" s="1"/>
    </row>
    <row r="366" spans="1:6">
      <c r="A366" s="4"/>
      <c r="B366" s="1"/>
      <c r="C366" s="1"/>
      <c r="D366" s="1"/>
      <c r="E366" s="1"/>
      <c r="F366" s="1"/>
    </row>
    <row r="367" spans="1:6">
      <c r="A367" s="4"/>
      <c r="B367" s="1"/>
      <c r="C367" s="1"/>
      <c r="D367" s="1"/>
      <c r="E367" s="1"/>
      <c r="F367" s="1"/>
    </row>
    <row r="368" spans="1:6">
      <c r="A368" s="4"/>
      <c r="B368" s="1"/>
      <c r="C368" s="1"/>
      <c r="D368" s="1"/>
      <c r="E368" s="1"/>
      <c r="F368" s="1"/>
    </row>
    <row r="369" spans="1:6">
      <c r="A369" s="4"/>
      <c r="B369" s="1"/>
      <c r="C369" s="1"/>
      <c r="D369" s="1"/>
      <c r="E369" s="1"/>
      <c r="F369" s="1"/>
    </row>
    <row r="370" spans="1:6">
      <c r="A370" s="4"/>
      <c r="B370" s="1"/>
      <c r="C370" s="1"/>
      <c r="D370" s="1"/>
      <c r="E370" s="1"/>
      <c r="F370" s="1"/>
    </row>
    <row r="371" spans="1:6">
      <c r="A371" s="4"/>
      <c r="B371" s="1"/>
      <c r="C371" s="1"/>
      <c r="D371" s="1"/>
      <c r="E371" s="1"/>
      <c r="F371" s="1"/>
    </row>
    <row r="372" spans="1:6">
      <c r="A372" s="4"/>
      <c r="B372" s="1"/>
      <c r="C372" s="1"/>
      <c r="D372" s="1"/>
      <c r="E372" s="1"/>
      <c r="F372" s="1"/>
    </row>
    <row r="373" spans="1:6">
      <c r="A373" s="4"/>
      <c r="B373" s="1"/>
      <c r="C373" s="1"/>
      <c r="D373" s="1"/>
      <c r="E373" s="1"/>
      <c r="F373" s="1"/>
    </row>
    <row r="374" spans="1:6">
      <c r="A374" s="4"/>
      <c r="B374" s="1"/>
      <c r="C374" s="1"/>
      <c r="D374" s="1"/>
      <c r="E374" s="1"/>
      <c r="F374" s="1"/>
    </row>
    <row r="375" spans="1:6">
      <c r="A375" s="4"/>
      <c r="B375" s="1"/>
      <c r="C375" s="1"/>
      <c r="D375" s="1"/>
      <c r="E375" s="1"/>
      <c r="F375" s="1"/>
    </row>
    <row r="376" spans="1:6">
      <c r="A376" s="4"/>
      <c r="B376" s="1"/>
      <c r="C376" s="1"/>
      <c r="D376" s="1"/>
      <c r="E376" s="1"/>
      <c r="F376" s="1"/>
    </row>
    <row r="377" spans="1:6">
      <c r="A377" s="4"/>
      <c r="B377" s="1"/>
      <c r="C377" s="1"/>
      <c r="D377" s="1"/>
      <c r="E377" s="1"/>
      <c r="F377" s="1"/>
    </row>
    <row r="378" spans="1:6">
      <c r="A378" s="4"/>
      <c r="B378" s="1"/>
      <c r="C378" s="1"/>
      <c r="D378" s="1"/>
      <c r="E378" s="1"/>
      <c r="F378" s="1"/>
    </row>
    <row r="379" spans="1:6">
      <c r="A379" s="4"/>
      <c r="B379" s="1"/>
      <c r="C379" s="1"/>
      <c r="D379" s="1"/>
      <c r="E379" s="1"/>
      <c r="F379" s="1"/>
    </row>
    <row r="380" spans="1:6">
      <c r="A380" s="4"/>
      <c r="B380" s="1"/>
      <c r="C380" s="1"/>
      <c r="D380" s="1"/>
      <c r="E380" s="1"/>
      <c r="F380" s="1"/>
    </row>
    <row r="381" spans="1:6">
      <c r="A381" s="4"/>
      <c r="B381" s="1"/>
      <c r="C381" s="1"/>
      <c r="D381" s="1"/>
      <c r="E381" s="1"/>
      <c r="F381" s="1"/>
    </row>
    <row r="382" spans="1:6">
      <c r="A382" s="4"/>
      <c r="B382" s="1"/>
      <c r="C382" s="1"/>
      <c r="D382" s="1"/>
      <c r="E382" s="1"/>
      <c r="F382" s="1"/>
    </row>
    <row r="383" spans="1:6">
      <c r="A383" s="4"/>
      <c r="B383" s="1"/>
      <c r="C383" s="1"/>
      <c r="D383" s="1"/>
      <c r="E383" s="1"/>
      <c r="F383" s="1"/>
    </row>
    <row r="384" spans="1:6">
      <c r="A384" s="4"/>
      <c r="B384" s="1"/>
      <c r="C384" s="1"/>
      <c r="D384" s="1"/>
      <c r="E384" s="1"/>
      <c r="F384" s="1"/>
    </row>
    <row r="385" spans="1:6">
      <c r="A385" s="4"/>
      <c r="B385" s="1"/>
      <c r="C385" s="1"/>
      <c r="D385" s="1"/>
      <c r="E385" s="1"/>
      <c r="F385" s="1"/>
    </row>
    <row r="386" spans="1:6">
      <c r="A386" s="4"/>
      <c r="B386" s="1"/>
      <c r="C386" s="1"/>
      <c r="D386" s="1"/>
      <c r="E386" s="1"/>
      <c r="F386" s="1"/>
    </row>
    <row r="387" spans="1:6">
      <c r="A387" s="4"/>
      <c r="B387" s="1"/>
      <c r="C387" s="1"/>
      <c r="D387" s="1"/>
      <c r="E387" s="1"/>
      <c r="F387" s="1"/>
    </row>
    <row r="388" spans="1:6">
      <c r="A388" s="4"/>
      <c r="B388" s="1"/>
      <c r="C388" s="1"/>
      <c r="D388" s="1"/>
      <c r="E388" s="1"/>
      <c r="F388" s="1"/>
    </row>
    <row r="389" spans="1:6">
      <c r="A389" s="4"/>
      <c r="B389" s="1"/>
      <c r="C389" s="1"/>
      <c r="D389" s="1"/>
      <c r="E389" s="1"/>
      <c r="F389" s="1"/>
    </row>
    <row r="390" spans="1:6">
      <c r="A390" s="4"/>
      <c r="B390" s="1"/>
      <c r="C390" s="1"/>
      <c r="D390" s="1"/>
      <c r="E390" s="1"/>
      <c r="F390" s="1"/>
    </row>
    <row r="391" spans="1:6">
      <c r="A391" s="4"/>
      <c r="B391" s="1"/>
      <c r="C391" s="1"/>
      <c r="D391" s="1"/>
      <c r="E391" s="1"/>
      <c r="F391" s="1"/>
    </row>
    <row r="392" spans="1:6">
      <c r="A392" s="4"/>
      <c r="B392" s="1"/>
      <c r="C392" s="1"/>
      <c r="D392" s="1"/>
      <c r="E392" s="1"/>
      <c r="F392" s="1"/>
    </row>
    <row r="393" spans="1:6">
      <c r="A393" s="4"/>
      <c r="B393" s="1"/>
      <c r="C393" s="1"/>
      <c r="D393" s="1"/>
      <c r="E393" s="1"/>
      <c r="F393" s="1"/>
    </row>
    <row r="394" spans="1:6">
      <c r="A394" s="4"/>
      <c r="B394" s="1"/>
      <c r="C394" s="1"/>
      <c r="D394" s="1"/>
      <c r="E394" s="1"/>
      <c r="F394" s="1"/>
    </row>
    <row r="395" spans="1:6">
      <c r="A395" s="4"/>
      <c r="B395" s="1"/>
      <c r="C395" s="1"/>
      <c r="D395" s="1"/>
      <c r="E395" s="1"/>
      <c r="F395" s="1"/>
    </row>
    <row r="396" spans="1:6">
      <c r="A396" s="4"/>
      <c r="B396" s="1"/>
      <c r="C396" s="1"/>
      <c r="D396" s="1"/>
      <c r="E396" s="1"/>
      <c r="F396" s="1"/>
    </row>
    <row r="397" spans="1:6">
      <c r="A397" s="4"/>
      <c r="B397" s="1"/>
      <c r="C397" s="1"/>
      <c r="D397" s="1"/>
      <c r="E397" s="1"/>
      <c r="F397" s="1"/>
    </row>
    <row r="398" spans="1:6">
      <c r="A398" s="4"/>
      <c r="B398" s="1"/>
      <c r="C398" s="1"/>
      <c r="D398" s="1"/>
      <c r="E398" s="1"/>
      <c r="F398" s="1"/>
    </row>
    <row r="399" spans="1:6">
      <c r="A399" s="4"/>
      <c r="B399" s="1"/>
      <c r="C399" s="1"/>
      <c r="D399" s="1"/>
      <c r="E399" s="1"/>
      <c r="F399" s="1"/>
    </row>
    <row r="400" spans="1:6">
      <c r="A400" s="4"/>
      <c r="B400" s="1"/>
      <c r="C400" s="1"/>
      <c r="D400" s="1"/>
      <c r="E400" s="1"/>
      <c r="F400" s="1"/>
    </row>
    <row r="401" spans="1:6">
      <c r="A401" s="4"/>
      <c r="B401" s="1"/>
      <c r="C401" s="1"/>
      <c r="D401" s="1"/>
      <c r="E401" s="1"/>
      <c r="F401" s="1"/>
    </row>
    <row r="402" spans="1:6">
      <c r="A402" s="4"/>
      <c r="B402" s="1"/>
      <c r="C402" s="1"/>
      <c r="D402" s="1"/>
      <c r="E402" s="1"/>
      <c r="F402" s="1"/>
    </row>
    <row r="403" spans="1:6">
      <c r="A403" s="4"/>
      <c r="B403" s="1"/>
      <c r="C403" s="1"/>
      <c r="D403" s="1"/>
      <c r="E403" s="1"/>
      <c r="F403" s="1"/>
    </row>
    <row r="404" spans="1:6">
      <c r="A404" s="4"/>
      <c r="B404" s="1"/>
      <c r="C404" s="1"/>
      <c r="D404" s="1"/>
      <c r="E404" s="1"/>
      <c r="F404" s="1"/>
    </row>
    <row r="405" spans="1:6">
      <c r="A405" s="4"/>
      <c r="B405" s="1"/>
      <c r="C405" s="1"/>
      <c r="D405" s="1"/>
      <c r="E405" s="1"/>
      <c r="F405" s="1"/>
    </row>
    <row r="406" spans="1:6">
      <c r="A406" s="4"/>
      <c r="B406" s="1"/>
      <c r="C406" s="1"/>
      <c r="D406" s="1"/>
      <c r="E406" s="1"/>
      <c r="F406" s="1"/>
    </row>
    <row r="407" spans="1:6">
      <c r="A407" s="4"/>
      <c r="B407" s="1"/>
      <c r="C407" s="1"/>
      <c r="D407" s="1"/>
      <c r="E407" s="1"/>
      <c r="F407" s="1"/>
    </row>
    <row r="408" spans="1:6">
      <c r="A408" s="4"/>
      <c r="B408" s="1"/>
      <c r="C408" s="1"/>
      <c r="D408" s="1"/>
      <c r="E408" s="1"/>
      <c r="F408" s="1"/>
    </row>
    <row r="409" spans="1:6">
      <c r="A409" s="4"/>
      <c r="B409" s="1"/>
      <c r="C409" s="1"/>
      <c r="D409" s="1"/>
      <c r="E409" s="1"/>
      <c r="F409" s="1"/>
    </row>
    <row r="410" spans="1:6">
      <c r="A410" s="4"/>
      <c r="B410" s="1"/>
      <c r="C410" s="1"/>
      <c r="D410" s="1"/>
      <c r="E410" s="1"/>
      <c r="F410" s="1"/>
    </row>
    <row r="411" spans="1:6">
      <c r="A411" s="4"/>
      <c r="B411" s="1"/>
      <c r="C411" s="1"/>
      <c r="D411" s="1"/>
      <c r="E411" s="1"/>
      <c r="F411" s="1"/>
    </row>
    <row r="412" spans="1:6">
      <c r="A412" s="4"/>
      <c r="B412" s="1"/>
      <c r="C412" s="1"/>
      <c r="D412" s="1"/>
      <c r="E412" s="1"/>
      <c r="F412" s="1"/>
    </row>
    <row r="413" spans="1:6">
      <c r="A413" s="4"/>
      <c r="B413" s="1"/>
      <c r="C413" s="1"/>
      <c r="D413" s="1"/>
      <c r="E413" s="1"/>
      <c r="F413" s="1"/>
    </row>
    <row r="414" spans="1:6">
      <c r="A414" s="4"/>
      <c r="B414" s="1"/>
      <c r="C414" s="1"/>
      <c r="D414" s="1"/>
      <c r="E414" s="1"/>
      <c r="F414" s="1"/>
    </row>
    <row r="415" spans="1:6">
      <c r="A415" s="4"/>
      <c r="B415" s="1"/>
      <c r="C415" s="1"/>
      <c r="D415" s="1"/>
      <c r="E415" s="1"/>
      <c r="F415" s="1"/>
    </row>
    <row r="416" spans="1:6">
      <c r="A416" s="4"/>
      <c r="B416" s="1"/>
      <c r="C416" s="1"/>
      <c r="D416" s="1"/>
      <c r="E416" s="1"/>
      <c r="F416" s="1"/>
    </row>
    <row r="417" spans="1:6">
      <c r="A417" s="4"/>
      <c r="B417" s="1"/>
      <c r="C417" s="1"/>
      <c r="D417" s="1"/>
      <c r="E417" s="1"/>
      <c r="F417" s="1"/>
    </row>
    <row r="418" spans="1:6">
      <c r="A418" s="4"/>
      <c r="B418" s="1"/>
      <c r="C418" s="1"/>
      <c r="D418" s="1"/>
      <c r="E418" s="1"/>
      <c r="F418" s="1"/>
    </row>
    <row r="419" spans="1:6">
      <c r="A419" s="4"/>
      <c r="B419" s="1"/>
      <c r="C419" s="1"/>
      <c r="D419" s="1"/>
      <c r="E419" s="1"/>
      <c r="F419" s="1"/>
    </row>
    <row r="420" spans="1:6">
      <c r="A420" s="4"/>
      <c r="B420" s="1"/>
      <c r="C420" s="1"/>
      <c r="D420" s="1"/>
      <c r="E420" s="1"/>
      <c r="F420" s="1"/>
    </row>
    <row r="421" spans="1:6">
      <c r="A421" s="4"/>
      <c r="B421" s="1"/>
      <c r="C421" s="1"/>
      <c r="D421" s="1"/>
      <c r="E421" s="1"/>
      <c r="F421" s="1"/>
    </row>
    <row r="422" spans="1:6">
      <c r="A422" s="4"/>
      <c r="B422" s="1"/>
      <c r="C422" s="1"/>
      <c r="D422" s="1"/>
      <c r="E422" s="1"/>
      <c r="F422" s="1"/>
    </row>
    <row r="423" spans="1:6">
      <c r="A423" s="4"/>
      <c r="B423" s="1"/>
      <c r="C423" s="1"/>
      <c r="D423" s="1"/>
      <c r="E423" s="1"/>
      <c r="F423" s="1"/>
    </row>
    <row r="424" spans="1:6">
      <c r="A424" s="4"/>
      <c r="B424" s="1"/>
      <c r="C424" s="1"/>
      <c r="D424" s="1"/>
      <c r="E424" s="1"/>
      <c r="F424" s="1"/>
    </row>
    <row r="425" spans="1:6">
      <c r="A425" s="4"/>
      <c r="B425" s="1"/>
      <c r="C425" s="1"/>
      <c r="D425" s="1"/>
      <c r="E425" s="1"/>
      <c r="F425" s="1"/>
    </row>
    <row r="426" spans="1:6">
      <c r="A426" s="4"/>
      <c r="B426" s="1"/>
      <c r="C426" s="1"/>
      <c r="D426" s="1"/>
      <c r="E426" s="1"/>
      <c r="F426" s="1"/>
    </row>
    <row r="427" spans="1:6">
      <c r="A427" s="4"/>
      <c r="B427" s="1"/>
      <c r="C427" s="1"/>
      <c r="D427" s="1"/>
      <c r="E427" s="1"/>
      <c r="F427" s="1"/>
    </row>
    <row r="428" spans="1:6">
      <c r="A428" s="4"/>
      <c r="B428" s="1"/>
      <c r="C428" s="1"/>
      <c r="D428" s="1"/>
      <c r="E428" s="1"/>
      <c r="F428" s="1"/>
    </row>
    <row r="429" spans="1:6">
      <c r="A429" s="4"/>
      <c r="B429" s="1"/>
      <c r="C429" s="1"/>
      <c r="D429" s="1"/>
      <c r="E429" s="1"/>
      <c r="F429" s="1"/>
    </row>
    <row r="430" spans="1:6">
      <c r="A430" s="4"/>
      <c r="B430" s="1"/>
      <c r="C430" s="1"/>
      <c r="D430" s="1"/>
      <c r="E430" s="1"/>
      <c r="F430" s="1"/>
    </row>
    <row r="431" spans="1:6">
      <c r="A431" s="4"/>
      <c r="B431" s="1"/>
      <c r="C431" s="1"/>
      <c r="D431" s="1"/>
      <c r="E431" s="1"/>
      <c r="F431" s="1"/>
    </row>
    <row r="432" spans="1:6">
      <c r="A432" s="4"/>
      <c r="B432" s="1"/>
      <c r="C432" s="1"/>
      <c r="D432" s="1"/>
      <c r="E432" s="1"/>
      <c r="F432" s="1"/>
    </row>
    <row r="433" spans="1:6">
      <c r="A433" s="4"/>
      <c r="B433" s="1"/>
      <c r="C433" s="1"/>
      <c r="D433" s="1"/>
      <c r="E433" s="1"/>
      <c r="F433" s="1"/>
    </row>
    <row r="434" spans="1:6">
      <c r="A434" s="4"/>
      <c r="B434" s="1"/>
      <c r="C434" s="1"/>
      <c r="D434" s="1"/>
      <c r="E434" s="1"/>
      <c r="F434" s="1"/>
    </row>
    <row r="435" spans="1:6">
      <c r="A435" s="4"/>
      <c r="B435" s="1"/>
      <c r="C435" s="1"/>
      <c r="D435" s="1"/>
      <c r="E435" s="1"/>
      <c r="F435" s="1"/>
    </row>
    <row r="436" spans="1:6">
      <c r="A436" s="4"/>
      <c r="B436" s="1"/>
      <c r="C436" s="1"/>
      <c r="D436" s="1"/>
      <c r="E436" s="1"/>
      <c r="F436" s="1"/>
    </row>
    <row r="437" spans="1:6">
      <c r="A437" s="4"/>
      <c r="B437" s="1"/>
      <c r="C437" s="1"/>
      <c r="D437" s="1"/>
      <c r="E437" s="1"/>
      <c r="F437" s="1"/>
    </row>
    <row r="438" spans="1:6">
      <c r="A438" s="4"/>
      <c r="B438" s="1"/>
      <c r="C438" s="1"/>
      <c r="D438" s="1"/>
      <c r="E438" s="1"/>
      <c r="F438" s="1"/>
    </row>
    <row r="439" spans="1:6">
      <c r="A439" s="4"/>
      <c r="B439" s="1"/>
      <c r="C439" s="1"/>
      <c r="D439" s="1"/>
      <c r="E439" s="1"/>
      <c r="F439" s="1"/>
    </row>
    <row r="440" spans="1:6">
      <c r="A440" s="4"/>
      <c r="B440" s="1"/>
      <c r="C440" s="1"/>
      <c r="D440" s="1"/>
      <c r="E440" s="1"/>
      <c r="F440" s="1"/>
    </row>
    <row r="441" spans="1:6">
      <c r="A441" s="4"/>
      <c r="B441" s="1"/>
      <c r="C441" s="1"/>
      <c r="D441" s="1"/>
      <c r="E441" s="1"/>
      <c r="F441" s="1"/>
    </row>
    <row r="442" spans="1:6">
      <c r="A442" s="4"/>
      <c r="B442" s="1"/>
      <c r="C442" s="1"/>
      <c r="D442" s="1"/>
      <c r="E442" s="1"/>
      <c r="F442" s="1"/>
    </row>
    <row r="443" spans="1:6">
      <c r="A443" s="4"/>
      <c r="B443" s="1"/>
      <c r="C443" s="1"/>
      <c r="D443" s="1"/>
      <c r="E443" s="1"/>
      <c r="F443" s="1"/>
    </row>
    <row r="444" spans="1:6">
      <c r="A444" s="4"/>
      <c r="B444" s="1"/>
      <c r="C444" s="1"/>
      <c r="D444" s="1"/>
      <c r="E444" s="1"/>
      <c r="F444" s="1"/>
    </row>
    <row r="445" spans="1:6">
      <c r="A445" s="4"/>
      <c r="B445" s="1"/>
      <c r="C445" s="1"/>
      <c r="D445" s="1"/>
      <c r="E445" s="1"/>
      <c r="F445" s="1"/>
    </row>
    <row r="446" spans="1:6">
      <c r="A446" s="4"/>
      <c r="B446" s="1"/>
      <c r="C446" s="1"/>
      <c r="D446" s="1"/>
      <c r="E446" s="1"/>
      <c r="F446" s="1"/>
    </row>
    <row r="447" spans="1:6">
      <c r="A447" s="4"/>
      <c r="B447" s="1"/>
      <c r="C447" s="1"/>
      <c r="D447" s="1"/>
      <c r="E447" s="1"/>
      <c r="F447" s="1"/>
    </row>
    <row r="448" spans="1:6">
      <c r="A448" s="4"/>
      <c r="B448" s="1"/>
      <c r="C448" s="1"/>
      <c r="D448" s="1"/>
      <c r="E448" s="1"/>
      <c r="F448" s="1"/>
    </row>
    <row r="449" spans="1:6">
      <c r="A449" s="4"/>
      <c r="B449" s="1"/>
      <c r="C449" s="1"/>
      <c r="D449" s="1"/>
      <c r="E449" s="1"/>
      <c r="F449" s="1"/>
    </row>
    <row r="450" spans="1:6">
      <c r="A450" s="4"/>
      <c r="B450" s="1"/>
      <c r="C450" s="1"/>
      <c r="D450" s="1"/>
      <c r="E450" s="1"/>
      <c r="F450" s="1"/>
    </row>
    <row r="451" spans="1:6">
      <c r="A451" s="4"/>
      <c r="B451" s="1"/>
      <c r="C451" s="1"/>
      <c r="D451" s="1"/>
      <c r="E451" s="1"/>
      <c r="F451" s="1"/>
    </row>
    <row r="452" spans="1:6">
      <c r="A452" s="4"/>
      <c r="B452" s="1"/>
      <c r="C452" s="1"/>
      <c r="D452" s="1"/>
      <c r="E452" s="1"/>
      <c r="F452" s="1"/>
    </row>
    <row r="453" spans="1:6">
      <c r="A453" s="4"/>
      <c r="B453" s="1"/>
      <c r="C453" s="1"/>
      <c r="D453" s="1"/>
      <c r="E453" s="1"/>
      <c r="F453" s="1"/>
    </row>
    <row r="454" spans="1:6">
      <c r="A454" s="4"/>
      <c r="B454" s="1"/>
      <c r="C454" s="1"/>
      <c r="D454" s="1"/>
      <c r="E454" s="1"/>
      <c r="F454" s="1"/>
    </row>
    <row r="455" spans="1:6">
      <c r="A455" s="4"/>
      <c r="B455" s="1"/>
      <c r="C455" s="1"/>
      <c r="D455" s="1"/>
      <c r="E455" s="1"/>
      <c r="F455" s="1"/>
    </row>
    <row r="456" spans="1:6">
      <c r="A456" s="4"/>
      <c r="B456" s="1"/>
      <c r="C456" s="1"/>
      <c r="D456" s="1"/>
      <c r="E456" s="1"/>
      <c r="F456" s="1"/>
    </row>
    <row r="457" spans="1:6">
      <c r="A457" s="4"/>
      <c r="B457" s="1"/>
      <c r="C457" s="1"/>
      <c r="D457" s="1"/>
      <c r="E457" s="1"/>
      <c r="F457" s="1"/>
    </row>
    <row r="458" spans="1:6">
      <c r="A458" s="4"/>
      <c r="B458" s="1"/>
      <c r="C458" s="1"/>
      <c r="D458" s="1"/>
      <c r="E458" s="1"/>
      <c r="F458" s="1"/>
    </row>
    <row r="459" spans="1:6">
      <c r="A459" s="4"/>
      <c r="B459" s="1"/>
      <c r="C459" s="1"/>
      <c r="D459" s="1"/>
      <c r="E459" s="1"/>
      <c r="F459" s="1"/>
    </row>
    <row r="460" spans="1:6">
      <c r="A460" s="4"/>
      <c r="B460" s="1"/>
      <c r="C460" s="1"/>
      <c r="D460" s="1"/>
      <c r="E460" s="1"/>
      <c r="F460" s="1"/>
    </row>
    <row r="461" spans="1:6">
      <c r="A461" s="4"/>
      <c r="B461" s="1"/>
      <c r="C461" s="1"/>
      <c r="D461" s="1"/>
      <c r="E461" s="1"/>
      <c r="F461" s="1"/>
    </row>
    <row r="462" spans="1:6">
      <c r="A462" s="4"/>
      <c r="B462" s="1"/>
      <c r="C462" s="1"/>
      <c r="D462" s="1"/>
      <c r="E462" s="1"/>
      <c r="F462" s="1"/>
    </row>
    <row r="463" spans="1:6">
      <c r="A463" s="4"/>
      <c r="B463" s="1"/>
      <c r="C463" s="1"/>
      <c r="D463" s="1"/>
      <c r="E463" s="1"/>
      <c r="F463" s="1"/>
    </row>
    <row r="464" spans="1:6">
      <c r="A464" s="4"/>
      <c r="B464" s="1"/>
      <c r="C464" s="1"/>
      <c r="D464" s="1"/>
      <c r="E464" s="1"/>
      <c r="F464" s="1"/>
    </row>
    <row r="465" spans="1:6">
      <c r="A465" s="4"/>
      <c r="B465" s="1"/>
      <c r="C465" s="1"/>
      <c r="D465" s="1"/>
      <c r="E465" s="1"/>
      <c r="F465" s="1"/>
    </row>
    <row r="466" spans="1:6">
      <c r="A466" s="4"/>
      <c r="B466" s="1"/>
      <c r="C466" s="1"/>
      <c r="D466" s="1"/>
      <c r="E466" s="1"/>
      <c r="F466" s="1"/>
    </row>
    <row r="467" spans="1:6">
      <c r="A467" s="4"/>
      <c r="B467" s="1"/>
      <c r="C467" s="1"/>
      <c r="D467" s="1"/>
      <c r="E467" s="1"/>
      <c r="F467" s="1"/>
    </row>
    <row r="468" spans="1:6">
      <c r="A468" s="4"/>
      <c r="B468" s="1"/>
      <c r="C468" s="1"/>
      <c r="D468" s="1"/>
      <c r="E468" s="1"/>
      <c r="F468" s="1"/>
    </row>
    <row r="469" spans="1:6">
      <c r="A469" s="4"/>
      <c r="B469" s="1"/>
      <c r="C469" s="1"/>
      <c r="D469" s="1"/>
      <c r="E469" s="1"/>
      <c r="F469" s="1"/>
    </row>
    <row r="470" spans="1:6">
      <c r="A470" s="4"/>
      <c r="B470" s="1"/>
      <c r="C470" s="1"/>
      <c r="D470" s="1"/>
      <c r="E470" s="1"/>
      <c r="F470" s="1"/>
    </row>
    <row r="471" spans="1:6">
      <c r="A471" s="4"/>
      <c r="B471" s="1"/>
      <c r="C471" s="1"/>
      <c r="D471" s="1"/>
      <c r="E471" s="1"/>
      <c r="F471" s="1"/>
    </row>
    <row r="472" spans="1:6">
      <c r="A472" s="4"/>
      <c r="B472" s="1"/>
      <c r="C472" s="1"/>
      <c r="D472" s="1"/>
      <c r="E472" s="1"/>
      <c r="F472" s="1"/>
    </row>
    <row r="473" spans="1:6">
      <c r="A473" s="4"/>
      <c r="B473" s="1"/>
      <c r="C473" s="1"/>
      <c r="D473" s="1"/>
      <c r="E473" s="1"/>
      <c r="F473" s="1"/>
    </row>
    <row r="474" spans="1:6">
      <c r="A474" s="4"/>
      <c r="B474" s="1"/>
      <c r="C474" s="1"/>
      <c r="D474" s="1"/>
      <c r="E474" s="1"/>
      <c r="F474" s="1"/>
    </row>
    <row r="475" spans="1:6">
      <c r="A475" s="4"/>
      <c r="B475" s="1"/>
      <c r="C475" s="1"/>
      <c r="D475" s="1"/>
      <c r="E475" s="1"/>
      <c r="F475" s="1"/>
    </row>
    <row r="476" spans="1:6">
      <c r="A476" s="4"/>
      <c r="B476" s="1"/>
      <c r="C476" s="1"/>
      <c r="D476" s="1"/>
      <c r="E476" s="1"/>
      <c r="F476" s="1"/>
    </row>
    <row r="477" spans="1:6">
      <c r="A477" s="4"/>
      <c r="B477" s="1"/>
      <c r="C477" s="1"/>
      <c r="D477" s="1"/>
      <c r="E477" s="1"/>
      <c r="F477" s="1"/>
    </row>
    <row r="478" spans="1:6">
      <c r="A478" s="4"/>
      <c r="B478" s="1"/>
      <c r="C478" s="1"/>
      <c r="D478" s="1"/>
      <c r="E478" s="1"/>
      <c r="F478" s="1"/>
    </row>
  </sheetData>
  <mergeCells count="34">
    <mergeCell ref="B101:C101"/>
    <mergeCell ref="H4:H5"/>
    <mergeCell ref="A2:H2"/>
    <mergeCell ref="F4:F5"/>
    <mergeCell ref="B80:F80"/>
    <mergeCell ref="B8:E8"/>
    <mergeCell ref="B52:F52"/>
    <mergeCell ref="C4:C5"/>
    <mergeCell ref="G4:G5"/>
    <mergeCell ref="C90:C95"/>
    <mergeCell ref="E4:E5"/>
    <mergeCell ref="B4:B5"/>
    <mergeCell ref="B86:F86"/>
    <mergeCell ref="B98:C98"/>
    <mergeCell ref="B54:E54"/>
    <mergeCell ref="B23:E23"/>
    <mergeCell ref="B35:E35"/>
    <mergeCell ref="B42:G42"/>
    <mergeCell ref="B60:E60"/>
    <mergeCell ref="D4:D5"/>
    <mergeCell ref="A4:A5"/>
    <mergeCell ref="B29:F29"/>
    <mergeCell ref="A7:D7"/>
    <mergeCell ref="B30:E30"/>
    <mergeCell ref="B17:E17"/>
    <mergeCell ref="B9:E9"/>
    <mergeCell ref="B100:C100"/>
    <mergeCell ref="F98:G98"/>
    <mergeCell ref="C75:C76"/>
    <mergeCell ref="B70:F70"/>
    <mergeCell ref="B77:F77"/>
    <mergeCell ref="B89:E89"/>
    <mergeCell ref="B74:E74"/>
    <mergeCell ref="B82:E82"/>
  </mergeCells>
  <phoneticPr fontId="6" type="noConversion"/>
  <hyperlinks>
    <hyperlink ref="H47" r:id="rId1" display="http://www.divnogorsk-adm.ru/finansy/finansovyj-menedzhment/"/>
  </hyperlinks>
  <pageMargins left="0.31496062992125984" right="0.11811023622047245" top="0.15748031496062992" bottom="0.15748031496062992" header="0" footer="0"/>
  <pageSetup paperSize="9" scale="62" fitToHeight="0" orientation="landscape" r:id="rId2"/>
  <rowBreaks count="4" manualBreakCount="4">
    <brk id="68" max="7" man="1"/>
    <brk id="73" max="7" man="1"/>
    <brk id="76" max="7" man="1"/>
    <brk id="86" max="7" man="1"/>
  </rowBreaks>
</worksheet>
</file>

<file path=xl/worksheets/sheet2.xml><?xml version="1.0" encoding="utf-8"?>
<worksheet xmlns="http://schemas.openxmlformats.org/spreadsheetml/2006/main" xmlns:r="http://schemas.openxmlformats.org/officeDocument/2006/relationships">
  <dimension ref="A1:J156"/>
  <sheetViews>
    <sheetView tabSelected="1" topLeftCell="A91" zoomScaleNormal="100" zoomScalePageLayoutView="55" workbookViewId="0">
      <selection activeCell="C26" sqref="C26"/>
    </sheetView>
  </sheetViews>
  <sheetFormatPr defaultRowHeight="12.75"/>
  <cols>
    <col min="1" max="1" width="5.140625" style="116" customWidth="1"/>
    <col min="2" max="2" width="51.7109375" style="116" customWidth="1"/>
    <col min="3" max="3" width="19.5703125" style="116" customWidth="1"/>
    <col min="4" max="4" width="11.5703125" style="116" customWidth="1"/>
    <col min="5" max="5" width="15.140625" style="116" customWidth="1"/>
    <col min="6" max="6" width="8.85546875" style="116" customWidth="1"/>
    <col min="7" max="7" width="8.140625" style="116" customWidth="1"/>
    <col min="8" max="8" width="8.28515625" style="116" customWidth="1"/>
    <col min="9" max="16384" width="9.140625" style="116"/>
  </cols>
  <sheetData>
    <row r="1" spans="1:10" ht="55.15" customHeight="1">
      <c r="E1" s="117" t="s">
        <v>393</v>
      </c>
      <c r="F1" s="117"/>
      <c r="G1" s="117"/>
      <c r="H1" s="117"/>
    </row>
    <row r="2" spans="1:10" ht="37.9" customHeight="1">
      <c r="B2" s="118" t="s">
        <v>334</v>
      </c>
      <c r="C2" s="118"/>
      <c r="D2" s="118"/>
      <c r="E2" s="118"/>
      <c r="F2" s="118"/>
      <c r="G2" s="118"/>
      <c r="H2" s="118"/>
      <c r="I2" s="119"/>
    </row>
    <row r="4" spans="1:10" ht="30.6" customHeight="1">
      <c r="A4" s="120" t="s">
        <v>265</v>
      </c>
      <c r="B4" s="121" t="s">
        <v>0</v>
      </c>
      <c r="C4" s="121" t="s">
        <v>1</v>
      </c>
      <c r="D4" s="121" t="s">
        <v>2</v>
      </c>
      <c r="E4" s="121" t="s">
        <v>3</v>
      </c>
      <c r="F4" s="122" t="s">
        <v>319</v>
      </c>
      <c r="G4" s="123"/>
      <c r="H4" s="124"/>
    </row>
    <row r="5" spans="1:10" ht="14.45" customHeight="1">
      <c r="A5" s="125"/>
      <c r="B5" s="126"/>
      <c r="C5" s="126"/>
      <c r="D5" s="126"/>
      <c r="E5" s="126"/>
      <c r="F5" s="127" t="s">
        <v>320</v>
      </c>
      <c r="G5" s="127" t="s">
        <v>321</v>
      </c>
      <c r="H5" s="127" t="s">
        <v>322</v>
      </c>
    </row>
    <row r="6" spans="1:10">
      <c r="A6" s="83" t="s">
        <v>4</v>
      </c>
      <c r="B6" s="84">
        <v>2</v>
      </c>
      <c r="C6" s="84">
        <v>3</v>
      </c>
      <c r="D6" s="84">
        <v>4</v>
      </c>
      <c r="E6" s="84">
        <v>5</v>
      </c>
      <c r="F6" s="84">
        <v>6</v>
      </c>
      <c r="G6" s="84">
        <v>7</v>
      </c>
      <c r="H6" s="84">
        <v>8</v>
      </c>
    </row>
    <row r="7" spans="1:10">
      <c r="A7" s="128" t="s">
        <v>130</v>
      </c>
      <c r="B7" s="129"/>
      <c r="C7" s="129"/>
      <c r="D7" s="130"/>
      <c r="E7" s="131"/>
      <c r="F7" s="132"/>
      <c r="G7" s="132"/>
      <c r="H7" s="132"/>
    </row>
    <row r="8" spans="1:10" ht="17.45" customHeight="1">
      <c r="A8" s="133">
        <v>1</v>
      </c>
      <c r="B8" s="128" t="s">
        <v>69</v>
      </c>
      <c r="C8" s="129"/>
      <c r="D8" s="129"/>
      <c r="E8" s="130"/>
      <c r="F8" s="132"/>
      <c r="G8" s="132"/>
      <c r="H8" s="132"/>
    </row>
    <row r="9" spans="1:10" ht="15.6" customHeight="1">
      <c r="A9" s="134" t="s">
        <v>12</v>
      </c>
      <c r="B9" s="135" t="s">
        <v>70</v>
      </c>
      <c r="C9" s="136"/>
      <c r="D9" s="137"/>
      <c r="E9" s="138"/>
      <c r="F9" s="132"/>
      <c r="G9" s="132"/>
      <c r="H9" s="132"/>
    </row>
    <row r="10" spans="1:10" ht="102">
      <c r="A10" s="139" t="s">
        <v>71</v>
      </c>
      <c r="B10" s="90" t="s">
        <v>74</v>
      </c>
      <c r="C10" s="90" t="s">
        <v>350</v>
      </c>
      <c r="D10" s="84" t="s">
        <v>91</v>
      </c>
      <c r="E10" s="84" t="s">
        <v>27</v>
      </c>
      <c r="F10" s="140">
        <v>5</v>
      </c>
      <c r="G10" s="140">
        <v>5</v>
      </c>
      <c r="H10" s="140">
        <v>5</v>
      </c>
      <c r="I10" s="141"/>
      <c r="J10" s="141"/>
    </row>
    <row r="11" spans="1:10" ht="38.25">
      <c r="A11" s="139" t="s">
        <v>72</v>
      </c>
      <c r="B11" s="90" t="s">
        <v>75</v>
      </c>
      <c r="C11" s="90" t="s">
        <v>350</v>
      </c>
      <c r="D11" s="84" t="s">
        <v>91</v>
      </c>
      <c r="E11" s="84" t="s">
        <v>119</v>
      </c>
      <c r="F11" s="140">
        <v>1</v>
      </c>
      <c r="G11" s="140">
        <v>1</v>
      </c>
      <c r="H11" s="140">
        <v>1</v>
      </c>
      <c r="I11" s="141"/>
      <c r="J11" s="141"/>
    </row>
    <row r="12" spans="1:10" ht="103.9" customHeight="1">
      <c r="A12" s="139" t="s">
        <v>73</v>
      </c>
      <c r="B12" s="90" t="s">
        <v>271</v>
      </c>
      <c r="C12" s="90" t="s">
        <v>375</v>
      </c>
      <c r="D12" s="84" t="s">
        <v>91</v>
      </c>
      <c r="E12" s="84" t="s">
        <v>20</v>
      </c>
      <c r="F12" s="140">
        <v>3</v>
      </c>
      <c r="G12" s="140">
        <v>3</v>
      </c>
      <c r="H12" s="140">
        <v>4</v>
      </c>
      <c r="I12" s="141"/>
      <c r="J12" s="141"/>
    </row>
    <row r="13" spans="1:10">
      <c r="A13" s="134" t="s">
        <v>13</v>
      </c>
      <c r="B13" s="142" t="s">
        <v>76</v>
      </c>
      <c r="C13" s="143"/>
      <c r="D13" s="84"/>
      <c r="E13" s="142"/>
      <c r="F13" s="140"/>
      <c r="G13" s="140"/>
      <c r="H13" s="140"/>
      <c r="I13" s="141"/>
      <c r="J13" s="141"/>
    </row>
    <row r="14" spans="1:10" ht="51">
      <c r="A14" s="139" t="s">
        <v>19</v>
      </c>
      <c r="B14" s="90" t="s">
        <v>148</v>
      </c>
      <c r="C14" s="90" t="s">
        <v>350</v>
      </c>
      <c r="D14" s="84" t="s">
        <v>91</v>
      </c>
      <c r="E14" s="84" t="s">
        <v>120</v>
      </c>
      <c r="F14" s="140">
        <v>1</v>
      </c>
      <c r="G14" s="140">
        <v>2</v>
      </c>
      <c r="H14" s="140">
        <v>2</v>
      </c>
      <c r="I14" s="141"/>
      <c r="J14" s="141"/>
    </row>
    <row r="15" spans="1:10" ht="51">
      <c r="A15" s="139" t="s">
        <v>150</v>
      </c>
      <c r="B15" s="90" t="s">
        <v>149</v>
      </c>
      <c r="C15" s="90" t="s">
        <v>350</v>
      </c>
      <c r="D15" s="84" t="s">
        <v>91</v>
      </c>
      <c r="E15" s="84" t="s">
        <v>120</v>
      </c>
      <c r="F15" s="140">
        <v>2</v>
      </c>
      <c r="G15" s="140">
        <v>2</v>
      </c>
      <c r="H15" s="140">
        <v>2</v>
      </c>
      <c r="I15" s="141"/>
      <c r="J15" s="141"/>
    </row>
    <row r="16" spans="1:10" ht="34.15" customHeight="1">
      <c r="A16" s="133" t="s">
        <v>77</v>
      </c>
      <c r="B16" s="135" t="s">
        <v>250</v>
      </c>
      <c r="C16" s="136"/>
      <c r="D16" s="137"/>
      <c r="E16" s="144"/>
      <c r="F16" s="140"/>
      <c r="G16" s="140"/>
      <c r="H16" s="140"/>
      <c r="I16" s="141"/>
      <c r="J16" s="141"/>
    </row>
    <row r="17" spans="1:10" ht="102">
      <c r="A17" s="139" t="s">
        <v>50</v>
      </c>
      <c r="B17" s="68" t="s">
        <v>78</v>
      </c>
      <c r="C17" s="90" t="s">
        <v>375</v>
      </c>
      <c r="D17" s="84" t="s">
        <v>7</v>
      </c>
      <c r="E17" s="84" t="s">
        <v>166</v>
      </c>
      <c r="F17" s="140">
        <v>3</v>
      </c>
      <c r="G17" s="140">
        <v>3</v>
      </c>
      <c r="H17" s="140">
        <v>4</v>
      </c>
      <c r="I17" s="141"/>
      <c r="J17" s="141"/>
    </row>
    <row r="18" spans="1:10" ht="38.25">
      <c r="A18" s="139" t="s">
        <v>51</v>
      </c>
      <c r="B18" s="68" t="s">
        <v>357</v>
      </c>
      <c r="C18" s="90" t="s">
        <v>350</v>
      </c>
      <c r="D18" s="84" t="s">
        <v>7</v>
      </c>
      <c r="E18" s="84" t="s">
        <v>106</v>
      </c>
      <c r="F18" s="140">
        <v>3</v>
      </c>
      <c r="G18" s="140">
        <v>3</v>
      </c>
      <c r="H18" s="140">
        <v>3</v>
      </c>
      <c r="I18" s="141"/>
      <c r="J18" s="141"/>
    </row>
    <row r="19" spans="1:10" ht="38.25">
      <c r="A19" s="139" t="s">
        <v>151</v>
      </c>
      <c r="B19" s="68" t="s">
        <v>80</v>
      </c>
      <c r="C19" s="90" t="s">
        <v>350</v>
      </c>
      <c r="D19" s="84" t="s">
        <v>7</v>
      </c>
      <c r="E19" s="84" t="s">
        <v>17</v>
      </c>
      <c r="F19" s="140">
        <v>1000</v>
      </c>
      <c r="G19" s="140">
        <v>1000</v>
      </c>
      <c r="H19" s="140">
        <v>1000</v>
      </c>
      <c r="I19" s="141"/>
      <c r="J19" s="141"/>
    </row>
    <row r="20" spans="1:10" ht="102">
      <c r="A20" s="139" t="s">
        <v>117</v>
      </c>
      <c r="B20" s="90" t="s">
        <v>194</v>
      </c>
      <c r="C20" s="90" t="s">
        <v>375</v>
      </c>
      <c r="D20" s="84" t="s">
        <v>7</v>
      </c>
      <c r="E20" s="84" t="s">
        <v>17</v>
      </c>
      <c r="F20" s="140">
        <v>0</v>
      </c>
      <c r="G20" s="140">
        <v>0</v>
      </c>
      <c r="H20" s="140">
        <v>0</v>
      </c>
      <c r="I20" s="141"/>
      <c r="J20" s="141"/>
    </row>
    <row r="21" spans="1:10" ht="31.15" customHeight="1">
      <c r="A21" s="134" t="s">
        <v>9</v>
      </c>
      <c r="B21" s="145" t="s">
        <v>212</v>
      </c>
      <c r="C21" s="146"/>
      <c r="D21" s="147"/>
      <c r="E21" s="148"/>
      <c r="F21" s="140"/>
      <c r="G21" s="140"/>
      <c r="H21" s="140"/>
      <c r="I21" s="141"/>
      <c r="J21" s="141"/>
    </row>
    <row r="22" spans="1:10" ht="114.75">
      <c r="A22" s="139" t="s">
        <v>10</v>
      </c>
      <c r="B22" s="68" t="s">
        <v>82</v>
      </c>
      <c r="C22" s="90" t="s">
        <v>386</v>
      </c>
      <c r="D22" s="84" t="s">
        <v>7</v>
      </c>
      <c r="E22" s="84" t="s">
        <v>146</v>
      </c>
      <c r="F22" s="140">
        <f>3+2+2+2</f>
        <v>9</v>
      </c>
      <c r="G22" s="140">
        <f>3+2+2+2</f>
        <v>9</v>
      </c>
      <c r="H22" s="140">
        <f>3+2+2+2</f>
        <v>9</v>
      </c>
      <c r="I22" s="141"/>
      <c r="J22" s="141"/>
    </row>
    <row r="23" spans="1:10" ht="51">
      <c r="A23" s="139" t="s">
        <v>81</v>
      </c>
      <c r="B23" s="149" t="s">
        <v>83</v>
      </c>
      <c r="C23" s="90" t="s">
        <v>351</v>
      </c>
      <c r="D23" s="84" t="s">
        <v>127</v>
      </c>
      <c r="E23" s="84" t="s">
        <v>128</v>
      </c>
      <c r="F23" s="140">
        <v>425</v>
      </c>
      <c r="G23" s="140">
        <v>425</v>
      </c>
      <c r="H23" s="140">
        <v>425</v>
      </c>
      <c r="I23" s="141"/>
      <c r="J23" s="141"/>
    </row>
    <row r="24" spans="1:10">
      <c r="A24" s="134" t="s">
        <v>11</v>
      </c>
      <c r="B24" s="150" t="s">
        <v>84</v>
      </c>
      <c r="C24" s="84"/>
      <c r="D24" s="142"/>
      <c r="E24" s="142"/>
      <c r="F24" s="140"/>
      <c r="G24" s="140"/>
      <c r="H24" s="140"/>
      <c r="I24" s="141"/>
      <c r="J24" s="141"/>
    </row>
    <row r="25" spans="1:10" ht="89.25">
      <c r="A25" s="139" t="s">
        <v>116</v>
      </c>
      <c r="B25" s="68" t="s">
        <v>358</v>
      </c>
      <c r="C25" s="90" t="s">
        <v>384</v>
      </c>
      <c r="D25" s="84" t="s">
        <v>7</v>
      </c>
      <c r="E25" s="84" t="s">
        <v>108</v>
      </c>
      <c r="F25" s="140">
        <f>2+4+4</f>
        <v>10</v>
      </c>
      <c r="G25" s="140">
        <f>3+4+4</f>
        <v>11</v>
      </c>
      <c r="H25" s="140">
        <f>5+5+4</f>
        <v>14</v>
      </c>
      <c r="I25" s="141"/>
      <c r="J25" s="141"/>
    </row>
    <row r="26" spans="1:10" ht="140.25">
      <c r="A26" s="139" t="s">
        <v>85</v>
      </c>
      <c r="B26" s="68" t="s">
        <v>87</v>
      </c>
      <c r="C26" s="90" t="s">
        <v>385</v>
      </c>
      <c r="D26" s="84" t="s">
        <v>7</v>
      </c>
      <c r="E26" s="84" t="s">
        <v>107</v>
      </c>
      <c r="F26" s="140">
        <f>2+10+10</f>
        <v>22</v>
      </c>
      <c r="G26" s="140">
        <f>2+10+10</f>
        <v>22</v>
      </c>
      <c r="H26" s="140">
        <f>2+10+10</f>
        <v>22</v>
      </c>
      <c r="I26" s="141"/>
      <c r="J26" s="141"/>
    </row>
    <row r="27" spans="1:10">
      <c r="A27" s="134" t="s">
        <v>88</v>
      </c>
      <c r="B27" s="145" t="s">
        <v>329</v>
      </c>
      <c r="C27" s="146"/>
      <c r="D27" s="147"/>
      <c r="E27" s="151"/>
      <c r="F27" s="140"/>
      <c r="G27" s="140"/>
      <c r="H27" s="140"/>
      <c r="I27" s="141"/>
      <c r="J27" s="141"/>
    </row>
    <row r="28" spans="1:10" ht="15.6" customHeight="1">
      <c r="A28" s="134" t="s">
        <v>34</v>
      </c>
      <c r="B28" s="145" t="s">
        <v>89</v>
      </c>
      <c r="C28" s="146"/>
      <c r="D28" s="147"/>
      <c r="E28" s="148"/>
      <c r="F28" s="140"/>
      <c r="G28" s="140"/>
      <c r="H28" s="140"/>
      <c r="I28" s="141"/>
      <c r="J28" s="141"/>
    </row>
    <row r="29" spans="1:10" ht="51">
      <c r="A29" s="139" t="s">
        <v>29</v>
      </c>
      <c r="B29" s="68" t="s">
        <v>213</v>
      </c>
      <c r="C29" s="90" t="s">
        <v>350</v>
      </c>
      <c r="D29" s="84" t="s">
        <v>33</v>
      </c>
      <c r="E29" s="84" t="s">
        <v>17</v>
      </c>
      <c r="F29" s="140">
        <v>10</v>
      </c>
      <c r="G29" s="140">
        <v>10</v>
      </c>
      <c r="H29" s="140">
        <v>10</v>
      </c>
      <c r="I29" s="141"/>
      <c r="J29" s="141"/>
    </row>
    <row r="30" spans="1:10" ht="38.25">
      <c r="A30" s="139" t="s">
        <v>28</v>
      </c>
      <c r="B30" s="90" t="s">
        <v>55</v>
      </c>
      <c r="C30" s="68" t="s">
        <v>350</v>
      </c>
      <c r="D30" s="84" t="s">
        <v>52</v>
      </c>
      <c r="E30" s="84" t="s">
        <v>128</v>
      </c>
      <c r="F30" s="140">
        <v>15</v>
      </c>
      <c r="G30" s="140">
        <v>17</v>
      </c>
      <c r="H30" s="140">
        <v>20</v>
      </c>
      <c r="I30" s="141"/>
      <c r="J30" s="141"/>
    </row>
    <row r="31" spans="1:10" ht="51">
      <c r="A31" s="134" t="s">
        <v>30</v>
      </c>
      <c r="B31" s="143" t="s">
        <v>214</v>
      </c>
      <c r="C31" s="90" t="s">
        <v>352</v>
      </c>
      <c r="D31" s="84" t="s">
        <v>332</v>
      </c>
      <c r="E31" s="84" t="s">
        <v>8</v>
      </c>
      <c r="F31" s="140">
        <v>5000</v>
      </c>
      <c r="G31" s="140">
        <v>6000</v>
      </c>
      <c r="H31" s="140">
        <v>7000</v>
      </c>
      <c r="I31" s="141"/>
      <c r="J31" s="141"/>
    </row>
    <row r="32" spans="1:10" ht="15.6" customHeight="1">
      <c r="A32" s="134" t="s">
        <v>31</v>
      </c>
      <c r="B32" s="128" t="s">
        <v>54</v>
      </c>
      <c r="C32" s="129"/>
      <c r="D32" s="130"/>
      <c r="E32" s="131"/>
      <c r="F32" s="140"/>
      <c r="G32" s="140"/>
      <c r="H32" s="140"/>
      <c r="I32" s="141"/>
      <c r="J32" s="141"/>
    </row>
    <row r="33" spans="1:10" ht="51">
      <c r="A33" s="139" t="s">
        <v>337</v>
      </c>
      <c r="B33" s="90" t="s">
        <v>111</v>
      </c>
      <c r="C33" s="91" t="s">
        <v>350</v>
      </c>
      <c r="D33" s="84" t="s">
        <v>33</v>
      </c>
      <c r="E33" s="84" t="s">
        <v>17</v>
      </c>
      <c r="F33" s="140">
        <v>700</v>
      </c>
      <c r="G33" s="140">
        <v>750</v>
      </c>
      <c r="H33" s="140">
        <v>800</v>
      </c>
      <c r="I33" s="141"/>
      <c r="J33" s="141"/>
    </row>
    <row r="34" spans="1:10" ht="122.45" customHeight="1">
      <c r="A34" s="139" t="s">
        <v>338</v>
      </c>
      <c r="B34" s="90" t="s">
        <v>112</v>
      </c>
      <c r="C34" s="91" t="s">
        <v>376</v>
      </c>
      <c r="D34" s="84" t="s">
        <v>32</v>
      </c>
      <c r="E34" s="84" t="s">
        <v>17</v>
      </c>
      <c r="F34" s="140">
        <v>4284</v>
      </c>
      <c r="G34" s="140">
        <v>4284</v>
      </c>
      <c r="H34" s="140">
        <v>4284</v>
      </c>
      <c r="I34" s="141"/>
      <c r="J34" s="141"/>
    </row>
    <row r="35" spans="1:10" ht="38.25">
      <c r="A35" s="139" t="s">
        <v>339</v>
      </c>
      <c r="B35" s="92" t="s">
        <v>215</v>
      </c>
      <c r="C35" s="91" t="s">
        <v>247</v>
      </c>
      <c r="D35" s="84" t="s">
        <v>63</v>
      </c>
      <c r="E35" s="84" t="s">
        <v>17</v>
      </c>
      <c r="F35" s="140">
        <v>52</v>
      </c>
      <c r="G35" s="140">
        <v>52</v>
      </c>
      <c r="H35" s="140">
        <v>52</v>
      </c>
      <c r="I35" s="141"/>
      <c r="J35" s="141"/>
    </row>
    <row r="36" spans="1:10" ht="102">
      <c r="A36" s="139" t="s">
        <v>340</v>
      </c>
      <c r="B36" s="68" t="s">
        <v>115</v>
      </c>
      <c r="C36" s="90" t="s">
        <v>375</v>
      </c>
      <c r="D36" s="84" t="s">
        <v>7</v>
      </c>
      <c r="E36" s="84" t="s">
        <v>167</v>
      </c>
      <c r="F36" s="140">
        <v>200</v>
      </c>
      <c r="G36" s="140">
        <v>200</v>
      </c>
      <c r="H36" s="140">
        <v>200</v>
      </c>
      <c r="I36" s="141"/>
      <c r="J36" s="141"/>
    </row>
    <row r="37" spans="1:10" ht="102">
      <c r="A37" s="139" t="s">
        <v>341</v>
      </c>
      <c r="B37" s="68" t="s">
        <v>110</v>
      </c>
      <c r="C37" s="90" t="s">
        <v>375</v>
      </c>
      <c r="D37" s="84" t="s">
        <v>52</v>
      </c>
      <c r="E37" s="84" t="s">
        <v>113</v>
      </c>
      <c r="F37" s="140">
        <v>100</v>
      </c>
      <c r="G37" s="140">
        <v>100</v>
      </c>
      <c r="H37" s="140">
        <v>100</v>
      </c>
      <c r="I37" s="141"/>
      <c r="J37" s="141"/>
    </row>
    <row r="38" spans="1:10" ht="102">
      <c r="A38" s="139" t="s">
        <v>342</v>
      </c>
      <c r="B38" s="68" t="s">
        <v>129</v>
      </c>
      <c r="C38" s="90" t="s">
        <v>375</v>
      </c>
      <c r="D38" s="84" t="s">
        <v>52</v>
      </c>
      <c r="E38" s="84" t="s">
        <v>114</v>
      </c>
      <c r="F38" s="140">
        <v>4</v>
      </c>
      <c r="G38" s="140">
        <v>4</v>
      </c>
      <c r="H38" s="140">
        <v>4</v>
      </c>
      <c r="I38" s="141"/>
      <c r="J38" s="141"/>
    </row>
    <row r="39" spans="1:10" ht="35.450000000000003" customHeight="1">
      <c r="A39" s="134" t="s">
        <v>41</v>
      </c>
      <c r="B39" s="128" t="s">
        <v>5</v>
      </c>
      <c r="C39" s="129"/>
      <c r="D39" s="130"/>
      <c r="E39" s="131"/>
      <c r="F39" s="140"/>
      <c r="G39" s="140"/>
      <c r="H39" s="140"/>
      <c r="I39" s="141"/>
      <c r="J39" s="141"/>
    </row>
    <row r="40" spans="1:10" ht="63.75">
      <c r="A40" s="139" t="s">
        <v>42</v>
      </c>
      <c r="B40" s="90" t="s">
        <v>22</v>
      </c>
      <c r="C40" s="91" t="s">
        <v>352</v>
      </c>
      <c r="D40" s="84" t="s">
        <v>18</v>
      </c>
      <c r="E40" s="84" t="s">
        <v>16</v>
      </c>
      <c r="F40" s="152" t="s">
        <v>238</v>
      </c>
      <c r="G40" s="152" t="s">
        <v>238</v>
      </c>
      <c r="H40" s="152" t="s">
        <v>238</v>
      </c>
      <c r="I40" s="141"/>
      <c r="J40" s="141"/>
    </row>
    <row r="41" spans="1:10" ht="63.75">
      <c r="A41" s="139" t="s">
        <v>123</v>
      </c>
      <c r="B41" s="90" t="s">
        <v>23</v>
      </c>
      <c r="C41" s="91" t="s">
        <v>352</v>
      </c>
      <c r="D41" s="84" t="s">
        <v>18</v>
      </c>
      <c r="E41" s="84" t="s">
        <v>16</v>
      </c>
      <c r="F41" s="152" t="s">
        <v>359</v>
      </c>
      <c r="G41" s="152" t="s">
        <v>359</v>
      </c>
      <c r="H41" s="152" t="s">
        <v>359</v>
      </c>
      <c r="I41" s="141"/>
      <c r="J41" s="141"/>
    </row>
    <row r="42" spans="1:10" ht="63.75">
      <c r="A42" s="139" t="s">
        <v>124</v>
      </c>
      <c r="B42" s="90" t="s">
        <v>361</v>
      </c>
      <c r="C42" s="91" t="s">
        <v>352</v>
      </c>
      <c r="D42" s="84" t="s">
        <v>18</v>
      </c>
      <c r="E42" s="84" t="s">
        <v>16</v>
      </c>
      <c r="F42" s="152" t="s">
        <v>360</v>
      </c>
      <c r="G42" s="152" t="s">
        <v>360</v>
      </c>
      <c r="H42" s="152" t="s">
        <v>360</v>
      </c>
      <c r="I42" s="141"/>
      <c r="J42" s="141"/>
    </row>
    <row r="43" spans="1:10" ht="63.75">
      <c r="A43" s="139" t="s">
        <v>125</v>
      </c>
      <c r="B43" s="90" t="s">
        <v>24</v>
      </c>
      <c r="C43" s="91" t="s">
        <v>352</v>
      </c>
      <c r="D43" s="84" t="s">
        <v>18</v>
      </c>
      <c r="E43" s="84" t="s">
        <v>16</v>
      </c>
      <c r="F43" s="152" t="s">
        <v>360</v>
      </c>
      <c r="G43" s="152" t="s">
        <v>360</v>
      </c>
      <c r="H43" s="152" t="s">
        <v>360</v>
      </c>
      <c r="I43" s="141"/>
      <c r="J43" s="141"/>
    </row>
    <row r="44" spans="1:10" ht="51">
      <c r="A44" s="134" t="s">
        <v>43</v>
      </c>
      <c r="B44" s="143" t="s">
        <v>145</v>
      </c>
      <c r="C44" s="91" t="s">
        <v>352</v>
      </c>
      <c r="D44" s="84" t="s">
        <v>143</v>
      </c>
      <c r="E44" s="84" t="s">
        <v>162</v>
      </c>
      <c r="F44" s="140" t="s">
        <v>220</v>
      </c>
      <c r="G44" s="140" t="s">
        <v>220</v>
      </c>
      <c r="H44" s="140" t="s">
        <v>220</v>
      </c>
      <c r="I44" s="141"/>
      <c r="J44" s="141"/>
    </row>
    <row r="45" spans="1:10" ht="38.25">
      <c r="A45" s="134" t="s">
        <v>152</v>
      </c>
      <c r="B45" s="148" t="s">
        <v>335</v>
      </c>
      <c r="C45" s="91" t="s">
        <v>353</v>
      </c>
      <c r="D45" s="84" t="s">
        <v>91</v>
      </c>
      <c r="E45" s="84" t="s">
        <v>27</v>
      </c>
      <c r="F45" s="140">
        <v>2</v>
      </c>
      <c r="G45" s="140">
        <v>2</v>
      </c>
      <c r="H45" s="140">
        <v>2</v>
      </c>
      <c r="I45" s="141"/>
      <c r="J45" s="141"/>
    </row>
    <row r="46" spans="1:10" ht="98.45" customHeight="1">
      <c r="A46" s="134" t="s">
        <v>100</v>
      </c>
      <c r="B46" s="143" t="s">
        <v>26</v>
      </c>
      <c r="C46" s="91" t="s">
        <v>391</v>
      </c>
      <c r="D46" s="84" t="s">
        <v>7</v>
      </c>
      <c r="E46" s="84" t="s">
        <v>20</v>
      </c>
      <c r="F46" s="140">
        <v>50</v>
      </c>
      <c r="G46" s="140">
        <v>50</v>
      </c>
      <c r="H46" s="140">
        <v>50</v>
      </c>
      <c r="I46" s="141"/>
      <c r="J46" s="141"/>
    </row>
    <row r="47" spans="1:10" ht="38.25">
      <c r="A47" s="134" t="s">
        <v>126</v>
      </c>
      <c r="B47" s="143" t="s">
        <v>101</v>
      </c>
      <c r="C47" s="91" t="s">
        <v>350</v>
      </c>
      <c r="D47" s="84" t="s">
        <v>7</v>
      </c>
      <c r="E47" s="84" t="s">
        <v>27</v>
      </c>
      <c r="F47" s="140">
        <v>1</v>
      </c>
      <c r="G47" s="140">
        <v>1</v>
      </c>
      <c r="H47" s="140">
        <v>1</v>
      </c>
      <c r="I47" s="141"/>
      <c r="J47" s="141"/>
    </row>
    <row r="48" spans="1:10" ht="25.5">
      <c r="A48" s="134" t="s">
        <v>140</v>
      </c>
      <c r="B48" s="143" t="s">
        <v>141</v>
      </c>
      <c r="C48" s="91" t="s">
        <v>350</v>
      </c>
      <c r="D48" s="84" t="s">
        <v>7</v>
      </c>
      <c r="E48" s="84" t="s">
        <v>142</v>
      </c>
      <c r="F48" s="140" t="s">
        <v>220</v>
      </c>
      <c r="G48" s="140" t="s">
        <v>220</v>
      </c>
      <c r="H48" s="140" t="s">
        <v>220</v>
      </c>
      <c r="I48" s="141"/>
      <c r="J48" s="141"/>
    </row>
    <row r="49" spans="1:10" ht="17.45" customHeight="1">
      <c r="A49" s="134" t="s">
        <v>92</v>
      </c>
      <c r="B49" s="128" t="s">
        <v>96</v>
      </c>
      <c r="C49" s="129"/>
      <c r="D49" s="130"/>
      <c r="E49" s="131"/>
      <c r="F49" s="140"/>
      <c r="G49" s="140"/>
      <c r="H49" s="140"/>
      <c r="I49" s="141"/>
      <c r="J49" s="141"/>
    </row>
    <row r="50" spans="1:10" ht="140.25">
      <c r="A50" s="139" t="s">
        <v>153</v>
      </c>
      <c r="B50" s="91" t="s">
        <v>378</v>
      </c>
      <c r="C50" s="91" t="s">
        <v>377</v>
      </c>
      <c r="D50" s="84" t="s">
        <v>7</v>
      </c>
      <c r="E50" s="84" t="s">
        <v>380</v>
      </c>
      <c r="F50" s="140">
        <v>70</v>
      </c>
      <c r="G50" s="140">
        <v>100</v>
      </c>
      <c r="H50" s="140">
        <v>100</v>
      </c>
      <c r="I50" s="141"/>
      <c r="J50" s="141"/>
    </row>
    <row r="51" spans="1:10" ht="140.25">
      <c r="A51" s="139" t="s">
        <v>362</v>
      </c>
      <c r="B51" s="91" t="s">
        <v>379</v>
      </c>
      <c r="C51" s="91" t="s">
        <v>377</v>
      </c>
      <c r="D51" s="84" t="s">
        <v>7</v>
      </c>
      <c r="E51" s="84" t="s">
        <v>380</v>
      </c>
      <c r="F51" s="140">
        <v>100</v>
      </c>
      <c r="G51" s="140">
        <v>100</v>
      </c>
      <c r="H51" s="140">
        <v>100</v>
      </c>
      <c r="I51" s="141"/>
      <c r="J51" s="141"/>
    </row>
    <row r="52" spans="1:10" ht="102">
      <c r="A52" s="139" t="s">
        <v>363</v>
      </c>
      <c r="B52" s="91" t="s">
        <v>323</v>
      </c>
      <c r="C52" s="91" t="s">
        <v>391</v>
      </c>
      <c r="D52" s="84" t="s">
        <v>7</v>
      </c>
      <c r="E52" s="84" t="s">
        <v>120</v>
      </c>
      <c r="F52" s="153">
        <v>50</v>
      </c>
      <c r="G52" s="140">
        <v>50</v>
      </c>
      <c r="H52" s="140">
        <v>50</v>
      </c>
      <c r="I52" s="141"/>
      <c r="J52" s="141"/>
    </row>
    <row r="53" spans="1:10" ht="110.45" customHeight="1">
      <c r="A53" s="139" t="s">
        <v>364</v>
      </c>
      <c r="B53" s="91" t="s">
        <v>188</v>
      </c>
      <c r="C53" s="91" t="s">
        <v>391</v>
      </c>
      <c r="D53" s="84" t="s">
        <v>7</v>
      </c>
      <c r="E53" s="84" t="s">
        <v>20</v>
      </c>
      <c r="F53" s="140">
        <v>500</v>
      </c>
      <c r="G53" s="140">
        <v>400</v>
      </c>
      <c r="H53" s="140">
        <v>400</v>
      </c>
      <c r="I53" s="141"/>
      <c r="J53" s="141"/>
    </row>
    <row r="54" spans="1:10" ht="102">
      <c r="A54" s="139" t="s">
        <v>365</v>
      </c>
      <c r="B54" s="91" t="s">
        <v>324</v>
      </c>
      <c r="C54" s="91" t="s">
        <v>391</v>
      </c>
      <c r="D54" s="84" t="s">
        <v>7</v>
      </c>
      <c r="E54" s="84" t="s">
        <v>20</v>
      </c>
      <c r="F54" s="140">
        <v>30</v>
      </c>
      <c r="G54" s="140">
        <v>30</v>
      </c>
      <c r="H54" s="140">
        <v>30</v>
      </c>
      <c r="I54" s="141"/>
      <c r="J54" s="141"/>
    </row>
    <row r="55" spans="1:10" ht="102">
      <c r="A55" s="139" t="s">
        <v>366</v>
      </c>
      <c r="B55" s="68" t="s">
        <v>325</v>
      </c>
      <c r="C55" s="91" t="s">
        <v>391</v>
      </c>
      <c r="D55" s="84" t="s">
        <v>7</v>
      </c>
      <c r="E55" s="84" t="s">
        <v>20</v>
      </c>
      <c r="F55" s="140">
        <v>0</v>
      </c>
      <c r="G55" s="140">
        <v>10</v>
      </c>
      <c r="H55" s="140">
        <v>10</v>
      </c>
      <c r="I55" s="141"/>
      <c r="J55" s="141"/>
    </row>
    <row r="56" spans="1:10" ht="102">
      <c r="A56" s="139" t="s">
        <v>367</v>
      </c>
      <c r="B56" s="68" t="s">
        <v>326</v>
      </c>
      <c r="C56" s="91" t="s">
        <v>391</v>
      </c>
      <c r="D56" s="84" t="s">
        <v>7</v>
      </c>
      <c r="E56" s="84" t="s">
        <v>20</v>
      </c>
      <c r="F56" s="140">
        <v>0</v>
      </c>
      <c r="G56" s="140">
        <v>0</v>
      </c>
      <c r="H56" s="140">
        <v>0</v>
      </c>
      <c r="I56" s="141"/>
      <c r="J56" s="141"/>
    </row>
    <row r="57" spans="1:10" ht="102">
      <c r="A57" s="139" t="s">
        <v>368</v>
      </c>
      <c r="B57" s="68" t="s">
        <v>327</v>
      </c>
      <c r="C57" s="91" t="s">
        <v>391</v>
      </c>
      <c r="D57" s="84" t="s">
        <v>7</v>
      </c>
      <c r="E57" s="84" t="s">
        <v>20</v>
      </c>
      <c r="F57" s="140">
        <v>10</v>
      </c>
      <c r="G57" s="140">
        <v>10</v>
      </c>
      <c r="H57" s="140">
        <v>10</v>
      </c>
      <c r="I57" s="141"/>
      <c r="J57" s="141"/>
    </row>
    <row r="58" spans="1:10" ht="102">
      <c r="A58" s="139" t="s">
        <v>369</v>
      </c>
      <c r="B58" s="92" t="s">
        <v>328</v>
      </c>
      <c r="C58" s="91" t="s">
        <v>391</v>
      </c>
      <c r="D58" s="84" t="s">
        <v>7</v>
      </c>
      <c r="E58" s="84" t="s">
        <v>20</v>
      </c>
      <c r="F58" s="140">
        <v>1122</v>
      </c>
      <c r="G58" s="140">
        <v>0</v>
      </c>
      <c r="H58" s="140">
        <v>0</v>
      </c>
      <c r="I58" s="141"/>
      <c r="J58" s="141"/>
    </row>
    <row r="59" spans="1:10" ht="25.5">
      <c r="A59" s="139" t="s">
        <v>370</v>
      </c>
      <c r="B59" s="90" t="s">
        <v>109</v>
      </c>
      <c r="C59" s="91" t="s">
        <v>350</v>
      </c>
      <c r="D59" s="84" t="s">
        <v>7</v>
      </c>
      <c r="E59" s="84" t="s">
        <v>17</v>
      </c>
      <c r="F59" s="140">
        <v>201.6</v>
      </c>
      <c r="G59" s="140">
        <v>201.6</v>
      </c>
      <c r="H59" s="140">
        <v>200</v>
      </c>
      <c r="I59" s="141"/>
      <c r="J59" s="141"/>
    </row>
    <row r="60" spans="1:10" ht="102">
      <c r="A60" s="139" t="s">
        <v>371</v>
      </c>
      <c r="B60" s="90" t="s">
        <v>68</v>
      </c>
      <c r="C60" s="91" t="s">
        <v>391</v>
      </c>
      <c r="D60" s="84" t="s">
        <v>7</v>
      </c>
      <c r="E60" s="84" t="s">
        <v>20</v>
      </c>
      <c r="F60" s="140">
        <v>6</v>
      </c>
      <c r="G60" s="140">
        <v>6</v>
      </c>
      <c r="H60" s="140">
        <v>6</v>
      </c>
      <c r="I60" s="141"/>
      <c r="J60" s="141"/>
    </row>
    <row r="61" spans="1:10" ht="20.45" customHeight="1">
      <c r="A61" s="134" t="s">
        <v>94</v>
      </c>
      <c r="B61" s="128" t="s">
        <v>53</v>
      </c>
      <c r="C61" s="129"/>
      <c r="D61" s="130"/>
      <c r="E61" s="131"/>
      <c r="F61" s="140"/>
      <c r="G61" s="140"/>
      <c r="H61" s="140"/>
      <c r="I61" s="141"/>
      <c r="J61" s="141"/>
    </row>
    <row r="62" spans="1:10" ht="102">
      <c r="A62" s="139" t="s">
        <v>97</v>
      </c>
      <c r="B62" s="90" t="s">
        <v>336</v>
      </c>
      <c r="C62" s="90" t="s">
        <v>375</v>
      </c>
      <c r="D62" s="84" t="s">
        <v>7</v>
      </c>
      <c r="E62" s="84" t="s">
        <v>65</v>
      </c>
      <c r="F62" s="140">
        <v>0</v>
      </c>
      <c r="G62" s="140">
        <v>5</v>
      </c>
      <c r="H62" s="140">
        <v>5</v>
      </c>
      <c r="I62" s="141"/>
      <c r="J62" s="141"/>
    </row>
    <row r="63" spans="1:10" ht="102">
      <c r="A63" s="139" t="s">
        <v>98</v>
      </c>
      <c r="B63" s="90" t="s">
        <v>345</v>
      </c>
      <c r="C63" s="90" t="s">
        <v>375</v>
      </c>
      <c r="D63" s="84" t="s">
        <v>7</v>
      </c>
      <c r="E63" s="84" t="s">
        <v>66</v>
      </c>
      <c r="F63" s="140">
        <v>100</v>
      </c>
      <c r="G63" s="140">
        <v>100</v>
      </c>
      <c r="H63" s="140">
        <v>100</v>
      </c>
      <c r="I63" s="141"/>
      <c r="J63" s="141"/>
    </row>
    <row r="64" spans="1:10" ht="102">
      <c r="A64" s="139" t="s">
        <v>154</v>
      </c>
      <c r="B64" s="90" t="s">
        <v>346</v>
      </c>
      <c r="C64" s="90" t="s">
        <v>375</v>
      </c>
      <c r="D64" s="84" t="s">
        <v>7</v>
      </c>
      <c r="E64" s="84" t="s">
        <v>20</v>
      </c>
      <c r="F64" s="140">
        <v>5</v>
      </c>
      <c r="G64" s="140">
        <v>5</v>
      </c>
      <c r="H64" s="140">
        <v>5</v>
      </c>
      <c r="I64" s="141"/>
      <c r="J64" s="141"/>
    </row>
    <row r="65" spans="1:10" ht="102">
      <c r="A65" s="139" t="s">
        <v>99</v>
      </c>
      <c r="B65" s="90" t="s">
        <v>347</v>
      </c>
      <c r="C65" s="90" t="s">
        <v>375</v>
      </c>
      <c r="D65" s="84" t="s">
        <v>7</v>
      </c>
      <c r="E65" s="84" t="s">
        <v>20</v>
      </c>
      <c r="F65" s="140">
        <v>13</v>
      </c>
      <c r="G65" s="140">
        <v>13</v>
      </c>
      <c r="H65" s="140">
        <v>13</v>
      </c>
      <c r="I65" s="141"/>
      <c r="J65" s="141"/>
    </row>
    <row r="66" spans="1:10" ht="102">
      <c r="A66" s="139" t="s">
        <v>102</v>
      </c>
      <c r="B66" s="68" t="s">
        <v>348</v>
      </c>
      <c r="C66" s="91" t="s">
        <v>391</v>
      </c>
      <c r="D66" s="84" t="s">
        <v>7</v>
      </c>
      <c r="E66" s="84" t="s">
        <v>20</v>
      </c>
      <c r="F66" s="140">
        <v>50</v>
      </c>
      <c r="G66" s="140">
        <v>50</v>
      </c>
      <c r="H66" s="140">
        <v>50</v>
      </c>
      <c r="I66" s="141"/>
      <c r="J66" s="141"/>
    </row>
    <row r="67" spans="1:10" ht="102">
      <c r="A67" s="139" t="s">
        <v>103</v>
      </c>
      <c r="B67" s="68" t="s">
        <v>349</v>
      </c>
      <c r="C67" s="91" t="s">
        <v>391</v>
      </c>
      <c r="D67" s="84" t="s">
        <v>189</v>
      </c>
      <c r="E67" s="84" t="s">
        <v>20</v>
      </c>
      <c r="F67" s="140">
        <v>50</v>
      </c>
      <c r="G67" s="140">
        <v>50</v>
      </c>
      <c r="H67" s="140">
        <v>50</v>
      </c>
      <c r="I67" s="141"/>
      <c r="J67" s="141"/>
    </row>
    <row r="68" spans="1:10" ht="102">
      <c r="A68" s="134" t="s">
        <v>193</v>
      </c>
      <c r="B68" s="143" t="s">
        <v>344</v>
      </c>
      <c r="C68" s="90" t="s">
        <v>375</v>
      </c>
      <c r="D68" s="84" t="s">
        <v>7</v>
      </c>
      <c r="E68" s="84" t="s">
        <v>20</v>
      </c>
      <c r="F68" s="140">
        <v>3</v>
      </c>
      <c r="G68" s="140">
        <v>3</v>
      </c>
      <c r="H68" s="140">
        <v>3</v>
      </c>
      <c r="I68" s="141"/>
      <c r="J68" s="141"/>
    </row>
    <row r="69" spans="1:10" ht="63.75">
      <c r="A69" s="154" t="s">
        <v>343</v>
      </c>
      <c r="B69" s="155" t="s">
        <v>192</v>
      </c>
      <c r="C69" s="156" t="s">
        <v>221</v>
      </c>
      <c r="D69" s="157" t="s">
        <v>7</v>
      </c>
      <c r="E69" s="149" t="s">
        <v>372</v>
      </c>
      <c r="F69" s="140">
        <v>40</v>
      </c>
      <c r="G69" s="140">
        <v>41</v>
      </c>
      <c r="H69" s="140">
        <v>37</v>
      </c>
      <c r="I69" s="141"/>
      <c r="J69" s="141"/>
    </row>
    <row r="70" spans="1:10" ht="73.150000000000006" customHeight="1">
      <c r="A70" s="154"/>
      <c r="B70" s="158"/>
      <c r="C70" s="159"/>
      <c r="D70" s="160"/>
      <c r="E70" s="149" t="s">
        <v>373</v>
      </c>
      <c r="F70" s="140">
        <v>10</v>
      </c>
      <c r="G70" s="140">
        <v>12</v>
      </c>
      <c r="H70" s="140">
        <v>9</v>
      </c>
      <c r="I70" s="141"/>
      <c r="J70" s="141"/>
    </row>
    <row r="71" spans="1:10" ht="70.150000000000006" customHeight="1">
      <c r="A71" s="154"/>
      <c r="B71" s="161"/>
      <c r="C71" s="162"/>
      <c r="D71" s="163"/>
      <c r="E71" s="149" t="s">
        <v>374</v>
      </c>
      <c r="F71" s="140">
        <v>1</v>
      </c>
      <c r="G71" s="140">
        <v>1</v>
      </c>
      <c r="H71" s="140">
        <v>1</v>
      </c>
      <c r="I71" s="141"/>
      <c r="J71" s="141"/>
    </row>
    <row r="72" spans="1:10" ht="22.15" customHeight="1">
      <c r="A72" s="83"/>
      <c r="B72" s="135" t="s">
        <v>330</v>
      </c>
      <c r="C72" s="136"/>
      <c r="D72" s="137"/>
      <c r="E72" s="144" t="s">
        <v>17</v>
      </c>
      <c r="F72" s="140"/>
      <c r="G72" s="140"/>
      <c r="H72" s="140"/>
      <c r="I72" s="141"/>
      <c r="J72" s="141"/>
    </row>
    <row r="73" spans="1:10" ht="25.15" customHeight="1">
      <c r="A73" s="164">
        <v>1</v>
      </c>
      <c r="B73" s="145" t="s">
        <v>35</v>
      </c>
      <c r="C73" s="146"/>
      <c r="D73" s="147"/>
      <c r="E73" s="151"/>
      <c r="F73" s="140"/>
      <c r="G73" s="140"/>
      <c r="H73" s="140"/>
      <c r="I73" s="141"/>
      <c r="J73" s="141"/>
    </row>
    <row r="74" spans="1:10" ht="191.25">
      <c r="A74" s="139" t="s">
        <v>12</v>
      </c>
      <c r="B74" s="92" t="s">
        <v>37</v>
      </c>
      <c r="C74" s="92" t="s">
        <v>388</v>
      </c>
      <c r="D74" s="165">
        <v>45170</v>
      </c>
      <c r="E74" s="166" t="s">
        <v>147</v>
      </c>
      <c r="F74" s="140" t="s">
        <v>220</v>
      </c>
      <c r="G74" s="140" t="s">
        <v>220</v>
      </c>
      <c r="H74" s="140" t="s">
        <v>220</v>
      </c>
      <c r="I74" s="141"/>
      <c r="J74" s="141"/>
    </row>
    <row r="75" spans="1:10" ht="165.75">
      <c r="A75" s="139" t="s">
        <v>13</v>
      </c>
      <c r="B75" s="68" t="s">
        <v>383</v>
      </c>
      <c r="C75" s="92" t="s">
        <v>392</v>
      </c>
      <c r="D75" s="166" t="s">
        <v>171</v>
      </c>
      <c r="E75" s="166" t="s">
        <v>204</v>
      </c>
      <c r="F75" s="140">
        <f>1+12+17</f>
        <v>30</v>
      </c>
      <c r="G75" s="140">
        <f>1+12+17</f>
        <v>30</v>
      </c>
      <c r="H75" s="140">
        <f>1+12+17</f>
        <v>30</v>
      </c>
      <c r="I75" s="141"/>
      <c r="J75" s="141"/>
    </row>
    <row r="76" spans="1:10">
      <c r="A76" s="164">
        <v>2</v>
      </c>
      <c r="B76" s="151" t="s">
        <v>38</v>
      </c>
      <c r="C76" s="151"/>
      <c r="D76" s="151"/>
      <c r="E76" s="151"/>
      <c r="F76" s="140"/>
      <c r="G76" s="140"/>
      <c r="H76" s="140"/>
      <c r="I76" s="141"/>
      <c r="J76" s="141"/>
    </row>
    <row r="77" spans="1:10" ht="303.60000000000002" customHeight="1">
      <c r="A77" s="167" t="s">
        <v>133</v>
      </c>
      <c r="B77" s="68" t="s">
        <v>58</v>
      </c>
      <c r="C77" s="168" t="s">
        <v>390</v>
      </c>
      <c r="D77" s="169" t="s">
        <v>59</v>
      </c>
      <c r="E77" s="92" t="s">
        <v>7</v>
      </c>
      <c r="F77" s="140"/>
      <c r="G77" s="140"/>
      <c r="H77" s="140"/>
      <c r="I77" s="141"/>
      <c r="J77" s="141"/>
    </row>
    <row r="78" spans="1:10" ht="76.5">
      <c r="A78" s="170" t="s">
        <v>134</v>
      </c>
      <c r="B78" s="68" t="s">
        <v>57</v>
      </c>
      <c r="C78" s="168"/>
      <c r="D78" s="165" t="s">
        <v>7</v>
      </c>
      <c r="E78" s="166" t="s">
        <v>8</v>
      </c>
      <c r="F78" s="140">
        <f>100+3000</f>
        <v>3100</v>
      </c>
      <c r="G78" s="140">
        <f>100+3000</f>
        <v>3100</v>
      </c>
      <c r="H78" s="140">
        <f>100+3000</f>
        <v>3100</v>
      </c>
      <c r="I78" s="141"/>
      <c r="J78" s="141"/>
    </row>
    <row r="79" spans="1:10">
      <c r="A79" s="164">
        <v>3</v>
      </c>
      <c r="B79" s="171" t="s">
        <v>39</v>
      </c>
      <c r="C79" s="171"/>
      <c r="D79" s="171"/>
      <c r="E79" s="171"/>
      <c r="F79" s="140"/>
      <c r="G79" s="140"/>
      <c r="H79" s="140"/>
      <c r="I79" s="141"/>
      <c r="J79" s="141"/>
    </row>
    <row r="80" spans="1:10" ht="38.25">
      <c r="A80" s="172" t="s">
        <v>135</v>
      </c>
      <c r="B80" s="173" t="s">
        <v>144</v>
      </c>
      <c r="C80" s="68" t="s">
        <v>354</v>
      </c>
      <c r="D80" s="166" t="s">
        <v>143</v>
      </c>
      <c r="E80" s="166" t="s">
        <v>165</v>
      </c>
      <c r="F80" s="140" t="s">
        <v>220</v>
      </c>
      <c r="G80" s="140" t="s">
        <v>220</v>
      </c>
      <c r="H80" s="140" t="s">
        <v>220</v>
      </c>
      <c r="I80" s="141"/>
      <c r="J80" s="141"/>
    </row>
    <row r="81" spans="1:10" ht="102">
      <c r="A81" s="172" t="s">
        <v>136</v>
      </c>
      <c r="B81" s="173" t="s">
        <v>40</v>
      </c>
      <c r="C81" s="68" t="s">
        <v>355</v>
      </c>
      <c r="D81" s="165">
        <v>45078</v>
      </c>
      <c r="E81" s="166" t="s">
        <v>164</v>
      </c>
      <c r="F81" s="140" t="s">
        <v>220</v>
      </c>
      <c r="G81" s="140" t="s">
        <v>220</v>
      </c>
      <c r="H81" s="140" t="s">
        <v>220</v>
      </c>
      <c r="I81" s="141"/>
      <c r="J81" s="141"/>
    </row>
    <row r="82" spans="1:10">
      <c r="A82" s="164">
        <v>4</v>
      </c>
      <c r="B82" s="151" t="s">
        <v>60</v>
      </c>
      <c r="C82" s="151"/>
      <c r="D82" s="151"/>
      <c r="E82" s="151"/>
      <c r="F82" s="140"/>
      <c r="G82" s="140"/>
      <c r="H82" s="140"/>
      <c r="I82" s="141"/>
      <c r="J82" s="141"/>
    </row>
    <row r="83" spans="1:10" ht="51">
      <c r="A83" s="170" t="s">
        <v>137</v>
      </c>
      <c r="B83" s="68" t="s">
        <v>61</v>
      </c>
      <c r="C83" s="68" t="s">
        <v>356</v>
      </c>
      <c r="D83" s="165" t="s">
        <v>7</v>
      </c>
      <c r="E83" s="166" t="s">
        <v>147</v>
      </c>
      <c r="F83" s="140" t="s">
        <v>220</v>
      </c>
      <c r="G83" s="140" t="s">
        <v>220</v>
      </c>
      <c r="H83" s="140" t="s">
        <v>220</v>
      </c>
      <c r="I83" s="141"/>
      <c r="J83" s="141"/>
    </row>
    <row r="84" spans="1:10">
      <c r="A84" s="164">
        <v>5</v>
      </c>
      <c r="B84" s="151" t="s">
        <v>49</v>
      </c>
      <c r="C84" s="151"/>
      <c r="D84" s="151"/>
      <c r="E84" s="151"/>
      <c r="F84" s="140"/>
      <c r="G84" s="140"/>
      <c r="H84" s="140"/>
      <c r="I84" s="141"/>
      <c r="J84" s="141"/>
    </row>
    <row r="85" spans="1:10" ht="178.5">
      <c r="A85" s="170" t="s">
        <v>138</v>
      </c>
      <c r="B85" s="68" t="s">
        <v>47</v>
      </c>
      <c r="C85" s="68" t="s">
        <v>387</v>
      </c>
      <c r="D85" s="165" t="s">
        <v>7</v>
      </c>
      <c r="E85" s="166" t="s">
        <v>8</v>
      </c>
      <c r="F85" s="140">
        <f>100+10+1000+3000</f>
        <v>4110</v>
      </c>
      <c r="G85" s="140">
        <f>100+10+1000+3000</f>
        <v>4110</v>
      </c>
      <c r="H85" s="140">
        <f>100+10+1000+3000</f>
        <v>4110</v>
      </c>
      <c r="I85" s="141"/>
      <c r="J85" s="141"/>
    </row>
    <row r="86" spans="1:10" ht="38.25">
      <c r="A86" s="170" t="s">
        <v>206</v>
      </c>
      <c r="B86" s="68" t="s">
        <v>208</v>
      </c>
      <c r="C86" s="174" t="s">
        <v>248</v>
      </c>
      <c r="D86" s="165" t="s">
        <v>7</v>
      </c>
      <c r="E86" s="166" t="s">
        <v>8</v>
      </c>
      <c r="F86" s="175">
        <v>20000</v>
      </c>
      <c r="G86" s="175">
        <v>20000</v>
      </c>
      <c r="H86" s="175">
        <v>20000</v>
      </c>
      <c r="I86" s="141"/>
      <c r="J86" s="141"/>
    </row>
    <row r="87" spans="1:10" ht="25.5">
      <c r="A87" s="170" t="s">
        <v>207</v>
      </c>
      <c r="B87" s="68" t="s">
        <v>48</v>
      </c>
      <c r="C87" s="68" t="s">
        <v>352</v>
      </c>
      <c r="D87" s="165" t="s">
        <v>7</v>
      </c>
      <c r="E87" s="166" t="s">
        <v>147</v>
      </c>
      <c r="F87" s="140" t="s">
        <v>220</v>
      </c>
      <c r="G87" s="140" t="s">
        <v>220</v>
      </c>
      <c r="H87" s="140" t="s">
        <v>220</v>
      </c>
      <c r="I87" s="141"/>
      <c r="J87" s="141"/>
    </row>
    <row r="88" spans="1:10" ht="17.45" customHeight="1">
      <c r="A88" s="133">
        <v>6</v>
      </c>
      <c r="B88" s="145" t="s">
        <v>44</v>
      </c>
      <c r="C88" s="146"/>
      <c r="D88" s="147"/>
      <c r="E88" s="148"/>
      <c r="F88" s="140"/>
      <c r="G88" s="140"/>
      <c r="H88" s="140"/>
      <c r="I88" s="141"/>
      <c r="J88" s="141"/>
    </row>
    <row r="89" spans="1:10" ht="63.75">
      <c r="A89" s="176" t="s">
        <v>160</v>
      </c>
      <c r="B89" s="177" t="s">
        <v>45</v>
      </c>
      <c r="C89" s="68" t="s">
        <v>352</v>
      </c>
      <c r="D89" s="165" t="s">
        <v>7</v>
      </c>
      <c r="E89" s="166" t="s">
        <v>147</v>
      </c>
      <c r="F89" s="140" t="s">
        <v>220</v>
      </c>
      <c r="G89" s="140" t="s">
        <v>220</v>
      </c>
      <c r="H89" s="140" t="s">
        <v>220</v>
      </c>
      <c r="I89" s="141"/>
      <c r="J89" s="141"/>
    </row>
    <row r="90" spans="1:10" ht="63.75">
      <c r="A90" s="176" t="s">
        <v>161</v>
      </c>
      <c r="B90" s="177" t="s">
        <v>46</v>
      </c>
      <c r="C90" s="68" t="s">
        <v>352</v>
      </c>
      <c r="D90" s="165" t="s">
        <v>7</v>
      </c>
      <c r="E90" s="166" t="s">
        <v>147</v>
      </c>
      <c r="F90" s="140" t="s">
        <v>220</v>
      </c>
      <c r="G90" s="140" t="s">
        <v>220</v>
      </c>
      <c r="H90" s="140" t="s">
        <v>220</v>
      </c>
      <c r="I90" s="141"/>
      <c r="J90" s="141"/>
    </row>
    <row r="91" spans="1:10" ht="17.45" customHeight="1">
      <c r="A91" s="133" t="s">
        <v>177</v>
      </c>
      <c r="B91" s="145" t="s">
        <v>209</v>
      </c>
      <c r="C91" s="146"/>
      <c r="D91" s="147"/>
      <c r="E91" s="148"/>
      <c r="F91" s="140"/>
      <c r="G91" s="140"/>
      <c r="H91" s="140"/>
      <c r="I91" s="141"/>
      <c r="J91" s="141"/>
    </row>
    <row r="92" spans="1:10" ht="51">
      <c r="A92" s="83" t="s">
        <v>180</v>
      </c>
      <c r="B92" s="92" t="s">
        <v>218</v>
      </c>
      <c r="C92" s="178" t="s">
        <v>389</v>
      </c>
      <c r="D92" s="165" t="s">
        <v>331</v>
      </c>
      <c r="E92" s="166" t="s">
        <v>179</v>
      </c>
      <c r="F92" s="140" t="s">
        <v>220</v>
      </c>
      <c r="G92" s="140" t="s">
        <v>220</v>
      </c>
      <c r="H92" s="140" t="s">
        <v>220</v>
      </c>
      <c r="I92" s="141"/>
      <c r="J92" s="141"/>
    </row>
    <row r="93" spans="1:10" ht="25.5">
      <c r="A93" s="83" t="s">
        <v>181</v>
      </c>
      <c r="B93" s="92" t="s">
        <v>178</v>
      </c>
      <c r="C93" s="178"/>
      <c r="D93" s="165" t="s">
        <v>7</v>
      </c>
      <c r="E93" s="166" t="s">
        <v>147</v>
      </c>
      <c r="F93" s="140" t="s">
        <v>220</v>
      </c>
      <c r="G93" s="140" t="s">
        <v>220</v>
      </c>
      <c r="H93" s="140" t="s">
        <v>220</v>
      </c>
      <c r="I93" s="141"/>
      <c r="J93" s="141"/>
    </row>
    <row r="94" spans="1:10" ht="25.5">
      <c r="A94" s="83" t="s">
        <v>182</v>
      </c>
      <c r="B94" s="92" t="s">
        <v>184</v>
      </c>
      <c r="C94" s="178"/>
      <c r="D94" s="165" t="s">
        <v>7</v>
      </c>
      <c r="E94" s="166" t="s">
        <v>17</v>
      </c>
      <c r="F94" s="140">
        <f>3+66</f>
        <v>69</v>
      </c>
      <c r="G94" s="140">
        <f>3+66</f>
        <v>69</v>
      </c>
      <c r="H94" s="140">
        <f>3+66</f>
        <v>69</v>
      </c>
      <c r="I94" s="141"/>
      <c r="J94" s="141"/>
    </row>
    <row r="95" spans="1:10" ht="89.25">
      <c r="A95" s="83" t="s">
        <v>183</v>
      </c>
      <c r="B95" s="92" t="s">
        <v>219</v>
      </c>
      <c r="C95" s="178"/>
      <c r="D95" s="165" t="s">
        <v>7</v>
      </c>
      <c r="E95" s="166" t="s">
        <v>147</v>
      </c>
      <c r="F95" s="140" t="s">
        <v>220</v>
      </c>
      <c r="G95" s="140" t="s">
        <v>220</v>
      </c>
      <c r="H95" s="140" t="s">
        <v>220</v>
      </c>
      <c r="I95" s="141"/>
      <c r="J95" s="141"/>
    </row>
    <row r="96" spans="1:10" ht="25.5">
      <c r="A96" s="83" t="s">
        <v>185</v>
      </c>
      <c r="B96" s="92" t="s">
        <v>186</v>
      </c>
      <c r="C96" s="178"/>
      <c r="D96" s="165" t="s">
        <v>7</v>
      </c>
      <c r="E96" s="166" t="s">
        <v>147</v>
      </c>
      <c r="F96" s="140" t="s">
        <v>220</v>
      </c>
      <c r="G96" s="140" t="s">
        <v>220</v>
      </c>
      <c r="H96" s="140" t="s">
        <v>220</v>
      </c>
      <c r="I96" s="141"/>
      <c r="J96" s="141"/>
    </row>
    <row r="97" spans="1:10" ht="38.25">
      <c r="A97" s="83" t="s">
        <v>187</v>
      </c>
      <c r="B97" s="92" t="s">
        <v>210</v>
      </c>
      <c r="C97" s="178"/>
      <c r="D97" s="165" t="s">
        <v>7</v>
      </c>
      <c r="E97" s="166" t="s">
        <v>147</v>
      </c>
      <c r="F97" s="140" t="s">
        <v>220</v>
      </c>
      <c r="G97" s="140" t="s">
        <v>220</v>
      </c>
      <c r="H97" s="140" t="s">
        <v>220</v>
      </c>
      <c r="I97" s="141"/>
      <c r="J97" s="141"/>
    </row>
    <row r="98" spans="1:10">
      <c r="A98" s="141"/>
      <c r="B98" s="141"/>
      <c r="C98" s="141"/>
      <c r="D98" s="141"/>
      <c r="E98" s="141"/>
      <c r="F98" s="141"/>
      <c r="G98" s="141"/>
      <c r="H98" s="141"/>
      <c r="I98" s="141"/>
      <c r="J98" s="141"/>
    </row>
    <row r="99" spans="1:10">
      <c r="A99" s="141"/>
      <c r="B99" s="141"/>
      <c r="C99" s="141"/>
      <c r="D99" s="141"/>
      <c r="E99" s="141"/>
      <c r="F99" s="141"/>
      <c r="G99" s="141"/>
      <c r="H99" s="141"/>
      <c r="I99" s="141"/>
      <c r="J99" s="141"/>
    </row>
    <row r="100" spans="1:10">
      <c r="A100" s="141"/>
      <c r="B100" s="141"/>
      <c r="C100" s="141"/>
      <c r="D100" s="141"/>
      <c r="E100" s="141"/>
      <c r="F100" s="141"/>
      <c r="G100" s="141"/>
      <c r="H100" s="141"/>
      <c r="I100" s="141"/>
      <c r="J100" s="141"/>
    </row>
    <row r="101" spans="1:10">
      <c r="A101" s="141"/>
      <c r="B101" s="141"/>
      <c r="C101" s="141"/>
      <c r="D101" s="141"/>
      <c r="E101" s="141"/>
      <c r="F101" s="141"/>
      <c r="G101" s="141"/>
      <c r="H101" s="141"/>
      <c r="I101" s="141"/>
      <c r="J101" s="141"/>
    </row>
    <row r="102" spans="1:10">
      <c r="A102" s="141"/>
      <c r="B102" s="141"/>
      <c r="C102" s="141"/>
      <c r="D102" s="141"/>
      <c r="E102" s="141"/>
      <c r="F102" s="141"/>
      <c r="G102" s="141"/>
      <c r="H102" s="141"/>
      <c r="I102" s="141"/>
      <c r="J102" s="141"/>
    </row>
    <row r="103" spans="1:10">
      <c r="A103" s="141"/>
      <c r="B103" s="141"/>
      <c r="C103" s="141"/>
      <c r="D103" s="141"/>
      <c r="E103" s="141"/>
      <c r="F103" s="141"/>
      <c r="G103" s="141"/>
      <c r="H103" s="141"/>
      <c r="I103" s="141"/>
      <c r="J103" s="141"/>
    </row>
    <row r="104" spans="1:10">
      <c r="A104" s="141"/>
      <c r="B104" s="141"/>
      <c r="C104" s="141"/>
      <c r="D104" s="141"/>
      <c r="E104" s="141"/>
      <c r="F104" s="141"/>
      <c r="G104" s="141"/>
      <c r="H104" s="141"/>
      <c r="I104" s="141"/>
      <c r="J104" s="141"/>
    </row>
    <row r="105" spans="1:10">
      <c r="A105" s="141"/>
      <c r="B105" s="141"/>
      <c r="C105" s="141"/>
      <c r="D105" s="141"/>
      <c r="E105" s="141"/>
      <c r="F105" s="141"/>
      <c r="G105" s="141"/>
      <c r="H105" s="141"/>
      <c r="I105" s="141"/>
      <c r="J105" s="141"/>
    </row>
    <row r="106" spans="1:10">
      <c r="A106" s="141"/>
      <c r="B106" s="141"/>
      <c r="C106" s="141"/>
      <c r="D106" s="141"/>
      <c r="E106" s="141"/>
      <c r="F106" s="141"/>
      <c r="G106" s="141"/>
      <c r="H106" s="141"/>
      <c r="I106" s="141"/>
      <c r="J106" s="141"/>
    </row>
    <row r="107" spans="1:10">
      <c r="A107" s="141"/>
      <c r="B107" s="141"/>
      <c r="C107" s="141"/>
      <c r="D107" s="141"/>
      <c r="E107" s="141"/>
      <c r="F107" s="141"/>
      <c r="G107" s="141"/>
      <c r="H107" s="141"/>
      <c r="I107" s="141"/>
      <c r="J107" s="141"/>
    </row>
    <row r="108" spans="1:10">
      <c r="A108" s="141"/>
      <c r="B108" s="141"/>
      <c r="C108" s="141"/>
      <c r="D108" s="141"/>
      <c r="E108" s="141"/>
      <c r="F108" s="141"/>
      <c r="G108" s="141"/>
      <c r="H108" s="141"/>
      <c r="I108" s="141"/>
      <c r="J108" s="141"/>
    </row>
    <row r="109" spans="1:10">
      <c r="A109" s="141"/>
      <c r="B109" s="141"/>
      <c r="C109" s="141"/>
      <c r="D109" s="141"/>
      <c r="E109" s="141"/>
      <c r="F109" s="141"/>
      <c r="G109" s="141"/>
      <c r="H109" s="141"/>
      <c r="I109" s="141"/>
      <c r="J109" s="141"/>
    </row>
    <row r="110" spans="1:10">
      <c r="A110" s="141"/>
      <c r="B110" s="141"/>
      <c r="C110" s="141"/>
      <c r="D110" s="141"/>
      <c r="E110" s="141"/>
      <c r="F110" s="141"/>
      <c r="G110" s="141"/>
      <c r="H110" s="141"/>
      <c r="I110" s="141"/>
      <c r="J110" s="141"/>
    </row>
    <row r="111" spans="1:10">
      <c r="A111" s="141"/>
      <c r="B111" s="141"/>
      <c r="C111" s="141"/>
      <c r="D111" s="141"/>
      <c r="E111" s="141"/>
      <c r="F111" s="141"/>
      <c r="G111" s="141"/>
      <c r="H111" s="141"/>
      <c r="I111" s="141"/>
      <c r="J111" s="141"/>
    </row>
    <row r="112" spans="1:10">
      <c r="A112" s="141"/>
      <c r="B112" s="141"/>
      <c r="C112" s="141"/>
      <c r="D112" s="141"/>
      <c r="E112" s="141"/>
      <c r="F112" s="141"/>
      <c r="G112" s="141"/>
      <c r="H112" s="141"/>
      <c r="I112" s="141"/>
      <c r="J112" s="141"/>
    </row>
    <row r="113" spans="1:10">
      <c r="A113" s="141"/>
      <c r="B113" s="141"/>
      <c r="C113" s="141"/>
      <c r="D113" s="141"/>
      <c r="E113" s="141"/>
      <c r="F113" s="141"/>
      <c r="G113" s="141"/>
      <c r="H113" s="141"/>
      <c r="I113" s="141"/>
      <c r="J113" s="141"/>
    </row>
    <row r="114" spans="1:10">
      <c r="A114" s="141"/>
      <c r="B114" s="141"/>
      <c r="C114" s="141"/>
      <c r="D114" s="141"/>
      <c r="E114" s="141"/>
      <c r="F114" s="141"/>
      <c r="G114" s="141"/>
      <c r="H114" s="141"/>
      <c r="I114" s="141"/>
      <c r="J114" s="141"/>
    </row>
    <row r="115" spans="1:10">
      <c r="A115" s="141"/>
      <c r="B115" s="141"/>
      <c r="C115" s="141"/>
      <c r="D115" s="141"/>
      <c r="E115" s="141"/>
      <c r="F115" s="141"/>
      <c r="G115" s="141"/>
      <c r="H115" s="141"/>
      <c r="I115" s="141"/>
      <c r="J115" s="141"/>
    </row>
    <row r="116" spans="1:10">
      <c r="A116" s="141"/>
      <c r="B116" s="141"/>
      <c r="C116" s="141"/>
      <c r="D116" s="141"/>
      <c r="E116" s="141"/>
      <c r="F116" s="141"/>
      <c r="G116" s="141"/>
      <c r="H116" s="141"/>
      <c r="I116" s="141"/>
      <c r="J116" s="141"/>
    </row>
    <row r="117" spans="1:10">
      <c r="A117" s="141"/>
      <c r="B117" s="141"/>
      <c r="C117" s="141"/>
      <c r="D117" s="141"/>
      <c r="E117" s="141"/>
      <c r="F117" s="141"/>
      <c r="G117" s="141"/>
      <c r="H117" s="141"/>
      <c r="I117" s="141"/>
      <c r="J117" s="141"/>
    </row>
    <row r="118" spans="1:10">
      <c r="A118" s="141"/>
      <c r="B118" s="141"/>
      <c r="C118" s="141"/>
      <c r="D118" s="141"/>
      <c r="E118" s="141"/>
      <c r="F118" s="141"/>
      <c r="G118" s="141"/>
      <c r="H118" s="141"/>
      <c r="I118" s="141"/>
      <c r="J118" s="141"/>
    </row>
    <row r="119" spans="1:10">
      <c r="A119" s="141"/>
      <c r="B119" s="141"/>
      <c r="C119" s="141"/>
      <c r="D119" s="141"/>
      <c r="E119" s="141"/>
      <c r="F119" s="141"/>
      <c r="G119" s="141"/>
      <c r="H119" s="141"/>
      <c r="I119" s="141"/>
      <c r="J119" s="141"/>
    </row>
    <row r="120" spans="1:10">
      <c r="A120" s="141"/>
      <c r="B120" s="141"/>
      <c r="C120" s="141"/>
      <c r="D120" s="141"/>
      <c r="E120" s="141"/>
      <c r="F120" s="141"/>
      <c r="G120" s="141"/>
      <c r="H120" s="141"/>
      <c r="I120" s="141"/>
      <c r="J120" s="141"/>
    </row>
    <row r="121" spans="1:10">
      <c r="A121" s="141"/>
      <c r="B121" s="141"/>
      <c r="C121" s="141"/>
      <c r="D121" s="141"/>
      <c r="E121" s="141"/>
      <c r="F121" s="141"/>
      <c r="G121" s="141"/>
      <c r="H121" s="141"/>
      <c r="I121" s="141"/>
      <c r="J121" s="141"/>
    </row>
    <row r="122" spans="1:10">
      <c r="A122" s="141"/>
      <c r="B122" s="141"/>
      <c r="C122" s="141"/>
      <c r="D122" s="141"/>
      <c r="E122" s="141"/>
      <c r="F122" s="141"/>
      <c r="G122" s="141"/>
      <c r="H122" s="141"/>
      <c r="I122" s="141"/>
      <c r="J122" s="141"/>
    </row>
    <row r="123" spans="1:10">
      <c r="A123" s="141"/>
      <c r="B123" s="141"/>
      <c r="C123" s="141"/>
      <c r="D123" s="141"/>
      <c r="E123" s="141"/>
      <c r="F123" s="141"/>
      <c r="G123" s="141"/>
      <c r="H123" s="141"/>
      <c r="I123" s="141"/>
      <c r="J123" s="141"/>
    </row>
    <row r="124" spans="1:10">
      <c r="A124" s="141"/>
      <c r="B124" s="141"/>
      <c r="C124" s="141"/>
      <c r="D124" s="141"/>
      <c r="E124" s="141"/>
      <c r="F124" s="141"/>
      <c r="G124" s="141"/>
      <c r="H124" s="141"/>
      <c r="I124" s="141"/>
      <c r="J124" s="141"/>
    </row>
    <row r="125" spans="1:10">
      <c r="A125" s="141"/>
      <c r="B125" s="141"/>
      <c r="C125" s="141"/>
      <c r="D125" s="141"/>
      <c r="E125" s="141"/>
      <c r="F125" s="141"/>
      <c r="G125" s="141"/>
      <c r="H125" s="141"/>
      <c r="I125" s="141"/>
      <c r="J125" s="141"/>
    </row>
    <row r="126" spans="1:10">
      <c r="A126" s="141"/>
      <c r="B126" s="141"/>
      <c r="C126" s="141"/>
      <c r="D126" s="141"/>
      <c r="E126" s="141"/>
      <c r="F126" s="141"/>
      <c r="G126" s="141"/>
      <c r="H126" s="141"/>
      <c r="I126" s="141"/>
      <c r="J126" s="141"/>
    </row>
    <row r="127" spans="1:10">
      <c r="A127" s="141"/>
      <c r="B127" s="141"/>
      <c r="C127" s="141"/>
      <c r="D127" s="141"/>
      <c r="E127" s="141"/>
      <c r="F127" s="141"/>
      <c r="G127" s="141"/>
      <c r="H127" s="141"/>
      <c r="I127" s="141"/>
      <c r="J127" s="141"/>
    </row>
    <row r="128" spans="1:10">
      <c r="A128" s="141"/>
      <c r="B128" s="141"/>
      <c r="C128" s="141"/>
      <c r="D128" s="141"/>
      <c r="E128" s="141"/>
      <c r="F128" s="141"/>
      <c r="G128" s="141"/>
      <c r="H128" s="141"/>
      <c r="I128" s="141"/>
      <c r="J128" s="141"/>
    </row>
    <row r="129" spans="1:10">
      <c r="A129" s="141"/>
      <c r="B129" s="141"/>
      <c r="C129" s="141"/>
      <c r="D129" s="141"/>
      <c r="E129" s="141"/>
      <c r="F129" s="141"/>
      <c r="G129" s="141"/>
      <c r="H129" s="141"/>
      <c r="I129" s="141"/>
      <c r="J129" s="141"/>
    </row>
    <row r="130" spans="1:10">
      <c r="A130" s="141"/>
      <c r="B130" s="141"/>
      <c r="C130" s="141"/>
      <c r="D130" s="141"/>
      <c r="E130" s="141"/>
      <c r="F130" s="141"/>
      <c r="G130" s="141"/>
      <c r="H130" s="141"/>
      <c r="I130" s="141"/>
      <c r="J130" s="141"/>
    </row>
    <row r="131" spans="1:10">
      <c r="A131" s="141"/>
      <c r="B131" s="141"/>
      <c r="C131" s="141"/>
      <c r="D131" s="141"/>
      <c r="E131" s="141"/>
      <c r="F131" s="141"/>
      <c r="G131" s="141"/>
      <c r="H131" s="141"/>
      <c r="I131" s="141"/>
      <c r="J131" s="141"/>
    </row>
    <row r="132" spans="1:10">
      <c r="A132" s="141"/>
      <c r="B132" s="141"/>
      <c r="C132" s="141"/>
      <c r="D132" s="141"/>
      <c r="E132" s="141"/>
      <c r="F132" s="141"/>
      <c r="G132" s="141"/>
      <c r="H132" s="141"/>
      <c r="I132" s="141"/>
      <c r="J132" s="141"/>
    </row>
    <row r="133" spans="1:10">
      <c r="A133" s="141"/>
      <c r="B133" s="141"/>
      <c r="C133" s="141"/>
      <c r="D133" s="141"/>
      <c r="E133" s="141"/>
      <c r="F133" s="141"/>
      <c r="G133" s="141"/>
      <c r="H133" s="141"/>
      <c r="I133" s="141"/>
      <c r="J133" s="141"/>
    </row>
    <row r="134" spans="1:10">
      <c r="A134" s="141"/>
      <c r="B134" s="141"/>
      <c r="C134" s="141"/>
      <c r="D134" s="141"/>
      <c r="E134" s="141"/>
      <c r="F134" s="141"/>
      <c r="G134" s="141"/>
      <c r="H134" s="141"/>
      <c r="I134" s="141"/>
      <c r="J134" s="141"/>
    </row>
    <row r="135" spans="1:10">
      <c r="A135" s="141"/>
      <c r="B135" s="141"/>
      <c r="C135" s="141"/>
      <c r="D135" s="141"/>
      <c r="E135" s="141"/>
      <c r="F135" s="141"/>
      <c r="G135" s="141"/>
      <c r="H135" s="141"/>
      <c r="I135" s="141"/>
      <c r="J135" s="141"/>
    </row>
    <row r="136" spans="1:10">
      <c r="A136" s="141"/>
      <c r="B136" s="141"/>
      <c r="C136" s="141"/>
      <c r="D136" s="141"/>
      <c r="E136" s="141"/>
      <c r="F136" s="141"/>
      <c r="G136" s="141"/>
      <c r="H136" s="141"/>
      <c r="I136" s="141"/>
      <c r="J136" s="141"/>
    </row>
    <row r="137" spans="1:10">
      <c r="A137" s="141"/>
      <c r="B137" s="141"/>
      <c r="C137" s="141"/>
      <c r="D137" s="141"/>
      <c r="E137" s="141"/>
      <c r="F137" s="141"/>
      <c r="G137" s="141"/>
      <c r="H137" s="141"/>
      <c r="I137" s="141"/>
      <c r="J137" s="141"/>
    </row>
    <row r="138" spans="1:10">
      <c r="A138" s="141"/>
      <c r="B138" s="141"/>
      <c r="C138" s="141"/>
      <c r="D138" s="141"/>
      <c r="E138" s="141"/>
      <c r="F138" s="141"/>
      <c r="G138" s="141"/>
      <c r="H138" s="141"/>
      <c r="I138" s="141"/>
      <c r="J138" s="141"/>
    </row>
    <row r="139" spans="1:10">
      <c r="A139" s="141"/>
      <c r="B139" s="141"/>
      <c r="C139" s="141"/>
      <c r="D139" s="141"/>
      <c r="E139" s="141"/>
      <c r="F139" s="141"/>
      <c r="G139" s="141"/>
      <c r="H139" s="141"/>
      <c r="I139" s="141"/>
      <c r="J139" s="141"/>
    </row>
    <row r="140" spans="1:10">
      <c r="A140" s="141"/>
      <c r="B140" s="141"/>
      <c r="C140" s="141"/>
      <c r="D140" s="141"/>
      <c r="E140" s="141"/>
      <c r="F140" s="141"/>
      <c r="G140" s="141"/>
      <c r="H140" s="141"/>
      <c r="I140" s="141"/>
      <c r="J140" s="141"/>
    </row>
    <row r="141" spans="1:10">
      <c r="A141" s="141"/>
      <c r="B141" s="141"/>
      <c r="C141" s="141"/>
      <c r="D141" s="141"/>
      <c r="E141" s="141"/>
      <c r="F141" s="141"/>
      <c r="G141" s="141"/>
      <c r="H141" s="141"/>
      <c r="I141" s="141"/>
      <c r="J141" s="141"/>
    </row>
    <row r="142" spans="1:10">
      <c r="A142" s="141"/>
      <c r="B142" s="141"/>
      <c r="C142" s="141"/>
      <c r="D142" s="141"/>
      <c r="E142" s="141"/>
      <c r="F142" s="141"/>
      <c r="G142" s="141"/>
      <c r="H142" s="141"/>
      <c r="I142" s="141"/>
      <c r="J142" s="141"/>
    </row>
    <row r="143" spans="1:10">
      <c r="A143" s="141"/>
      <c r="B143" s="141"/>
      <c r="C143" s="141"/>
      <c r="D143" s="141"/>
      <c r="E143" s="141"/>
      <c r="F143" s="141"/>
      <c r="G143" s="141"/>
      <c r="H143" s="141"/>
      <c r="I143" s="141"/>
      <c r="J143" s="141"/>
    </row>
    <row r="144" spans="1:10">
      <c r="A144" s="141"/>
      <c r="B144" s="141"/>
      <c r="C144" s="141"/>
      <c r="D144" s="141"/>
      <c r="E144" s="141"/>
      <c r="F144" s="141"/>
      <c r="G144" s="141"/>
      <c r="H144" s="141"/>
      <c r="I144" s="141"/>
      <c r="J144" s="141"/>
    </row>
    <row r="145" spans="1:10">
      <c r="A145" s="141"/>
      <c r="B145" s="141"/>
      <c r="C145" s="141"/>
      <c r="D145" s="141"/>
      <c r="E145" s="141"/>
      <c r="F145" s="141"/>
      <c r="G145" s="141"/>
      <c r="H145" s="141"/>
      <c r="I145" s="141"/>
      <c r="J145" s="141"/>
    </row>
    <row r="146" spans="1:10">
      <c r="A146" s="141"/>
      <c r="B146" s="141"/>
      <c r="C146" s="141"/>
      <c r="D146" s="141"/>
      <c r="E146" s="141"/>
      <c r="F146" s="141"/>
      <c r="G146" s="141"/>
      <c r="H146" s="141"/>
      <c r="I146" s="141"/>
      <c r="J146" s="141"/>
    </row>
    <row r="147" spans="1:10">
      <c r="A147" s="141"/>
      <c r="B147" s="141"/>
      <c r="C147" s="141"/>
      <c r="D147" s="141"/>
      <c r="E147" s="141"/>
      <c r="F147" s="141"/>
      <c r="G147" s="141"/>
      <c r="H147" s="141"/>
      <c r="I147" s="141"/>
      <c r="J147" s="141"/>
    </row>
    <row r="148" spans="1:10">
      <c r="A148" s="141"/>
      <c r="B148" s="141"/>
      <c r="C148" s="141"/>
      <c r="D148" s="141"/>
      <c r="E148" s="141"/>
      <c r="F148" s="141"/>
      <c r="G148" s="141"/>
      <c r="H148" s="141"/>
      <c r="I148" s="141"/>
      <c r="J148" s="141"/>
    </row>
    <row r="149" spans="1:10">
      <c r="A149" s="141"/>
      <c r="B149" s="141"/>
      <c r="C149" s="141"/>
      <c r="D149" s="141"/>
      <c r="E149" s="141"/>
      <c r="F149" s="141"/>
      <c r="G149" s="141"/>
      <c r="H149" s="141"/>
      <c r="I149" s="141"/>
      <c r="J149" s="141"/>
    </row>
    <row r="150" spans="1:10">
      <c r="A150" s="141"/>
      <c r="B150" s="141"/>
      <c r="C150" s="141"/>
      <c r="D150" s="141"/>
      <c r="E150" s="141"/>
      <c r="F150" s="141"/>
      <c r="G150" s="141"/>
      <c r="H150" s="141"/>
      <c r="I150" s="141"/>
      <c r="J150" s="141"/>
    </row>
    <row r="151" spans="1:10">
      <c r="A151" s="141"/>
      <c r="B151" s="141"/>
      <c r="C151" s="141"/>
      <c r="D151" s="141"/>
      <c r="E151" s="141"/>
      <c r="F151" s="141"/>
      <c r="G151" s="141"/>
      <c r="H151" s="141"/>
      <c r="I151" s="141"/>
      <c r="J151" s="141"/>
    </row>
    <row r="152" spans="1:10">
      <c r="A152" s="141"/>
      <c r="B152" s="141"/>
      <c r="C152" s="141"/>
      <c r="D152" s="141"/>
      <c r="E152" s="141"/>
      <c r="F152" s="141"/>
      <c r="G152" s="141"/>
      <c r="H152" s="141"/>
      <c r="I152" s="141"/>
      <c r="J152" s="141"/>
    </row>
    <row r="153" spans="1:10">
      <c r="A153" s="141"/>
      <c r="B153" s="141"/>
      <c r="C153" s="141"/>
      <c r="D153" s="141"/>
      <c r="E153" s="141"/>
      <c r="F153" s="141"/>
      <c r="G153" s="141"/>
      <c r="H153" s="141"/>
      <c r="I153" s="141"/>
      <c r="J153" s="141"/>
    </row>
    <row r="154" spans="1:10">
      <c r="A154" s="141"/>
      <c r="B154" s="141"/>
      <c r="C154" s="141"/>
      <c r="D154" s="141"/>
      <c r="E154" s="141"/>
      <c r="F154" s="141"/>
      <c r="G154" s="141"/>
      <c r="H154" s="141"/>
      <c r="I154" s="141"/>
      <c r="J154" s="141"/>
    </row>
    <row r="155" spans="1:10">
      <c r="A155" s="141"/>
      <c r="B155" s="141"/>
      <c r="C155" s="141"/>
      <c r="D155" s="141"/>
      <c r="E155" s="141"/>
      <c r="F155" s="141"/>
      <c r="G155" s="141"/>
      <c r="H155" s="141"/>
      <c r="I155" s="141"/>
      <c r="J155" s="141"/>
    </row>
    <row r="156" spans="1:10">
      <c r="A156" s="141"/>
      <c r="B156" s="141"/>
      <c r="C156" s="141"/>
      <c r="D156" s="141"/>
      <c r="E156" s="141"/>
      <c r="F156" s="141"/>
      <c r="G156" s="141"/>
      <c r="H156" s="141"/>
      <c r="I156" s="141"/>
      <c r="J156" s="141"/>
    </row>
  </sheetData>
  <mergeCells count="30">
    <mergeCell ref="A69:A71"/>
    <mergeCell ref="B69:B71"/>
    <mergeCell ref="C69:C71"/>
    <mergeCell ref="D69:D71"/>
    <mergeCell ref="B2:H2"/>
    <mergeCell ref="B32:D32"/>
    <mergeCell ref="B39:D39"/>
    <mergeCell ref="B49:D49"/>
    <mergeCell ref="B28:D28"/>
    <mergeCell ref="B73:D73"/>
    <mergeCell ref="B88:D88"/>
    <mergeCell ref="B91:D91"/>
    <mergeCell ref="B61:D61"/>
    <mergeCell ref="E1:H1"/>
    <mergeCell ref="C92:C97"/>
    <mergeCell ref="F4:H4"/>
    <mergeCell ref="C77:C78"/>
    <mergeCell ref="B79:E79"/>
    <mergeCell ref="A7:D7"/>
    <mergeCell ref="A4:A5"/>
    <mergeCell ref="B4:B5"/>
    <mergeCell ref="C4:C5"/>
    <mergeCell ref="D4:D5"/>
    <mergeCell ref="E4:E5"/>
    <mergeCell ref="B8:E8"/>
    <mergeCell ref="B9:D9"/>
    <mergeCell ref="B16:D16"/>
    <mergeCell ref="B21:D21"/>
    <mergeCell ref="B27:D27"/>
    <mergeCell ref="B72:D72"/>
  </mergeCells>
  <pageMargins left="0.51181102362204722" right="0" top="0.15748031496062992" bottom="0.15748031496062992" header="0" footer="0"/>
  <pageSetup paperSize="9" scale="85" orientation="portrait" r:id="rId1"/>
</worksheet>
</file>

<file path=xl/worksheets/sheet3.xml><?xml version="1.0" encoding="utf-8"?>
<worksheet xmlns="http://schemas.openxmlformats.org/spreadsheetml/2006/main" xmlns:r="http://schemas.openxmlformats.org/officeDocument/2006/relationships">
  <dimension ref="A1:H9"/>
  <sheetViews>
    <sheetView workbookViewId="0">
      <selection activeCell="D15" sqref="D15"/>
    </sheetView>
  </sheetViews>
  <sheetFormatPr defaultRowHeight="15"/>
  <cols>
    <col min="2" max="2" width="40.7109375" customWidth="1"/>
    <col min="3" max="3" width="23.28515625" customWidth="1"/>
    <col min="4" max="4" width="14.7109375" customWidth="1"/>
    <col min="5" max="5" width="14.28515625" customWidth="1"/>
    <col min="6" max="6" width="13.5703125" customWidth="1"/>
    <col min="7" max="7" width="10.85546875" customWidth="1"/>
    <col min="8" max="8" width="12.7109375" customWidth="1"/>
  </cols>
  <sheetData>
    <row r="1" spans="1:8" ht="57" customHeight="1">
      <c r="E1" s="115" t="s">
        <v>333</v>
      </c>
      <c r="F1" s="115"/>
      <c r="G1" s="115"/>
      <c r="H1" s="115"/>
    </row>
    <row r="2" spans="1:8" ht="48.6" customHeight="1">
      <c r="B2" s="109" t="s">
        <v>334</v>
      </c>
      <c r="C2" s="109"/>
      <c r="D2" s="109"/>
      <c r="E2" s="109"/>
      <c r="F2" s="109"/>
      <c r="G2" s="109"/>
      <c r="H2" s="109"/>
    </row>
    <row r="4" spans="1:8">
      <c r="A4" s="101" t="s">
        <v>265</v>
      </c>
      <c r="B4" s="99" t="s">
        <v>0</v>
      </c>
      <c r="C4" s="99" t="s">
        <v>1</v>
      </c>
      <c r="D4" s="99" t="s">
        <v>2</v>
      </c>
      <c r="E4" s="99" t="s">
        <v>3</v>
      </c>
      <c r="F4" s="112" t="s">
        <v>319</v>
      </c>
      <c r="G4" s="113"/>
      <c r="H4" s="114"/>
    </row>
    <row r="5" spans="1:8">
      <c r="A5" s="102"/>
      <c r="B5" s="100"/>
      <c r="C5" s="100"/>
      <c r="D5" s="100"/>
      <c r="E5" s="100"/>
      <c r="F5" s="85" t="s">
        <v>320</v>
      </c>
      <c r="G5" s="85" t="s">
        <v>321</v>
      </c>
      <c r="H5" s="85" t="s">
        <v>322</v>
      </c>
    </row>
    <row r="6" spans="1:8">
      <c r="A6" s="83" t="s">
        <v>4</v>
      </c>
      <c r="B6" s="84">
        <v>2</v>
      </c>
      <c r="C6" s="84">
        <v>3</v>
      </c>
      <c r="D6" s="84">
        <v>4</v>
      </c>
      <c r="E6" s="84">
        <v>5</v>
      </c>
      <c r="F6" s="84">
        <v>6</v>
      </c>
      <c r="G6" s="84">
        <v>7</v>
      </c>
      <c r="H6" s="84">
        <v>8</v>
      </c>
    </row>
    <row r="7" spans="1:8" ht="78.75">
      <c r="A7" s="86" t="s">
        <v>168</v>
      </c>
      <c r="B7" s="8" t="s">
        <v>205</v>
      </c>
      <c r="C7" s="87" t="s">
        <v>381</v>
      </c>
      <c r="D7" s="24" t="s">
        <v>171</v>
      </c>
      <c r="E7" s="24" t="s">
        <v>204</v>
      </c>
      <c r="F7" s="88"/>
      <c r="G7" s="88"/>
      <c r="H7" s="88"/>
    </row>
    <row r="9" spans="1:8">
      <c r="A9" s="89" t="s">
        <v>382</v>
      </c>
    </row>
  </sheetData>
  <mergeCells count="8">
    <mergeCell ref="E1:H1"/>
    <mergeCell ref="B2:H2"/>
    <mergeCell ref="A4:A5"/>
    <mergeCell ref="B4:B5"/>
    <mergeCell ref="C4:C5"/>
    <mergeCell ref="D4:D5"/>
    <mergeCell ref="E4:E5"/>
    <mergeCell ref="F4:H4"/>
  </mergeCells>
  <pageMargins left="0.51181102362204722" right="0.11811023622047245"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ОТЧЕТ</vt:lpstr>
      <vt:lpstr>ПЛАН</vt:lpstr>
      <vt:lpstr>Лист2</vt:lpstr>
      <vt:lpstr>Лист3</vt:lpstr>
      <vt:lpstr>ОТЧЕТ!Заголовки_для_печати</vt:lpstr>
      <vt:lpstr>ОТЧЕТ!Область_печати</vt:lpstr>
    </vt:vector>
  </TitlesOfParts>
  <Company>ГФУ</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31126</dc:creator>
  <cp:lastModifiedBy>site</cp:lastModifiedBy>
  <cp:lastPrinted>2023-02-03T10:07:53Z</cp:lastPrinted>
  <dcterms:created xsi:type="dcterms:W3CDTF">2014-07-14T03:40:05Z</dcterms:created>
  <dcterms:modified xsi:type="dcterms:W3CDTF">2023-05-05T05:06:41Z</dcterms:modified>
</cp:coreProperties>
</file>