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11" activeTab="11"/>
  </bookViews>
  <sheets>
    <sheet name="Лист4" sheetId="29" state="hidden" r:id="rId1"/>
    <sheet name="кирилова" sheetId="39" state="hidden" r:id="rId2"/>
    <sheet name="свод2017" sheetId="40" state="hidden" r:id="rId3"/>
    <sheet name="дк" sheetId="43" state="hidden" r:id="rId4"/>
    <sheet name="дхм" sheetId="42" state="hidden" r:id="rId5"/>
    <sheet name="дгм" sheetId="49" state="hidden" r:id="rId6"/>
    <sheet name="цбс" sheetId="44" state="hidden" r:id="rId7"/>
    <sheet name="бма" sheetId="45" state="hidden" r:id="rId8"/>
    <sheet name="дши" sheetId="46" state="hidden" r:id="rId9"/>
    <sheet name="дхш" sheetId="47" state="hidden" r:id="rId10"/>
    <sheet name="дхм (на печать)" sheetId="51" state="hidden" r:id="rId11"/>
    <sheet name="свод 01,01.2021" sheetId="41" r:id="rId12"/>
    <sheet name="ДК.." sheetId="56" r:id="rId13"/>
    <sheet name="ДШИ.." sheetId="57" r:id="rId14"/>
    <sheet name="ДХШ..." sheetId="58" r:id="rId15"/>
    <sheet name="ДХМ.." sheetId="60" r:id="rId16"/>
    <sheet name="БМА.." sheetId="61" r:id="rId17"/>
    <sheet name="ЦБС.." sheetId="63" r:id="rId18"/>
  </sheets>
  <definedNames>
    <definedName name="_xlnm.Print_Area" localSheetId="16">БМА..!$A$1:$M$34</definedName>
    <definedName name="_xlnm.Print_Area" localSheetId="12">ДК..!$A$1:$M$14</definedName>
    <definedName name="_xlnm.Print_Area" localSheetId="15">ДХМ..!$A$1:$M$30</definedName>
    <definedName name="_xlnm.Print_Area" localSheetId="14">ДХШ...!$A$1:$M$67</definedName>
    <definedName name="_xlnm.Print_Area" localSheetId="13">ДШИ..!$A$1:$M$29</definedName>
    <definedName name="_xlnm.Print_Area" localSheetId="1">кирилова!$A$1:$M$145</definedName>
    <definedName name="_xlnm.Print_Area" localSheetId="17">ЦБС..!$A$1:$M$4</definedName>
  </definedNames>
  <calcPr calcId="124519"/>
</workbook>
</file>

<file path=xl/calcChain.xml><?xml version="1.0" encoding="utf-8"?>
<calcChain xmlns="http://schemas.openxmlformats.org/spreadsheetml/2006/main">
  <c r="J60" i="41"/>
  <c r="I53"/>
  <c r="J17" i="60"/>
  <c r="M14"/>
  <c r="M5" i="56"/>
  <c r="H73" i="41"/>
  <c r="H56"/>
  <c r="H35"/>
  <c r="G35"/>
  <c r="I33"/>
  <c r="I11"/>
  <c r="I12"/>
  <c r="I13"/>
  <c r="I14"/>
  <c r="I15"/>
  <c r="I16"/>
  <c r="I17"/>
  <c r="I10"/>
  <c r="I9"/>
  <c r="I46"/>
  <c r="H46"/>
  <c r="H34"/>
  <c r="G34"/>
  <c r="I10" i="61"/>
  <c r="I65" i="58"/>
  <c r="J65" s="1"/>
  <c r="I64"/>
  <c r="J64" s="1"/>
  <c r="I26" i="57"/>
  <c r="J26" s="1"/>
  <c r="I27"/>
  <c r="J27" s="1"/>
  <c r="I66" i="41"/>
  <c r="H22"/>
  <c r="G22"/>
  <c r="H27"/>
  <c r="G27"/>
  <c r="I22"/>
  <c r="I19" i="57"/>
  <c r="I26" i="61"/>
  <c r="I6" i="60"/>
  <c r="I23"/>
  <c r="J22" s="1"/>
  <c r="I24"/>
  <c r="I25"/>
  <c r="I26"/>
  <c r="I27"/>
  <c r="I14"/>
  <c r="I16"/>
  <c r="I17"/>
  <c r="J18"/>
  <c r="J11" i="57"/>
  <c r="G15" i="41"/>
  <c r="H15"/>
  <c r="G16"/>
  <c r="H16"/>
  <c r="G17"/>
  <c r="H17"/>
  <c r="G12"/>
  <c r="H12"/>
  <c r="G13"/>
  <c r="H13"/>
  <c r="G14"/>
  <c r="H14"/>
  <c r="G10"/>
  <c r="H10"/>
  <c r="G11"/>
  <c r="H11"/>
  <c r="H9"/>
  <c r="G9"/>
  <c r="I12" i="56"/>
  <c r="I10"/>
  <c r="J5"/>
  <c r="J34" i="41" l="1"/>
  <c r="I35"/>
  <c r="J35" s="1"/>
  <c r="M64" i="58"/>
  <c r="M26" i="57"/>
  <c r="J13" i="41"/>
  <c r="M34" l="1"/>
  <c r="J9"/>
  <c r="I8" i="63"/>
  <c r="H75" i="41"/>
  <c r="H60"/>
  <c r="G18"/>
  <c r="I8" i="56"/>
  <c r="I29" i="61" l="1"/>
  <c r="J29" s="1"/>
  <c r="M28" s="1"/>
  <c r="I27"/>
  <c r="I82" i="41" s="1"/>
  <c r="J82" s="1"/>
  <c r="H84"/>
  <c r="G84"/>
  <c r="I83"/>
  <c r="J83" s="1"/>
  <c r="H83"/>
  <c r="G83"/>
  <c r="H82"/>
  <c r="G82"/>
  <c r="I81"/>
  <c r="H81"/>
  <c r="G81"/>
  <c r="H80"/>
  <c r="G80"/>
  <c r="G79"/>
  <c r="H78"/>
  <c r="G78"/>
  <c r="H77"/>
  <c r="G77"/>
  <c r="H76"/>
  <c r="G76"/>
  <c r="G75"/>
  <c r="I75" s="1"/>
  <c r="H74"/>
  <c r="G74"/>
  <c r="G73"/>
  <c r="H72"/>
  <c r="G72"/>
  <c r="H71"/>
  <c r="G71"/>
  <c r="H70"/>
  <c r="G70"/>
  <c r="H69"/>
  <c r="G69"/>
  <c r="H68"/>
  <c r="G68"/>
  <c r="H67"/>
  <c r="G67"/>
  <c r="H65"/>
  <c r="G65"/>
  <c r="H64"/>
  <c r="G64"/>
  <c r="H63"/>
  <c r="G63"/>
  <c r="H62"/>
  <c r="G62"/>
  <c r="H61"/>
  <c r="G61"/>
  <c r="G60"/>
  <c r="I16" i="63"/>
  <c r="J16" s="1"/>
  <c r="J59" i="41"/>
  <c r="M57" s="1"/>
  <c r="H59"/>
  <c r="G59"/>
  <c r="H58"/>
  <c r="G58"/>
  <c r="H57"/>
  <c r="G57"/>
  <c r="G56"/>
  <c r="I56" s="1"/>
  <c r="H55"/>
  <c r="G55"/>
  <c r="I54"/>
  <c r="J53" s="1"/>
  <c r="H54"/>
  <c r="G54"/>
  <c r="H53"/>
  <c r="G53"/>
  <c r="H52"/>
  <c r="G52"/>
  <c r="H51"/>
  <c r="G51"/>
  <c r="H50"/>
  <c r="G50"/>
  <c r="I49"/>
  <c r="H49"/>
  <c r="G49"/>
  <c r="I48"/>
  <c r="H48"/>
  <c r="G48"/>
  <c r="I47"/>
  <c r="H47"/>
  <c r="G47"/>
  <c r="G46"/>
  <c r="H45"/>
  <c r="G45"/>
  <c r="H44"/>
  <c r="G44"/>
  <c r="H43"/>
  <c r="G43"/>
  <c r="H42"/>
  <c r="G42"/>
  <c r="H41"/>
  <c r="G41"/>
  <c r="H40"/>
  <c r="G40"/>
  <c r="H39"/>
  <c r="G39"/>
  <c r="H38"/>
  <c r="G38"/>
  <c r="I37"/>
  <c r="H37"/>
  <c r="G37"/>
  <c r="H36"/>
  <c r="G36"/>
  <c r="H33"/>
  <c r="H32"/>
  <c r="G32"/>
  <c r="G33"/>
  <c r="H31"/>
  <c r="G31"/>
  <c r="H30"/>
  <c r="G30"/>
  <c r="H29"/>
  <c r="G29"/>
  <c r="H28"/>
  <c r="G28"/>
  <c r="H26"/>
  <c r="G26"/>
  <c r="H25"/>
  <c r="G25"/>
  <c r="I24"/>
  <c r="H24"/>
  <c r="G24"/>
  <c r="I23"/>
  <c r="H23"/>
  <c r="G23"/>
  <c r="I21"/>
  <c r="H21"/>
  <c r="G21"/>
  <c r="I20"/>
  <c r="H20"/>
  <c r="G20"/>
  <c r="I19"/>
  <c r="H19"/>
  <c r="G19"/>
  <c r="H18"/>
  <c r="I19" i="63"/>
  <c r="J19" s="1"/>
  <c r="I15"/>
  <c r="I14"/>
  <c r="I13"/>
  <c r="I11"/>
  <c r="J11" s="1"/>
  <c r="J12"/>
  <c r="I7"/>
  <c r="I6"/>
  <c r="I10"/>
  <c r="I9"/>
  <c r="J28" i="61"/>
  <c r="I23"/>
  <c r="J23" s="1"/>
  <c r="I21"/>
  <c r="I16"/>
  <c r="I71" i="41" s="1"/>
  <c r="I15" i="61"/>
  <c r="I70" i="41" s="1"/>
  <c r="J24" i="57"/>
  <c r="J28" i="60"/>
  <c r="I55" i="41"/>
  <c r="I19" i="60"/>
  <c r="J12"/>
  <c r="I42" i="41"/>
  <c r="I10" i="60"/>
  <c r="I41" i="41" s="1"/>
  <c r="I9" i="60"/>
  <c r="I40" i="41" s="1"/>
  <c r="I8" i="60"/>
  <c r="I13" i="56"/>
  <c r="J13" s="1"/>
  <c r="I11"/>
  <c r="J9"/>
  <c r="J10"/>
  <c r="I7"/>
  <c r="J24" i="61" l="1"/>
  <c r="I61" i="41"/>
  <c r="I63"/>
  <c r="I64"/>
  <c r="I65"/>
  <c r="I67"/>
  <c r="I72"/>
  <c r="I73"/>
  <c r="I74"/>
  <c r="I78"/>
  <c r="J78" s="1"/>
  <c r="J79"/>
  <c r="M79" s="1"/>
  <c r="I38"/>
  <c r="J5" i="60"/>
  <c r="J8" i="63"/>
  <c r="I84" i="41"/>
  <c r="J84" s="1"/>
  <c r="M83" s="1"/>
  <c r="J27" i="61"/>
  <c r="J55" i="41"/>
  <c r="M53" s="1"/>
  <c r="I39"/>
  <c r="J39" s="1"/>
  <c r="J8" i="60"/>
  <c r="J15" i="41"/>
  <c r="M9" i="56"/>
  <c r="J33" i="41"/>
  <c r="I76"/>
  <c r="J5" i="63"/>
  <c r="I36" i="41"/>
  <c r="I50"/>
  <c r="J15" i="61"/>
  <c r="J13" i="63"/>
  <c r="M13" s="1"/>
  <c r="I43" i="41"/>
  <c r="J43" s="1"/>
  <c r="J70"/>
  <c r="M11" i="63"/>
  <c r="J17"/>
  <c r="M17" s="1"/>
  <c r="J11" i="56"/>
  <c r="J24" i="60"/>
  <c r="M22" s="1"/>
  <c r="M11" i="56"/>
  <c r="J36" i="41" l="1"/>
  <c r="M5" i="63"/>
  <c r="J20"/>
  <c r="M20"/>
  <c r="M24" i="61"/>
  <c r="M36" i="41"/>
  <c r="M5" i="60"/>
  <c r="J48" i="41"/>
  <c r="J17"/>
  <c r="M15" s="1"/>
  <c r="M13" l="1"/>
  <c r="M53" i="58" l="1"/>
  <c r="G51"/>
  <c r="G50"/>
  <c r="G49"/>
  <c r="H48"/>
  <c r="G45"/>
  <c r="G44"/>
  <c r="G43"/>
  <c r="G42"/>
  <c r="G41"/>
  <c r="G40"/>
  <c r="G39"/>
  <c r="G38"/>
  <c r="H37"/>
  <c r="G33"/>
  <c r="H32"/>
  <c r="G31"/>
  <c r="H30"/>
  <c r="G30"/>
  <c r="H29"/>
  <c r="G28"/>
  <c r="H27"/>
  <c r="H26"/>
  <c r="G26"/>
  <c r="H25"/>
  <c r="G25"/>
  <c r="G24"/>
  <c r="H23"/>
  <c r="H22"/>
  <c r="G22"/>
  <c r="H21"/>
  <c r="G21"/>
  <c r="G20"/>
  <c r="H19"/>
  <c r="H18"/>
  <c r="G18"/>
  <c r="G17"/>
  <c r="H16"/>
  <c r="G15"/>
  <c r="H14"/>
  <c r="G14"/>
  <c r="H13"/>
  <c r="G13"/>
  <c r="H12"/>
  <c r="G12"/>
  <c r="H11"/>
  <c r="G11"/>
  <c r="H10"/>
  <c r="H9"/>
  <c r="G9"/>
  <c r="H10" i="57"/>
  <c r="G9"/>
  <c r="H8"/>
  <c r="G8"/>
  <c r="H7"/>
  <c r="G7"/>
  <c r="H6"/>
  <c r="G6"/>
  <c r="H5"/>
  <c r="I13" i="60" l="1"/>
  <c r="I20" i="61"/>
  <c r="I12"/>
  <c r="I45" i="41"/>
  <c r="J14" i="60"/>
  <c r="I20"/>
  <c r="I52" i="41"/>
  <c r="G37" i="58"/>
  <c r="G48"/>
  <c r="I26"/>
  <c r="I30"/>
  <c r="H44"/>
  <c r="I44" s="1"/>
  <c r="I5"/>
  <c r="I9"/>
  <c r="I13"/>
  <c r="I14"/>
  <c r="I18"/>
  <c r="I21"/>
  <c r="I22"/>
  <c r="I21" i="57"/>
  <c r="I30" i="41" s="1"/>
  <c r="I25" i="57"/>
  <c r="G4"/>
  <c r="I4" s="1"/>
  <c r="I6"/>
  <c r="J6" s="1"/>
  <c r="I8"/>
  <c r="J11" i="41"/>
  <c r="M9" s="1"/>
  <c r="I8" i="61"/>
  <c r="I11"/>
  <c r="I19"/>
  <c r="I17"/>
  <c r="I18"/>
  <c r="H33" i="58"/>
  <c r="I33" s="1"/>
  <c r="H34"/>
  <c r="H35"/>
  <c r="H36"/>
  <c r="H45"/>
  <c r="I45" s="1"/>
  <c r="H46"/>
  <c r="H47"/>
  <c r="H43"/>
  <c r="I43" s="1"/>
  <c r="H51"/>
  <c r="I51" s="1"/>
  <c r="H52"/>
  <c r="I7"/>
  <c r="G10"/>
  <c r="H15"/>
  <c r="I15" s="1"/>
  <c r="G16"/>
  <c r="H17"/>
  <c r="I17" s="1"/>
  <c r="G19"/>
  <c r="I19" s="1"/>
  <c r="H20"/>
  <c r="I20" s="1"/>
  <c r="G23"/>
  <c r="H24"/>
  <c r="I24" s="1"/>
  <c r="G27"/>
  <c r="I27" s="1"/>
  <c r="H28"/>
  <c r="I28" s="1"/>
  <c r="G29"/>
  <c r="H31"/>
  <c r="I31" s="1"/>
  <c r="G32"/>
  <c r="G34"/>
  <c r="G35"/>
  <c r="G36"/>
  <c r="H38"/>
  <c r="I38" s="1"/>
  <c r="H39"/>
  <c r="I39" s="1"/>
  <c r="H40"/>
  <c r="I40" s="1"/>
  <c r="H41"/>
  <c r="I41" s="1"/>
  <c r="H42"/>
  <c r="I42" s="1"/>
  <c r="G46"/>
  <c r="G47"/>
  <c r="H49"/>
  <c r="I49" s="1"/>
  <c r="H50"/>
  <c r="I50" s="1"/>
  <c r="G52"/>
  <c r="G5" i="57"/>
  <c r="H9"/>
  <c r="I9" s="1"/>
  <c r="G10"/>
  <c r="I10" s="1"/>
  <c r="I17"/>
  <c r="I26" i="41" s="1"/>
  <c r="I18" i="57"/>
  <c r="I20"/>
  <c r="I22"/>
  <c r="I31" i="41" s="1"/>
  <c r="I28" l="1"/>
  <c r="I27"/>
  <c r="I29"/>
  <c r="J17" i="57"/>
  <c r="J11" i="61"/>
  <c r="J66" i="41"/>
  <c r="J25" i="57"/>
  <c r="M24" s="1"/>
  <c r="I51" i="41"/>
  <c r="J51" s="1"/>
  <c r="M49" s="1"/>
  <c r="J20" i="60"/>
  <c r="M18" s="1"/>
  <c r="J20" i="61"/>
  <c r="J75" i="41"/>
  <c r="J13" i="60"/>
  <c r="I44" i="41"/>
  <c r="J44" s="1"/>
  <c r="M43" s="1"/>
  <c r="J57"/>
  <c r="J45"/>
  <c r="M45" s="1"/>
  <c r="J7" i="58"/>
  <c r="I32" i="41"/>
  <c r="J32" s="1"/>
  <c r="J17" i="61"/>
  <c r="M17" s="1"/>
  <c r="J72" i="41"/>
  <c r="M72" s="1"/>
  <c r="J5" i="58"/>
  <c r="I18" i="41"/>
  <c r="J18" s="1"/>
  <c r="J12" i="61"/>
  <c r="J67" i="41"/>
  <c r="J26" i="60"/>
  <c r="M26" s="1"/>
  <c r="M14" i="56"/>
  <c r="J7"/>
  <c r="J14" s="1"/>
  <c r="I48" i="58"/>
  <c r="I37"/>
  <c r="J48"/>
  <c r="I22" i="61"/>
  <c r="I69" i="41"/>
  <c r="I13" i="61"/>
  <c r="I9"/>
  <c r="I29" i="58"/>
  <c r="J26" s="1"/>
  <c r="I23"/>
  <c r="J22" s="1"/>
  <c r="I16"/>
  <c r="J13" s="1"/>
  <c r="J14" s="1"/>
  <c r="J18" s="1"/>
  <c r="J21" s="1"/>
  <c r="I8"/>
  <c r="J8" s="1"/>
  <c r="M7" s="1"/>
  <c r="I32"/>
  <c r="J30" s="1"/>
  <c r="I10"/>
  <c r="J9" s="1"/>
  <c r="I6"/>
  <c r="I52"/>
  <c r="J51" s="1"/>
  <c r="I47"/>
  <c r="I46"/>
  <c r="I36"/>
  <c r="I35"/>
  <c r="I34"/>
  <c r="J8" i="57"/>
  <c r="I5"/>
  <c r="J4" s="1"/>
  <c r="G31" i="49"/>
  <c r="N31" s="1"/>
  <c r="G30"/>
  <c r="N30" s="1"/>
  <c r="G31" i="42"/>
  <c r="N30" s="1"/>
  <c r="G30"/>
  <c r="N29" s="1"/>
  <c r="I10" i="43"/>
  <c r="I11"/>
  <c r="I17" i="46"/>
  <c r="I28" i="51"/>
  <c r="I26"/>
  <c r="I25"/>
  <c r="I23"/>
  <c r="I22"/>
  <c r="I21"/>
  <c r="J21" s="1"/>
  <c r="I20"/>
  <c r="I19"/>
  <c r="I18"/>
  <c r="I17"/>
  <c r="I16"/>
  <c r="I15"/>
  <c r="I14"/>
  <c r="I13"/>
  <c r="I12"/>
  <c r="J12" s="1"/>
  <c r="J19" s="1"/>
  <c r="I9"/>
  <c r="I8"/>
  <c r="J8" s="1"/>
  <c r="I25" i="42"/>
  <c r="J25" s="1"/>
  <c r="I26"/>
  <c r="I13"/>
  <c r="I14"/>
  <c r="J12" s="1"/>
  <c r="J19" s="1"/>
  <c r="I15"/>
  <c r="I16"/>
  <c r="I17"/>
  <c r="I18"/>
  <c r="I19"/>
  <c r="I20"/>
  <c r="I21"/>
  <c r="I22"/>
  <c r="I23"/>
  <c r="I28"/>
  <c r="I12"/>
  <c r="I9"/>
  <c r="J29" i="60" l="1"/>
  <c r="M12"/>
  <c r="M29" s="1"/>
  <c r="M11" i="57"/>
  <c r="M28" s="1"/>
  <c r="J28"/>
  <c r="M66" i="41"/>
  <c r="J63"/>
  <c r="J6" i="58"/>
  <c r="M5" s="1"/>
  <c r="M67" s="1"/>
  <c r="I25" i="41"/>
  <c r="J21" i="42"/>
  <c r="J25" i="51"/>
  <c r="M11" i="61"/>
  <c r="I68" i="41"/>
  <c r="J68" s="1"/>
  <c r="M68" s="1"/>
  <c r="J13" i="61"/>
  <c r="M13" s="1"/>
  <c r="J21"/>
  <c r="M21" s="1"/>
  <c r="I77" i="41"/>
  <c r="J76" s="1"/>
  <c r="M76" s="1"/>
  <c r="M32"/>
  <c r="J8" i="61"/>
  <c r="M5" s="1"/>
  <c r="J33" i="58"/>
  <c r="J37" s="1"/>
  <c r="J43" s="1"/>
  <c r="J44"/>
  <c r="J45" s="1"/>
  <c r="I13" i="49"/>
  <c r="I12"/>
  <c r="J25" i="41" l="1"/>
  <c r="M18" s="1"/>
  <c r="J67" i="58"/>
  <c r="M30" i="61"/>
  <c r="M60" i="41"/>
  <c r="J30" i="61"/>
  <c r="I8" i="46"/>
  <c r="I23" i="44"/>
  <c r="I24"/>
  <c r="I8" i="43"/>
  <c r="I26" i="45"/>
  <c r="I27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J8" l="1"/>
  <c r="J26"/>
  <c r="J19"/>
  <c r="J23"/>
  <c r="I15" i="47"/>
  <c r="I14"/>
  <c r="I13"/>
  <c r="I12"/>
  <c r="J12" s="1"/>
  <c r="I11"/>
  <c r="I10"/>
  <c r="I9"/>
  <c r="I8"/>
  <c r="I31" i="46"/>
  <c r="I28"/>
  <c r="I27"/>
  <c r="I25"/>
  <c r="I24"/>
  <c r="I21"/>
  <c r="I18"/>
  <c r="I16"/>
  <c r="I15"/>
  <c r="I13"/>
  <c r="I12"/>
  <c r="I11"/>
  <c r="I10"/>
  <c r="I9"/>
  <c r="J8" i="47" l="1"/>
  <c r="M16" s="1"/>
  <c r="J28" i="46"/>
  <c r="J28" i="45"/>
  <c r="I26" i="44"/>
  <c r="I27"/>
  <c r="I25"/>
  <c r="J23" s="1"/>
  <c r="I22"/>
  <c r="I21"/>
  <c r="I20"/>
  <c r="I19"/>
  <c r="I18"/>
  <c r="I17"/>
  <c r="I16"/>
  <c r="I15"/>
  <c r="I14"/>
  <c r="I13"/>
  <c r="I12"/>
  <c r="I11"/>
  <c r="I10"/>
  <c r="I9"/>
  <c r="I8"/>
  <c r="J19" l="1"/>
  <c r="J8"/>
  <c r="J26"/>
  <c r="I15" i="43"/>
  <c r="I14"/>
  <c r="I13"/>
  <c r="J10"/>
  <c r="I9"/>
  <c r="J8" s="1"/>
  <c r="J28" i="44" l="1"/>
  <c r="J25" i="49"/>
  <c r="I22"/>
  <c r="I21"/>
  <c r="I20"/>
  <c r="I18"/>
  <c r="I17"/>
  <c r="I16"/>
  <c r="I14"/>
  <c r="I11"/>
  <c r="I10"/>
  <c r="I9"/>
  <c r="I8"/>
  <c r="J8" l="1"/>
  <c r="J12"/>
  <c r="J29" s="1"/>
  <c r="I8" i="42" l="1"/>
  <c r="J8" s="1"/>
  <c r="I35" i="40" l="1"/>
  <c r="I28"/>
  <c r="I29"/>
  <c r="I30"/>
  <c r="I31"/>
  <c r="I23"/>
  <c r="I24"/>
  <c r="I25"/>
  <c r="I22"/>
  <c r="I13"/>
  <c r="H85"/>
  <c r="H84"/>
  <c r="G84"/>
  <c r="H82"/>
  <c r="H81"/>
  <c r="G81"/>
  <c r="G80"/>
  <c r="H80"/>
  <c r="H79"/>
  <c r="H78"/>
  <c r="H76"/>
  <c r="H75"/>
  <c r="H74"/>
  <c r="H72"/>
  <c r="H71"/>
  <c r="H70"/>
  <c r="H69"/>
  <c r="H67"/>
  <c r="H66"/>
  <c r="H65"/>
  <c r="H64"/>
  <c r="H62"/>
  <c r="H61"/>
  <c r="H60"/>
  <c r="I80" l="1"/>
  <c r="H109" l="1"/>
  <c r="H108"/>
  <c r="H107"/>
  <c r="G106"/>
  <c r="H106"/>
  <c r="H105"/>
  <c r="H103"/>
  <c r="H102"/>
  <c r="H101"/>
  <c r="H99"/>
  <c r="H98"/>
  <c r="H96"/>
  <c r="H95"/>
  <c r="H94"/>
  <c r="H93"/>
  <c r="H92"/>
  <c r="H91"/>
  <c r="H89"/>
  <c r="H88"/>
  <c r="H87"/>
  <c r="H86"/>
  <c r="H55"/>
  <c r="H52"/>
  <c r="I106" l="1"/>
  <c r="G18"/>
  <c r="G17" l="1"/>
  <c r="G85"/>
  <c r="G82"/>
  <c r="G79"/>
  <c r="I79" s="1"/>
  <c r="J79" s="1"/>
  <c r="G78"/>
  <c r="G76"/>
  <c r="G75"/>
  <c r="G74"/>
  <c r="G72"/>
  <c r="G71"/>
  <c r="I71" s="1"/>
  <c r="G70"/>
  <c r="G69"/>
  <c r="G67"/>
  <c r="I67" s="1"/>
  <c r="G66"/>
  <c r="G65"/>
  <c r="G64"/>
  <c r="G62"/>
  <c r="I62" s="1"/>
  <c r="G61"/>
  <c r="G60"/>
  <c r="G20"/>
  <c r="I20" s="1"/>
  <c r="G19"/>
  <c r="I19" s="1"/>
  <c r="H18"/>
  <c r="I18" s="1"/>
  <c r="H17"/>
  <c r="I17" s="1"/>
  <c r="G16"/>
  <c r="I16" s="1"/>
  <c r="G14"/>
  <c r="G11"/>
  <c r="I11" s="1"/>
  <c r="G9"/>
  <c r="I9" s="1"/>
  <c r="H56"/>
  <c r="G56"/>
  <c r="G55"/>
  <c r="H54"/>
  <c r="G54"/>
  <c r="G52"/>
  <c r="G109"/>
  <c r="G108"/>
  <c r="I108" s="1"/>
  <c r="J108" s="1"/>
  <c r="G107"/>
  <c r="G105"/>
  <c r="I105" s="1"/>
  <c r="J105" s="1"/>
  <c r="G103"/>
  <c r="G102"/>
  <c r="I102" s="1"/>
  <c r="G101"/>
  <c r="I101" s="1"/>
  <c r="G99"/>
  <c r="G98"/>
  <c r="G96"/>
  <c r="G95"/>
  <c r="I95" s="1"/>
  <c r="G94"/>
  <c r="G93"/>
  <c r="I93" s="1"/>
  <c r="G92"/>
  <c r="G91"/>
  <c r="G89"/>
  <c r="G88"/>
  <c r="I88" s="1"/>
  <c r="G87"/>
  <c r="G86"/>
  <c r="I59"/>
  <c r="J57" s="1"/>
  <c r="J59" s="1"/>
  <c r="I82"/>
  <c r="I81"/>
  <c r="I38"/>
  <c r="I27"/>
  <c r="I91"/>
  <c r="I87"/>
  <c r="I103"/>
  <c r="I99"/>
  <c r="I96"/>
  <c r="I94"/>
  <c r="I92"/>
  <c r="J17" l="1"/>
  <c r="J19"/>
  <c r="J11"/>
  <c r="J9"/>
  <c r="J16"/>
  <c r="J14"/>
  <c r="J99"/>
  <c r="J101" s="1"/>
  <c r="J81"/>
  <c r="I89"/>
  <c r="J86" s="1"/>
  <c r="J91" s="1"/>
  <c r="J98" s="1"/>
  <c r="I85" l="1"/>
  <c r="I84"/>
  <c r="I78"/>
  <c r="I76"/>
  <c r="I75"/>
  <c r="I74"/>
  <c r="I72"/>
  <c r="I70"/>
  <c r="I69"/>
  <c r="I66"/>
  <c r="I64"/>
  <c r="I61"/>
  <c r="I60"/>
  <c r="J60" l="1"/>
  <c r="J64" s="1"/>
  <c r="J84"/>
  <c r="J67"/>
  <c r="J69" s="1"/>
  <c r="J74" s="1"/>
  <c r="J78" s="1"/>
  <c r="I56"/>
  <c r="I52"/>
  <c r="I51"/>
  <c r="I47"/>
  <c r="I43"/>
  <c r="I39"/>
  <c r="I37"/>
  <c r="I33"/>
  <c r="J22" l="1"/>
  <c r="J27" s="1"/>
  <c r="J33" s="1"/>
  <c r="J37" s="1"/>
  <c r="J41" s="1"/>
  <c r="J45" s="1"/>
  <c r="J50" s="1"/>
  <c r="J52"/>
  <c r="J54" s="1"/>
  <c r="I135" i="39"/>
  <c r="I134"/>
  <c r="I133"/>
  <c r="I132"/>
  <c r="I131"/>
  <c r="I130"/>
  <c r="I128"/>
  <c r="I127"/>
  <c r="I126"/>
  <c r="I122"/>
  <c r="I119"/>
  <c r="I118"/>
  <c r="I115"/>
  <c r="I114"/>
  <c r="I110"/>
  <c r="I109"/>
  <c r="I108"/>
  <c r="I107"/>
  <c r="I106"/>
  <c r="I105"/>
  <c r="I104"/>
  <c r="I101"/>
  <c r="I100"/>
  <c r="I98"/>
  <c r="I96"/>
  <c r="I95"/>
  <c r="I94"/>
  <c r="I93"/>
  <c r="I88"/>
  <c r="I85"/>
  <c r="I84"/>
  <c r="I81"/>
  <c r="I80"/>
  <c r="I77"/>
  <c r="I73"/>
  <c r="I71"/>
  <c r="I70"/>
  <c r="I68"/>
  <c r="I66"/>
  <c r="I65"/>
  <c r="I64"/>
  <c r="I63"/>
  <c r="I60"/>
  <c r="I59"/>
  <c r="I58"/>
  <c r="I55"/>
  <c r="I54"/>
  <c r="I53"/>
  <c r="I52"/>
  <c r="I51"/>
  <c r="I50"/>
  <c r="I49"/>
  <c r="I48"/>
  <c r="I47"/>
  <c r="I46"/>
  <c r="I45"/>
  <c r="I44"/>
  <c r="I43"/>
  <c r="I41"/>
  <c r="I40"/>
  <c r="I39"/>
  <c r="I38"/>
  <c r="I37"/>
  <c r="I36"/>
  <c r="I35"/>
  <c r="I34"/>
  <c r="I33"/>
  <c r="I31"/>
  <c r="I30"/>
  <c r="I29"/>
  <c r="I28"/>
  <c r="I27"/>
  <c r="I26"/>
  <c r="I25"/>
  <c r="I24"/>
  <c r="I23"/>
  <c r="I22"/>
  <c r="I21"/>
  <c r="I20"/>
  <c r="I18"/>
  <c r="I17"/>
  <c r="J12" i="40" l="1"/>
  <c r="J112" i="39"/>
  <c r="J117"/>
  <c r="J129"/>
  <c r="J133"/>
  <c r="J93"/>
  <c r="J99"/>
  <c r="J58"/>
  <c r="J85"/>
  <c r="I15"/>
  <c r="I16"/>
  <c r="I14"/>
  <c r="M110" i="40" l="1"/>
  <c r="J138" i="39"/>
  <c r="J116"/>
</calcChain>
</file>

<file path=xl/sharedStrings.xml><?xml version="1.0" encoding="utf-8"?>
<sst xmlns="http://schemas.openxmlformats.org/spreadsheetml/2006/main" count="3464" uniqueCount="416">
  <si>
    <t>Фактическое значение за отчетный финансовый год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</si>
  <si>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</si>
  <si>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</si>
  <si>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</si>
  <si>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</si>
  <si>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Услуга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</si>
  <si>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</si>
  <si>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</si>
  <si>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</si>
  <si>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</si>
  <si>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</si>
  <si>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</si>
  <si>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</si>
  <si>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</si>
  <si>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</si>
  <si>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</si>
  <si>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</si>
  <si>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</si>
  <si>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</si>
  <si>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</si>
  <si>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человек</t>
  </si>
  <si>
    <t>Количество мероприятий</t>
  </si>
  <si>
    <t>единица</t>
  </si>
  <si>
    <t>Отчет по муниципальному заданию</t>
  </si>
  <si>
    <t>-</t>
  </si>
  <si>
    <t>к Порядку и условиям формирования муниципального задания в отношении муниципальных учреждений и финаннсового обеспечения выполнения муниципального задания</t>
  </si>
  <si>
    <t>Итого</t>
  </si>
  <si>
    <t>Руководитель МСКУ "МЦБ"</t>
  </si>
  <si>
    <t>М.А.Кочанова</t>
  </si>
  <si>
    <t>Показ концертов и концертных программ</t>
  </si>
  <si>
    <t xml:space="preserve"> - </t>
  </si>
  <si>
    <t>МБУК ГДК "Энергетик", МБУК ПЦКС</t>
  </si>
  <si>
    <t>Показ кинофильмов</t>
  </si>
  <si>
    <t xml:space="preserve">Проведение показа кинофильмов (на закрытой площадке) </t>
  </si>
  <si>
    <t>Количество зрителей на кинопоказах (на закрытой площадке)</t>
  </si>
  <si>
    <t>Организация показа концертов и концертных программ</t>
  </si>
  <si>
    <t>Организация досуга жителей, повышающая у человека удовлетворенность качеством жизни, способствующая духовно-нравственному самоопределению личности и развитию творческих инициатив</t>
  </si>
  <si>
    <t>Количество мероприятий по организации показа концертов и концертных программ (в стационарных условиях, на выезде, на гастролях)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</si>
  <si>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</si>
  <si>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</si>
  <si>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Численность участников клубных формирований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</si>
  <si>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</si>
  <si>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посетителей</t>
  </si>
  <si>
    <t xml:space="preserve">Количество мероприятий </t>
  </si>
  <si>
    <t>МБОУ ДОД "ДШИ", МБОУ ДОД "ДХШ"</t>
  </si>
  <si>
    <t>Реализация дополнительных общеобразовательных предпрофессиональных программ в области искусств</t>
  </si>
  <si>
    <t>Число обучающихся, осваивающих дополнительные общеобразовательные предпрофессиональные программы (живопись)</t>
  </si>
  <si>
    <t>Число обучающихся, осваивающих дополнительные общеобразовательные предпрофессиональные программы  (фортепиано)</t>
  </si>
  <si>
    <t>Число обучающихся, осваивающих дополнительные общеобразовательные предпрофессиональные программы (хоровое пение)</t>
  </si>
  <si>
    <t>Число обучающихся, осваивающих дополнительные общеобразовательные предпрофессиональные программы (духовые и ударные инструменты)</t>
  </si>
  <si>
    <t>Число обучающихся, осваивающих дополнительные общеобразовательные предпрофессиональные программы (народные инструменты)</t>
  </si>
  <si>
    <t>Число обучающихся, осваивающих дополнительные общеобразовательные предпрофессиональные программы (струнные инструменты)</t>
  </si>
  <si>
    <t>Доля детей осваивающих дополнительные общеобразовательные предпрофессиональные программы в образовательном учреждении (живопись)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</si>
  <si>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(живопись)</t>
  </si>
  <si>
    <t>Доля родителей (законных представителей) удовлетворенных условиями и качеством предоставляемой услуги (живопись)</t>
  </si>
  <si>
    <t>Доля детей осваивающих дополнительные общеобразовательные предпрофессиональные программы в образовательном учреждении (фортепиано)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</si>
  <si>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(фортепиано)</t>
  </si>
  <si>
    <t>Доля родителей (законных представителей) удовлетворенных условиями и качеством предоставляемой услуги (фортепиано)</t>
  </si>
  <si>
    <t>Доля детей осваивающих дополнительные общеобразовательные предпрофессиональные программы в образовательном учреждении (хоровое пение)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</si>
  <si>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(хоровое пение)</t>
  </si>
  <si>
    <t>Доля родителей (законных представителей) удовлетворенных условиями и качеством предоставляемой услуги (хоровое пение)</t>
  </si>
  <si>
    <t>Доля детей осваивающих дополнительные общеобразовательные предпрофессиональные программы в образовательном учреждении (духовые и ударные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</si>
  <si>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(духовые и ударные инструменты)</t>
  </si>
  <si>
    <t>Доля родителей (законных представителей) удовлетворенных условиями и качеством предоставляемой услуги (духовые и ударные инструменты)</t>
  </si>
  <si>
    <t>Доля детей осваивающих дополнительные общеобразовательные предпрофессиональные программы в образовательном учреждении (народные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</si>
  <si>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(народные инструменты)</t>
  </si>
  <si>
    <t>Доля родителей (законных представителей) удовлетворенных условиями и качеством предоставляемой услуги (народные инструменты)</t>
  </si>
  <si>
    <t>Доля детей осваивающих дополнительные общеобразовательные предпрофессиональные программы в образовательном учреждении (струнные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</si>
  <si>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(струнные инструменты)</t>
  </si>
  <si>
    <t>Доля родителей (законных представителей) удовлетворенных условиями и качеством предоставляемой услуги (струнные инструменты)</t>
  </si>
  <si>
    <t>Реализация дополнительных общеобразовательных общеразвивающих программ</t>
  </si>
  <si>
    <t>Число обучающихся, осваивающих дополнительные общеобразовательные общеразвивающие программы (художественной)</t>
  </si>
  <si>
    <t>Доля детей осваивающих дополнительные общеобразовательные общеразвивающие программы в образовательном учреждении (художественной)</t>
  </si>
  <si>
    <t>Доля детей осваивающих дополнительные общеобразовательные общеразвивающие программы, ставшие победителями и призерами городских, краевых, региональных, российских и международных конкурсов и фестивалей (художественной)</t>
  </si>
  <si>
    <t>Доля родителей (законных представителей) удовлетворенных условиями и качеством предоставляемой услуги (художественной)</t>
  </si>
  <si>
    <t>Количество посетителей (в стационарных условиях)</t>
  </si>
  <si>
    <t xml:space="preserve">Количество мероприятий (в стационарных условиях) </t>
  </si>
  <si>
    <t>МБУК ДХМ, МБУК ДГМ</t>
  </si>
  <si>
    <t>Создание экспозиций (выставок) музеев, организация выездных выставок</t>
  </si>
  <si>
    <t>Способы обслуживания (показ музейных предметов) бесплатно (вне стационара) Количество экспозиций</t>
  </si>
  <si>
    <t>Способы обслуживания (показ музейных предметов) бесплатно (в стационарных условиях) Количество экспозиций</t>
  </si>
  <si>
    <t>Способы обслуживания (показ музейных предметов) бесплатно (вне стационара)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</si>
  <si>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бесплатно (вне стационара) Количество выставок, экспозиций музейных предметов, музейных коллекций</t>
  </si>
  <si>
    <t>Способы обслуживания (показ музейных предметов) бесплатно (в стационарных условиях)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</si>
  <si>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бесплатно (в стационарных условиях) Количество выставок, экспозиций музейных предметов, музейных коллекций</t>
  </si>
  <si>
    <t>Публичный показ музейных предметов, музейных коллекций</t>
  </si>
  <si>
    <t>Способы обслуживания (показ музейных предметов) (в стационарных условиях) Количество посетителей</t>
  </si>
  <si>
    <t>Способы обслуживания (показ музейных предметов)  (вне стационара) Количество посетителей</t>
  </si>
  <si>
    <t>Способы обслуживания (показ музейных предметов) (удаленно через Интернет) Количество посетителей</t>
  </si>
  <si>
    <t>Способы обслуживания (показ музейных предметов) (в стационарных условиях)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</si>
  <si>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 (в стационарных условиях) Количество выставок, экспозиций музейных предметов, музейных коллекций</t>
  </si>
  <si>
    <t>Способы обслуживания (показ музейных предметов) (вне стационара)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</si>
  <si>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(Удаленно через Интернет)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</si>
  <si>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бесплатно (Удаленно через Интернет) Количество выставок, экспозиций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</si>
  <si>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</si>
  <si>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</t>
  </si>
  <si>
    <t>Осуществление экскурсионного обслуживания</t>
  </si>
  <si>
    <t>Количество экскурсантов</t>
  </si>
  <si>
    <t>Количест во экскурсий</t>
  </si>
  <si>
    <t>МБУК БМА, МБУК ЦБС г.Дивногорска</t>
  </si>
  <si>
    <t>Библиотечное, библиографическое и информационное обслуживание пользователей библиотеки</t>
  </si>
  <si>
    <t>Количество посещений библиотеки (в стационарных условиях)</t>
  </si>
  <si>
    <t>Количество посещений библиотеки (вне стационара)</t>
  </si>
  <si>
    <t>Количество посещений библиотеки (удаленно через сеть интернет)</t>
  </si>
  <si>
    <t>Количество читателей (в стационарных условиях)</t>
  </si>
  <si>
    <t>Количество выданных экземпляров (в стационарных условиях)</t>
  </si>
  <si>
    <t>Количество выполненных справок (в стационарных условиях)</t>
  </si>
  <si>
    <t>Количество читателей (вне стационара)</t>
  </si>
  <si>
    <t>Количество выданных экземпляров (вне стационара)</t>
  </si>
  <si>
    <t>Количество выполненных справок вне стационара)</t>
  </si>
  <si>
    <t>Количество читателей (удаленно через сеть интернет)</t>
  </si>
  <si>
    <t>Количество выполненных справок (удаленно через сеть интернет)</t>
  </si>
  <si>
    <t>Предоставление библиографической информации из государственных библиотечных фондов и информации из государственых библиотечных фондов в части, не касающихся авторских прав</t>
  </si>
  <si>
    <t>Количество представленных полнотекстовых документов и библиографических записей (удаленно через сеть интернет)</t>
  </si>
  <si>
    <t>Количество выполненных справок (Удаленно через сеть интернет)</t>
  </si>
  <si>
    <t>Формирование, учет, изучение, обеспечение физического сохранения и безопасности фондов библиотеки</t>
  </si>
  <si>
    <t>Количество посещений (в стационарных условиях)</t>
  </si>
  <si>
    <t>Количество единиц хранения фондов библиотеки (в стационарных условиях)</t>
  </si>
  <si>
    <t>Количество новых поступлений (в стационарных условиях)</t>
  </si>
  <si>
    <t>Библиографическая обработка документов и создание каталогов</t>
  </si>
  <si>
    <t>Количество внесенных записей в бумажные и электронные катлоги (в стационарных условиях)</t>
  </si>
  <si>
    <t>Количество документов (в стационарных условиях)</t>
  </si>
  <si>
    <t>Сольный концерт (стационар) количество зрителей (посетителей) за год</t>
  </si>
  <si>
    <t>Сольный концерт (на выезде) количество зрителей (посетителей) за год</t>
  </si>
  <si>
    <t>Сольный концерт (на гастролях) количество зрителей (посетителей) за год</t>
  </si>
  <si>
    <t>Концерт камерного ансамбля (на гастролях) количество зрителей (посетителей) за год</t>
  </si>
  <si>
    <t>Концерт оркестра (большие составы) (на гастролях) количество зрителей (посетителей) за год</t>
  </si>
  <si>
    <t>Концерт танцевально-хореографического коллектива (стационар) количество зрителей (посетителей) за год</t>
  </si>
  <si>
    <t>Концерт танцевально-хореографического коллектива (на выезде) количество зрителей (посетителей) за год</t>
  </si>
  <si>
    <t>Концерт танцевально-хореографического коллектива (на гастролях) количество зрителей (посетителей) за год</t>
  </si>
  <si>
    <t>Совместный концерт оркестра и хора (опера в концертном исполнении) (на гастролях) количество зрителей (посетителей) за год</t>
  </si>
  <si>
    <t>Концерт хора,капеллы (стационар) количество зрителей (посетителей) за год</t>
  </si>
  <si>
    <t>Концерт камерного оркестра (на гастролях) количество зрителей (посетителей) за год</t>
  </si>
  <si>
    <t>Сборный концерт (стационар) количество зрителей (посетителей) за год</t>
  </si>
  <si>
    <t>Сборный концерт (на выезде) количество зрителей (посетителей) за год</t>
  </si>
  <si>
    <t>Сборный концерт (на гастролях) количество зрителей (посетителей) за год</t>
  </si>
  <si>
    <t>Сольный концерт (стационар) количество показов концертов и концертных программ за год</t>
  </si>
  <si>
    <t>Сольный концерт (на выезде) количество показов концертов и концертных программ за год</t>
  </si>
  <si>
    <t>Сольный концерт (на гастролях) количество показов концертов и концертных программ за год</t>
  </si>
  <si>
    <t>Концерт камерного ансамбля (на гастролях) количество показов концертов и концертных программ за год</t>
  </si>
  <si>
    <t>Концерт оркестра (большие составы) (на гастролях) количество показов концертов и концертных программ за год</t>
  </si>
  <si>
    <t>Концерт танцевально-хореографического коллектива (стационар) количество показов концертов и концертных программ за год</t>
  </si>
  <si>
    <t>Концерт танцевально-хореографического коллектива (на выезде) количество показов концертов и концертных программ за год</t>
  </si>
  <si>
    <t>Концерт танцевально-хореографического коллектива (на гастролях) количество показов концертов и концертных программ за год</t>
  </si>
  <si>
    <t>Совместный концерт оркестра и хора (опера в концертном исполнении) (на гастролях) количество показов концертов и концертных программ за год</t>
  </si>
  <si>
    <t>Концерт хора,капеллы (стационар) количество показов концертов и концертных программ за год</t>
  </si>
  <si>
    <t>Концерт камерного оркестра (на гастролях) количество показов концертов и концертных программ за год</t>
  </si>
  <si>
    <t>Сборный концерт (стационар) количество показов концертов и концертных программ за год</t>
  </si>
  <si>
    <t>Сборный концерт (на выезде) количество показов концертов и концертных программ за год</t>
  </si>
  <si>
    <t>Сборный концерт (на гастролях) количество показов концертов и концертных программ за год</t>
  </si>
  <si>
    <t>услуга</t>
  </si>
  <si>
    <t>Кирилова Ирина Михайловна 3-64-54</t>
  </si>
  <si>
    <t>Сводный отчет о фактическом исполнении муниципальных заданий муниципальными учреждениями в отчетном финансовом году (отдел культуры администрации города Дивногорска)</t>
  </si>
  <si>
    <t>Исполняющий обязанности начальника отдела культуры администрации города Дивногорска</t>
  </si>
  <si>
    <t>М.Л. Саранина</t>
  </si>
  <si>
    <t>Организация и проведение мероприятий</t>
  </si>
  <si>
    <t>Культурно-массовые(иные зрелищные мероприятия),очная, количество мероприятий</t>
  </si>
  <si>
    <t>Культурно-массовые(иные зрелищные мероприятия),очная, количество проведенных мероприятий</t>
  </si>
  <si>
    <t>Проведение показа кинофильмов (на закрытой площадке) количество мероприятий</t>
  </si>
  <si>
    <t>Количество зрителей на кинопоказах (на закрытой площадке).количество зрителей</t>
  </si>
  <si>
    <t>Организация досуга жителей, повышающая у человека удовлетворенность качеством жизни, способствующая духовно-нравственному самоопределению личности и развитию творческих инициатив (в стационарных условиях, на выезде, на гастролях)</t>
  </si>
  <si>
    <t>чел/ч</t>
  </si>
  <si>
    <t>чел,ч</t>
  </si>
  <si>
    <t xml:space="preserve"> МБУК ДГМ, МБУК ДХМ</t>
  </si>
  <si>
    <t>МБУК БМА, МБУК ЦБС</t>
  </si>
  <si>
    <t>МБУ ДО "ДШИ", МБУ ДО "ДХШ"</t>
  </si>
  <si>
    <t>МБУ ДОД "ДШИ", МБУ ДОД "ДХШ"</t>
  </si>
  <si>
    <t>Показатель объема, К2</t>
  </si>
  <si>
    <t>Показатель качества, К1</t>
  </si>
  <si>
    <t>исп. Сергеева М.М. т. 3-64-54</t>
  </si>
  <si>
    <t>муниципальное задание выполнено</t>
  </si>
  <si>
    <t>муниципальное задание в целом выполнено</t>
  </si>
  <si>
    <t>Сводный отчет о фактическом исполнении муниципальных заданий муниципальными учреждениями за 2017 год (отдел культуры администрации города Дивногорска)</t>
  </si>
  <si>
    <t>И.о. начальника отдела культуры администрации города Дивногорска</t>
  </si>
  <si>
    <t>Оценка итоговая:  муниципальное задание в целом выполнено.</t>
  </si>
  <si>
    <t>Отчет о фактическом исполнении муниципального задания</t>
  </si>
  <si>
    <t>по состоянию на 1 августа 2018 года</t>
  </si>
  <si>
    <t>Муниципальное бюджетное учреждение культуры "Дивногорский художественный музей"</t>
  </si>
  <si>
    <t>МБУК ДХМ</t>
  </si>
  <si>
    <t>Способы обслуживания (показ музейных предметов) бесплатно (вне стационара)динамка количества экспозиций с предыдущим годом</t>
  </si>
  <si>
    <t>Способы обслуживания (показ музейных предметов) бесплатно (в  стационарных условиях)динамка количества экспозиций с предыдущим годом</t>
  </si>
  <si>
    <t>Доля оцифрованных музейных предметов из общего числа музейных предметов коллекции</t>
  </si>
  <si>
    <t>Доля учетных записей музейных предметов, переведенных в электронный вид, от общего музейного фонда</t>
  </si>
  <si>
    <t>Динамика количества музейных предметов, поступивших в фонды музея</t>
  </si>
  <si>
    <t>Число экскурсий</t>
  </si>
  <si>
    <t>Динамика осуществления эскурсионного обслуживания по сравнению с предыдущим годом</t>
  </si>
  <si>
    <t>Уровень подготовленност кадрового состава</t>
  </si>
  <si>
    <t>Директор  МБУК ДХМ</t>
  </si>
  <si>
    <t>Т.В.Чавдарь</t>
  </si>
  <si>
    <t>А.В.Синицкая</t>
  </si>
  <si>
    <t>Муниципальное бюджетное учреждение культуры Дивногорский городской музей</t>
  </si>
  <si>
    <t>МБУК ДГМ</t>
  </si>
  <si>
    <t>по состоянию на 01 августа 2018 года</t>
  </si>
  <si>
    <t>Муниципальное бюджетное учреждение культуры Городской Дворец культуры "Энергетик"</t>
  </si>
  <si>
    <t>Сводная оценка выполнения муниципальными учреждениями муниципального задания по показателям (качестваК1, объемаК2)</t>
  </si>
  <si>
    <t>Оценка итоговая</t>
  </si>
  <si>
    <t>Организация и проведение мероприятий культурно массовых мероприятий</t>
  </si>
  <si>
    <t>Показатель качества(К1)</t>
  </si>
  <si>
    <t xml:space="preserve"> Количество населения получившие муниципальную услугу в ощем количестве  населения</t>
  </si>
  <si>
    <t>процент</t>
  </si>
  <si>
    <t>Показательобъема(К2)</t>
  </si>
  <si>
    <t>количество участников мероприятий</t>
  </si>
  <si>
    <t>Показатель качества (К1)</t>
  </si>
  <si>
    <t>Показ кинофильмов (на закрытой площадке) количество мероприятий</t>
  </si>
  <si>
    <t>Показатель объема (К2)</t>
  </si>
  <si>
    <t>Показ кинофильмов  (на закрытой площадке) число зрителей</t>
  </si>
  <si>
    <t>Количество направления деятельности клубных формирований</t>
  </si>
  <si>
    <t>сохранность контингента</t>
  </si>
  <si>
    <t>Добровольное объединение людей, основанное на общности интересов  в занятиях художественным и техническим творчеством  в соответствии с основными принципами и видами деятельности клубного учреждения</t>
  </si>
  <si>
    <t>ОЦитоговая - итоговая оценка выполнения муниципальным учреждением муниципального задания</t>
  </si>
  <si>
    <t>ОЦитоговая =  = SUM ОЦi/N</t>
  </si>
  <si>
    <t>ОЦитоговая = (25,4+24,3+26+100+70)/5 =49,1</t>
  </si>
  <si>
    <t>Директор МБУК ГДК "Энергетик"</t>
  </si>
  <si>
    <t>Е.В. Вечеря</t>
  </si>
  <si>
    <t>М.А. Кочанова</t>
  </si>
  <si>
    <t>исп.зам.начальника ФЭО</t>
  </si>
  <si>
    <t xml:space="preserve">Сергеева М.М. </t>
  </si>
  <si>
    <t>Муниципальное бюджетное учреждение культуры "Централизованная библиотечная система"</t>
  </si>
  <si>
    <t xml:space="preserve"> МБУК ЦБС г.Дивногорска</t>
  </si>
  <si>
    <t>Количество документов</t>
  </si>
  <si>
    <t xml:space="preserve">Директор МБУК ЦБС </t>
  </si>
  <si>
    <t>Н.В. Ильина</t>
  </si>
  <si>
    <t>по состоянию на 1 июля 2018года</t>
  </si>
  <si>
    <t>Муниципальное бюджетное учреждение дополнительного образования "Детская Школа Искусств города Дивнгорска"</t>
  </si>
  <si>
    <t>МБУ ДО "ДШИ г. Дивногорска"</t>
  </si>
  <si>
    <t>МБУ ДО "ДШИ г. Дивногорска""</t>
  </si>
  <si>
    <t>Доля детей осваивающих дополнительные общеобразовательные предпрофессиональные программы, ставшие победителями и призерами  региональных, российских и международных конкурсов и фестивалей (фортепиано)</t>
  </si>
  <si>
    <t>Доля детей осваивающих дополнительные общеобразовательные предпрофессиональные программы, ставшие победителями и призерами региональных, российских и международных конкурсов и фестивалей (хоровое пение)</t>
  </si>
  <si>
    <t>МБУ ДО "ДШИ г. Дивногрска"</t>
  </si>
  <si>
    <t>Доля детей осваивающих дополнительные общеобразовательные предпрофессиональные программы, ставшие победителями и призерами региональных, российских и международных конкурсов и фестивалей (духовые и ударные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</si>
  <si>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региональных, российских и международных конкурсов и фестивалей (народные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</si>
  <si>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 региональных, российских и международных конкурсов и фестивалей (струнные инструменты)</t>
  </si>
  <si>
    <t>Доля детей осваивающих дополнительные общеобразовательные общеразвивающие программы, ставшие победителями и призерами региональных, российских и международных конкурсов и фестивалей (художественной)</t>
  </si>
  <si>
    <t xml:space="preserve">И.О. директора МБУ ДО "ДШИ г. Дивногорска" </t>
  </si>
  <si>
    <t>А.В. Аникьева</t>
  </si>
  <si>
    <t>Муниципальное бюджетное учреждение дополнительного образования "Дивногорская художественная школа им. Е.А. Шепелевича"</t>
  </si>
  <si>
    <t>Показатель 
качества (К1), объема (К2)</t>
  </si>
  <si>
    <t>МБУ ДО "ДХШ"</t>
  </si>
  <si>
    <t>Реализация дополнительных общеобразовательных предпрофессиональных программ в области искусств (Услуга 1)</t>
  </si>
  <si>
    <t xml:space="preserve"> МБУ ДО "ДХШ"</t>
  </si>
  <si>
    <t>Реализация дополнительных общеобразовательных общеразвивающих программ (Услуга 2)</t>
  </si>
  <si>
    <t>1. К1- оценки выполнения муниципального задания по критерию "качество оказания муниципальных услуг"</t>
  </si>
  <si>
    <t>К1 = SUM К1i/N</t>
  </si>
  <si>
    <t>К1 = (100+100+100+100+100+100)/6 = 100</t>
  </si>
  <si>
    <t>Муниципальное задание по К1- перевыполнено</t>
  </si>
  <si>
    <t>2. К2- оценки выполнения муниципальное задание по критерию"количество потребителей муниципальных услуг"</t>
  </si>
  <si>
    <t>К2 = SUM К2i/N</t>
  </si>
  <si>
    <t>К2 = (29,5+25,3)/2 = 27,4</t>
  </si>
  <si>
    <t>Муниципальное задание по К2- выполнено в полном объеме</t>
  </si>
  <si>
    <t>ОЦ итоговая- итоговая оценка выполнения муниципального задания на оказание муниципальной услуги</t>
  </si>
  <si>
    <t>ОЦ итоговая = (К1+К2)/2</t>
  </si>
  <si>
    <t>ОЦ итоговая = (100+27,4)/2 = 63,7</t>
  </si>
  <si>
    <t>ОЦ итоговая по Услуге 1 = 61,0% - муниципальное задание по муниципальной услуге выполнено в полном объеме</t>
  </si>
  <si>
    <t>ОЦ итоговая по Услуге 2 = 62,5% - муниципальное задание по муниципальной услуге выполнено в полном объеме</t>
  </si>
  <si>
    <t>ВЫВОД: Муниципальное задание выполнено в полном объеме</t>
  </si>
  <si>
    <t>ОЦ итоговая - итоговая оценка выполнения муниципальным учреждением муниципального задания</t>
  </si>
  <si>
    <t>ОЦ итоговая =  = SUM ОЦi/N</t>
  </si>
  <si>
    <t>ОЦ итоговая = (100+100)/2 =100</t>
  </si>
  <si>
    <t>Муниципальное задание выполнено в полном объеме</t>
  </si>
  <si>
    <t xml:space="preserve">Директор МБУ ДО "ДХШ" </t>
  </si>
  <si>
    <t>И.П. Короб</t>
  </si>
  <si>
    <t>исп. Т.В. Обыденко</t>
  </si>
  <si>
    <t>3-64-54</t>
  </si>
  <si>
    <t>Муниципальное бюджетное учреждение культуры "Библиотека-музей В.П. Астафьева"</t>
  </si>
  <si>
    <t>МБУК БМА</t>
  </si>
  <si>
    <t xml:space="preserve">Директор МБУК БМА </t>
  </si>
  <si>
    <t>В.Н. Виноградова</t>
  </si>
  <si>
    <t xml:space="preserve"> </t>
  </si>
  <si>
    <t>МБУК ГДК "Энергетик"</t>
  </si>
  <si>
    <t>Число участников</t>
  </si>
  <si>
    <t>Количество выполненных справок (вне стационара)</t>
  </si>
  <si>
    <t>Количество привлеченных участников (в стационарных условиях)</t>
  </si>
  <si>
    <t xml:space="preserve">Количество работ (в стационарных условиях) </t>
  </si>
  <si>
    <t>Количество участников мероприятий</t>
  </si>
  <si>
    <t>Количество населения, получившие муниципальную услугу в общем количестве  населения</t>
  </si>
  <si>
    <t>Организация и проведение культурно массовых мероприятий</t>
  </si>
  <si>
    <t>Динамика изученных объектов нематериального культурного наследия</t>
  </si>
  <si>
    <t xml:space="preserve">Количество объектов 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</si>
  <si>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</si>
  <si>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Среднее количество посетителей одного бесплатного мероприятия</t>
  </si>
  <si>
    <t>Уровень подготовленности кадрового состава</t>
  </si>
  <si>
    <t>Доля отцифрованных музейных предметов из общего числа музейных предметов коллекции</t>
  </si>
  <si>
    <t>МБУ ДО "ДШИ"</t>
  </si>
  <si>
    <t>Динамика количества мероприятий</t>
  </si>
  <si>
    <t>Динамика количества участников</t>
  </si>
  <si>
    <t>Количество проведённых мероприятий</t>
  </si>
  <si>
    <t>единиц</t>
  </si>
  <si>
    <t>Количество проведенных мероприятий</t>
  </si>
  <si>
    <t>Организация и проведение  мероприятий</t>
  </si>
  <si>
    <t xml:space="preserve">Средня заполняемость кинозала </t>
  </si>
  <si>
    <t xml:space="preserve">Число зрителей </t>
  </si>
  <si>
    <t>Доля клубных формирований для детей и подростков от общего числа клубных формирований</t>
  </si>
  <si>
    <t>Количество посещений</t>
  </si>
  <si>
    <t>Показатель качества, К2</t>
  </si>
  <si>
    <t>Доля опубликованных на экспозициях и выставках музейных предметов за отчетный период от общего количества предметов музейного фонда учреждения  (вне стационара, бесплатно)</t>
  </si>
  <si>
    <t>Количество предметов музейного собрания  учреждения, опубликованных удаленно (через сеть Интернет, публикации) за отчетный период, бесплатно</t>
  </si>
  <si>
    <t>Число посетителей (в стационарных условиях, бесплатно)</t>
  </si>
  <si>
    <t>Число посетителей (вне стационара, бесплатно)</t>
  </si>
  <si>
    <t>Количество выставок  (вне стационара, бесплатно)</t>
  </si>
  <si>
    <t>Число посетителей  (удаленно через сеть Интернет, бесплатно)</t>
  </si>
  <si>
    <t>Число посетителей (в стационарных условиях, платно)</t>
  </si>
  <si>
    <t>Доля учетных записей музейных предметов, переведенных в электронный вид, от общего музейного фонда  (бесплатно)</t>
  </si>
  <si>
    <t>Динамика количества музейных предметов, поступивших в фонды музея (бесплатно)</t>
  </si>
  <si>
    <t>Динамка количества экспозиций с предыдущим годом  Способы обслуживания: в стационарных условиях, бесплатно</t>
  </si>
  <si>
    <t>Динамка количества экспозиций с предыдущим годом  Способы обслуживания: вне стационара, бесплатно</t>
  </si>
  <si>
    <t>Доля оцифрованных музейных предметов из общего числа музейных предметов коллекции (бесплатно)</t>
  </si>
  <si>
    <t>Количество музейных предметов основного Музейного фонда учреждения, опубликованных на экспозициях и выставках за отчетный период (в стационаре, бесплатно)</t>
  </si>
  <si>
    <t>Количество музейных предметов основного Музейного фонда учреждения, опубликованных на экспозициях и выставках за отчетный период (в стационаре, платно)</t>
  </si>
  <si>
    <t>Количество человеко-часов (фортепиано)</t>
  </si>
  <si>
    <t>Количество человеко-часов  (хоровое пение)</t>
  </si>
  <si>
    <t>Количество человеко-часов  (духовые и ударные инструменты)</t>
  </si>
  <si>
    <t>Количество человеко-часов  (народные инструменты)</t>
  </si>
  <si>
    <t>Сохранность контингента (живопись)</t>
  </si>
  <si>
    <t>Сохранность контингента (фортепиано)</t>
  </si>
  <si>
    <t>Сохранность контингента (хоровое пение)</t>
  </si>
  <si>
    <t>Сохранность контингента  (духовые и ударные инструменты)</t>
  </si>
  <si>
    <t>Сохранность контингента (народные инструменты)</t>
  </si>
  <si>
    <t>Сохранность контингента (струнные инструменты)</t>
  </si>
  <si>
    <t>Количество человеко-часов  (струнные инструменты)</t>
  </si>
  <si>
    <t>Реализация дополнительных общеразвивающих программ</t>
  </si>
  <si>
    <t>Динамика посещения пользователей библиотеки (реальных и удаленных) по сравнению с предыдущим годом. Способы обслуживания: В стационарных условиях</t>
  </si>
  <si>
    <t>Динамика посещений пользователей библиотеки (реальных и удаленных) по сравнению с предыдущим годом. Способы обслуживания: Удаленно через сеть интернет</t>
  </si>
  <si>
    <t>Доля получателей услуг, удовлетворенных качеством предоставления услуги. Способы обслуживания: Удаленно через сеть интернет</t>
  </si>
  <si>
    <t>Количество посещений. Способы обслуживания: Удаленно через сеть интернет</t>
  </si>
  <si>
    <t>Динамика объема библиотечного фонда муниципальной библиотеки. Способы обслуживания: В стационарных условиях</t>
  </si>
  <si>
    <t xml:space="preserve">Доля новых поступлений по отношению к объему фондов. </t>
  </si>
  <si>
    <t>Количество документов  Способы обслуживания: В стационарных условиях</t>
  </si>
  <si>
    <t>Динамика обработки документов по сравнению с прошлым годом. Способы обслуживания: В стационарных условиях</t>
  </si>
  <si>
    <t>Доля обработанных документов</t>
  </si>
  <si>
    <t xml:space="preserve">Количество предметов </t>
  </si>
  <si>
    <t>Доля оцифрованных музейных предметов из общего числа музейных предметов и коллекций</t>
  </si>
  <si>
    <t xml:space="preserve">Доля учетных записей музейных предметов, переведенных в электронный вид, от общего музейного фонда </t>
  </si>
  <si>
    <t>Динамика количества экспозиций по сравнению с предыдущим годом. Способы обслуживания: В стационарных условиях</t>
  </si>
  <si>
    <t>Количество экспозиций. Способы обслуживания: В стационарных условиях</t>
  </si>
  <si>
    <t>Количество музейных предметов основного Музейного фонда учреждения, опубликованное на экспозициях и выставках за отчетный период. Способы обслуживания:  В стационарных условиях</t>
  </si>
  <si>
    <t>Число посетителей. Способы обслуживания: В стационарных условиях</t>
  </si>
  <si>
    <t>Число посетителей. Способы обслуживания: Удаленно через сеть Интернет</t>
  </si>
  <si>
    <t>Предоставление библиографической информации из государственных библиотечных фондов и информации из государственых библиотечных фондов в части, не касающейся авторских прав</t>
  </si>
  <si>
    <t>Доля документов из фонда библиотеки, отраженная в электронном каталоге в общем объеме фонда</t>
  </si>
  <si>
    <t>Количество экспозиций. Способы обслуживания: вне стационара, бесплатно</t>
  </si>
  <si>
    <t>Количество экспозиций. Способы обслуживания: в стационарных условиях, бесплатно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</si>
  <si>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</si>
  <si>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Средняя заполняемость зала</t>
  </si>
  <si>
    <t>Число зрителей</t>
  </si>
  <si>
    <t>Количество человеко-часов (народные инструменты)</t>
  </si>
  <si>
    <t>Количество человеко-часов(духовые и ударные инструменты)</t>
  </si>
  <si>
    <t>Количество человеко-часов (хоровое пение)</t>
  </si>
  <si>
    <t>Количество человеко-часов (струнные инструменты)</t>
  </si>
  <si>
    <t>Сохранность контингента (духовые и ударные инструментые)</t>
  </si>
  <si>
    <t>Сохранность контингента (напрвленность образовательной программы: художественной)</t>
  </si>
  <si>
    <t>Количество человеко-час (напрвленность образовательной программы: художественной)</t>
  </si>
  <si>
    <t>человеко-час</t>
  </si>
  <si>
    <t>Количество человека-часов (живопись)</t>
  </si>
  <si>
    <t>Показатель объемаа, К2</t>
  </si>
  <si>
    <t>Количество человека-часов (направленность программы: художественная)</t>
  </si>
  <si>
    <t>Динамика количества экспозиций по сравнению с предыдущим годом (в стационарных условиях, бесплатно)</t>
  </si>
  <si>
    <t>Динамика количества экспозиций по сравнению с предыдущим годом (вне стационара, бесплатно)</t>
  </si>
  <si>
    <t>Доля опубликованных на экспозициях и выставках музейных предметов за отчетный период от общего количества предметов музейного фонда учреждения (вне стационара, бесплатно)</t>
  </si>
  <si>
    <t>Количество предметов музейного собрания учреждения, опубликованных удаленно (через сеть Интернет, публикации) за отчетный период, бесплатно</t>
  </si>
  <si>
    <t>Число посетителей (в стационарных условиях бесплатно)</t>
  </si>
  <si>
    <t>Число посетителей (вне стационара бесплатно)</t>
  </si>
  <si>
    <t>Количество выставок (вне стационара, бесплатно)</t>
  </si>
  <si>
    <t>Число посетителей (удаленно через Интернет, бесплатно)</t>
  </si>
  <si>
    <t>Число посетителей (в стационарных условиях платно)</t>
  </si>
  <si>
    <t>Источник информации о фактическом значении показателя</t>
  </si>
  <si>
    <t>Отчет по МЗ</t>
  </si>
  <si>
    <t>Доля оцифрованных музейных предметов из общего числа музейных предметов и коллекций, бесплатно</t>
  </si>
  <si>
    <t>Доля учетных записей музейных предметов, переведенных в электронный вид, от общего музейного фонда, бесплатно</t>
  </si>
  <si>
    <t>Динамика количества музейных предметов, поступивших в фонды музея, бесплатно</t>
  </si>
  <si>
    <t>Количество экскурсантов (платно)</t>
  </si>
  <si>
    <t>Число экскурсий (платно)</t>
  </si>
  <si>
    <t>Динамика осуществления эскурсионного обслуживания по сравнению с предыдущим годом (платно)</t>
  </si>
  <si>
    <t>Создание экспозиций (выставок) музеев, организация выкездных выставок</t>
  </si>
  <si>
    <t>нет в МЗ</t>
  </si>
  <si>
    <t>Количество экспозиций. Способ обслуживания: в стационарных условиях, бесплатно</t>
  </si>
  <si>
    <t>Количество экспозиций. Способ обслуживания: вне стационарых условиях, бесплатно</t>
  </si>
  <si>
    <t>Динамика изученных объектов нематериального культурного наследия (бесплатно)</t>
  </si>
  <si>
    <t>Среднее количество посетителей одного бесплатного мероприятия (бесплатно)</t>
  </si>
  <si>
    <t>Количество объектов нематериального культурного наследия народов Российской Федерации в области традиционной народной культуры</t>
  </si>
  <si>
    <t>Динамика посещений пользователей библиотеки (реальных и удаленных) по сравнению с предыдущим годом. Способы обслуживания: в стационарных условиях</t>
  </si>
  <si>
    <t>Динамика посещений пользователей библиотеки по сравнению с предыдущим годом. Способы обслуживания: вне стационара</t>
  </si>
  <si>
    <t>Динамика посещений пользователей библиотеки (реальных и удаленных) по сравнению с предыдущим годом. Способы обслуживания: удаленно через сеть Интернет</t>
  </si>
  <si>
    <t>Количество посещений. Способы обслуживания: удаленно через сеть Интернет</t>
  </si>
  <si>
    <t>Доля получателей, удовлетворенных качеством предоставления услуг. Способы обслуживания: удаленно через сеть Интернет</t>
  </si>
  <si>
    <t>Количество музейных предметов основого Музейного фонда учреждения, опубликованных на экспозициях и выставках за отчетный период. Способы обслуживания: в стационарных условиях</t>
  </si>
  <si>
    <t>Количество предметов музейного собрания учреждения, опубликованных удаленно за отчетный период. Спосбы обслуживания: удаленно через сеть Интернет</t>
  </si>
  <si>
    <t>Число посетителей. Способы обслуживания: в стационарных условиях</t>
  </si>
  <si>
    <t>Число посетителей. Способы обслуживания:  удаленно через сеть Интернет</t>
  </si>
  <si>
    <t>Динамика объема библиотечного фонда муниципальной библиотеки. Способы обслуживания: в стационарных условиях</t>
  </si>
  <si>
    <t>Доля новых поступлений по отношению к объему фондов</t>
  </si>
  <si>
    <t>Динамика обработки документов по сравнению с прошлым годом. Способы обслуживания: в стационарных условиях</t>
  </si>
  <si>
    <t>Количество документов. Способы обслуживания: в стационарных условиях</t>
  </si>
  <si>
    <t>Динамика количества экспозиций по сравнению с предыдущим годом. Способы обслуживания: в стационарных условиях</t>
  </si>
  <si>
    <t>Количество экспозиций. Способы обслуживания: в стационарных условиях</t>
  </si>
  <si>
    <t xml:space="preserve"> нет в МЗ</t>
  </si>
  <si>
    <t>МБУ ДО "ДШИ"      МБУ ДО "ДХШ"</t>
  </si>
  <si>
    <t>Количество человеко-часов  (фортепиано)</t>
  </si>
  <si>
    <t>Сохранность контингента (направленность программы: художественная)</t>
  </si>
  <si>
    <t xml:space="preserve"> Количество экскурсантов (платно)</t>
  </si>
  <si>
    <t>Среднее количество посетителей одного бесплатного мероприятия (ьесплатно)</t>
  </si>
  <si>
    <t>Количество объектов нематериального культурного наследия народов Российской Федерации в областитрадиционной народной культуры (бесплатно)</t>
  </si>
  <si>
    <t>Динамика посещений пользователей библиотеки по сранению с предыдущим годом. Способы обслуживания: вне стационара</t>
  </si>
  <si>
    <t xml:space="preserve">Публичный показ музейных предметов, музейных коллекций </t>
  </si>
  <si>
    <t>Количество предметов музейного собрания учреждения, опубликованных удаленно за отчетный период. Способы обслуживания: удаленно через сеть Интернет</t>
  </si>
  <si>
    <t>Увеличение в связи с выполнением показателя национального проекта «количество участников клубных формирований»</t>
  </si>
  <si>
    <t>Сохранность контингента (музыкальный фольклор)</t>
  </si>
  <si>
    <t>исп. Е.С.Клек</t>
  </si>
  <si>
    <t>Количество человеко-часов (музыкальный фольклор)</t>
  </si>
  <si>
    <t>Количество человеко-часов  (музыкальный фольклор)</t>
  </si>
  <si>
    <t>Реализация дополнительных предпрофессиональных программ в области искусств</t>
  </si>
  <si>
    <t>Реализация дополнительных общеразвивающих программ (Персонифицированное финансирование)</t>
  </si>
  <si>
    <t xml:space="preserve">Руководитель МСКУ "МЦБ" </t>
  </si>
  <si>
    <t xml:space="preserve">Начальник отдела культуры администрации города Дивногорска  </t>
  </si>
  <si>
    <t>___________________________ Е.В. Шошина</t>
  </si>
  <si>
    <t>_____________________________ М.А. Кочанова</t>
  </si>
  <si>
    <t>Сводный отчет о фактическом исполнении муниципальных заданий муниципальными учреждениями за 2020 год (отдел культуры администрации города Дивногорска)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</si>
</sst>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#,##0.0"/>
  </numFmts>
  <fonts count="4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2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4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43" fontId="13" fillId="0" borderId="0" applyFont="0" applyFill="0" applyBorder="0" applyAlignment="0" applyProtection="0"/>
  </cellStyleXfs>
  <cellXfs count="758"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0" xfId="0" applyFont="1"/>
    <xf numFmtId="0" fontId="6" fillId="0" borderId="4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0" fillId="0" borderId="5" xfId="0" applyFill="1" applyBorder="1"/>
    <xf numFmtId="0" fontId="0" fillId="0" borderId="0" xfId="0" applyFill="1"/>
    <xf numFmtId="0" fontId="6" fillId="0" borderId="0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6" fillId="2" borderId="3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/>
    <xf numFmtId="0" fontId="9" fillId="0" borderId="1" xfId="0" applyFont="1" applyBorder="1" applyAlignment="1">
      <alignment vertical="center" wrapText="1"/>
    </xf>
    <xf numFmtId="0" fontId="10" fillId="0" borderId="0" xfId="0" applyFont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2" fontId="6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/>
    <xf numFmtId="164" fontId="9" fillId="5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3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NumberFormat="1" applyFont="1" applyBorder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4" borderId="1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164" fontId="19" fillId="0" borderId="3" xfId="0" applyNumberFormat="1" applyFont="1" applyBorder="1" applyAlignment="1">
      <alignment vertical="center"/>
    </xf>
    <xf numFmtId="164" fontId="20" fillId="0" borderId="4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/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wrapText="1"/>
    </xf>
    <xf numFmtId="0" fontId="19" fillId="4" borderId="3" xfId="0" applyFont="1" applyFill="1" applyBorder="1" applyAlignment="1">
      <alignment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7" fillId="0" borderId="0" xfId="0" applyFont="1" applyBorder="1"/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/>
    <xf numFmtId="164" fontId="20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64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22" fillId="0" borderId="0" xfId="0" applyFont="1" applyFill="1"/>
    <xf numFmtId="0" fontId="0" fillId="2" borderId="0" xfId="0" applyFill="1" applyAlignment="1"/>
    <xf numFmtId="0" fontId="6" fillId="4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0" fillId="2" borderId="0" xfId="0" applyFill="1"/>
    <xf numFmtId="164" fontId="6" fillId="0" borderId="1" xfId="0" applyNumberFormat="1" applyFont="1" applyBorder="1" applyAlignment="1">
      <alignment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0" fontId="0" fillId="7" borderId="0" xfId="0" applyFill="1" applyAlignment="1"/>
    <xf numFmtId="0" fontId="2" fillId="0" borderId="0" xfId="0" applyFont="1" applyBorder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7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23" fillId="0" borderId="4" xfId="0" applyFont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0" fontId="23" fillId="7" borderId="1" xfId="0" applyFont="1" applyFill="1" applyBorder="1" applyAlignment="1">
      <alignment vertical="center"/>
    </xf>
    <xf numFmtId="2" fontId="23" fillId="0" borderId="1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/>
    <xf numFmtId="0" fontId="25" fillId="7" borderId="1" xfId="0" applyFont="1" applyFill="1" applyBorder="1" applyAlignment="1"/>
    <xf numFmtId="1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0" fillId="7" borderId="0" xfId="0" applyFill="1"/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8" fillId="0" borderId="0" xfId="0" applyFont="1" applyFill="1"/>
    <xf numFmtId="0" fontId="6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2" fontId="6" fillId="9" borderId="1" xfId="0" applyNumberFormat="1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top" wrapText="1"/>
    </xf>
    <xf numFmtId="0" fontId="6" fillId="9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3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8" fillId="0" borderId="0" xfId="0" applyFont="1"/>
    <xf numFmtId="0" fontId="27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wrapText="1"/>
    </xf>
    <xf numFmtId="0" fontId="6" fillId="13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2" fontId="6" fillId="8" borderId="1" xfId="0" applyNumberFormat="1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6" fillId="12" borderId="1" xfId="0" applyFont="1" applyFill="1" applyBorder="1" applyAlignment="1">
      <alignment vertical="center" wrapText="1"/>
    </xf>
    <xf numFmtId="2" fontId="6" fillId="12" borderId="1" xfId="0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2" fontId="6" fillId="10" borderId="1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wrapText="1"/>
    </xf>
    <xf numFmtId="0" fontId="6" fillId="1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vertical="center" wrapText="1"/>
    </xf>
    <xf numFmtId="2" fontId="6" fillId="15" borderId="1" xfId="0" applyNumberFormat="1" applyFont="1" applyFill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6" fillId="0" borderId="0" xfId="0" applyFont="1" applyAlignment="1"/>
    <xf numFmtId="0" fontId="34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7" fillId="0" borderId="1" xfId="0" applyFont="1" applyBorder="1" applyAlignment="1"/>
    <xf numFmtId="0" fontId="36" fillId="0" borderId="0" xfId="0" applyFont="1"/>
    <xf numFmtId="0" fontId="3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9" fillId="10" borderId="4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2" fontId="31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64" fontId="40" fillId="0" borderId="1" xfId="0" applyNumberFormat="1" applyFont="1" applyFill="1" applyBorder="1" applyAlignment="1">
      <alignment vertical="center"/>
    </xf>
    <xf numFmtId="164" fontId="40" fillId="0" borderId="3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164" fontId="40" fillId="0" borderId="4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164" fontId="40" fillId="0" borderId="4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/>
    </xf>
    <xf numFmtId="164" fontId="4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 wrapText="1"/>
    </xf>
    <xf numFmtId="164" fontId="20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/>
    </xf>
    <xf numFmtId="0" fontId="17" fillId="3" borderId="0" xfId="0" applyFont="1" applyFill="1"/>
    <xf numFmtId="0" fontId="0" fillId="3" borderId="0" xfId="0" applyFill="1"/>
    <xf numFmtId="164" fontId="19" fillId="3" borderId="2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wrapText="1"/>
    </xf>
    <xf numFmtId="2" fontId="19" fillId="3" borderId="1" xfId="0" applyNumberFormat="1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vertical="center" wrapText="1"/>
    </xf>
    <xf numFmtId="164" fontId="19" fillId="3" borderId="3" xfId="0" applyNumberFormat="1" applyFont="1" applyFill="1" applyBorder="1" applyAlignment="1">
      <alignment vertical="center"/>
    </xf>
    <xf numFmtId="164" fontId="19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wrapText="1"/>
    </xf>
    <xf numFmtId="2" fontId="17" fillId="0" borderId="0" xfId="0" applyNumberFormat="1" applyFont="1"/>
    <xf numFmtId="2" fontId="41" fillId="0" borderId="0" xfId="0" applyNumberFormat="1" applyFont="1"/>
    <xf numFmtId="0" fontId="4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3" fillId="0" borderId="1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1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/>
    </xf>
    <xf numFmtId="164" fontId="43" fillId="1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3" fillId="2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164" fontId="4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47" fillId="0" borderId="1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47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66" fontId="23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/>
    </xf>
    <xf numFmtId="164" fontId="12" fillId="0" borderId="4" xfId="0" applyNumberFormat="1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vertical="center" wrapText="1"/>
    </xf>
    <xf numFmtId="164" fontId="11" fillId="0" borderId="3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164" fontId="6" fillId="9" borderId="3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4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center" vertical="center" wrapText="1"/>
    </xf>
    <xf numFmtId="0" fontId="19" fillId="17" borderId="4" xfId="0" applyFont="1" applyFill="1" applyBorder="1" applyAlignment="1">
      <alignment horizontal="center" vertical="center" wrapText="1"/>
    </xf>
    <xf numFmtId="0" fontId="19" fillId="17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/>
    </xf>
    <xf numFmtId="164" fontId="19" fillId="3" borderId="3" xfId="0" applyNumberFormat="1" applyFont="1" applyFill="1" applyBorder="1" applyAlignment="1">
      <alignment horizontal="center" vertical="center"/>
    </xf>
    <xf numFmtId="164" fontId="20" fillId="3" borderId="4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3" fillId="0" borderId="3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/>
    </xf>
    <xf numFmtId="164" fontId="40" fillId="0" borderId="4" xfId="0" applyNumberFormat="1" applyFont="1" applyFill="1" applyBorder="1" applyAlignment="1">
      <alignment horizontal="center" vertical="center"/>
    </xf>
    <xf numFmtId="164" fontId="40" fillId="0" borderId="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64" fontId="40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topLeftCell="A11" workbookViewId="0">
      <selection activeCell="O15" sqref="O15"/>
    </sheetView>
  </sheetViews>
  <sheetFormatPr defaultRowHeight="15"/>
  <cols>
    <col min="1" max="1" width="8.7109375" style="1" customWidth="1"/>
    <col min="2" max="2" width="15.140625" style="1" customWidth="1"/>
    <col min="3" max="3" width="8.7109375" style="1" customWidth="1"/>
    <col min="4" max="4" width="13.42578125" style="1" customWidth="1"/>
    <col min="5" max="5" width="40.7109375" style="1" customWidth="1"/>
    <col min="6" max="6" width="8.7109375" style="1" customWidth="1"/>
    <col min="7" max="7" width="10.5703125" style="1" customWidth="1"/>
    <col min="8" max="8" width="9.140625" style="234" customWidth="1"/>
    <col min="9" max="9" width="9.7109375" style="1" customWidth="1"/>
    <col min="10" max="10" width="13.5703125" style="1" customWidth="1"/>
    <col min="11" max="11" width="8.7109375" style="1" customWidth="1"/>
    <col min="12" max="12" width="10.5703125" style="1" customWidth="1"/>
    <col min="13" max="13" width="10.28515625" style="1" customWidth="1"/>
    <col min="14" max="1025" width="8.7109375" style="1" customWidth="1"/>
    <col min="1026" max="16384" width="9.140625" style="1"/>
  </cols>
  <sheetData>
    <row r="1" spans="1:13" ht="15.75">
      <c r="D1" s="59"/>
      <c r="F1" s="59"/>
      <c r="G1" s="54"/>
      <c r="H1" s="208"/>
      <c r="L1" s="209"/>
    </row>
    <row r="2" spans="1:13" ht="15" customHeight="1">
      <c r="C2" s="701" t="s">
        <v>175</v>
      </c>
      <c r="D2" s="701"/>
      <c r="E2" s="701"/>
      <c r="F2" s="701"/>
      <c r="G2" s="701"/>
      <c r="H2" s="701"/>
      <c r="I2" s="701"/>
      <c r="J2" s="701"/>
    </row>
    <row r="3" spans="1:13" ht="15" customHeight="1">
      <c r="C3" s="701" t="s">
        <v>176</v>
      </c>
      <c r="D3" s="701"/>
      <c r="E3" s="701"/>
      <c r="F3" s="701"/>
      <c r="G3" s="701"/>
      <c r="H3" s="701"/>
      <c r="I3" s="701"/>
      <c r="J3" s="701"/>
    </row>
    <row r="4" spans="1:13" ht="30.75" customHeight="1">
      <c r="B4" s="701" t="s">
        <v>235</v>
      </c>
      <c r="C4" s="701"/>
      <c r="D4" s="701"/>
      <c r="E4" s="701"/>
      <c r="F4" s="701"/>
      <c r="G4" s="701"/>
      <c r="H4" s="701"/>
      <c r="I4" s="701"/>
      <c r="J4" s="701"/>
      <c r="K4" s="701"/>
    </row>
    <row r="5" spans="1:13">
      <c r="D5" s="59"/>
      <c r="F5" s="59"/>
      <c r="G5" s="54"/>
      <c r="H5" s="208"/>
    </row>
    <row r="6" spans="1:13" ht="236.25">
      <c r="A6" s="210" t="s">
        <v>7</v>
      </c>
      <c r="B6" s="210" t="s">
        <v>13</v>
      </c>
      <c r="C6" s="210" t="s">
        <v>14</v>
      </c>
      <c r="D6" s="210" t="s">
        <v>236</v>
      </c>
      <c r="E6" s="210" t="s">
        <v>6</v>
      </c>
      <c r="F6" s="210" t="s">
        <v>3</v>
      </c>
      <c r="G6" s="211" t="s">
        <v>16</v>
      </c>
      <c r="H6" s="212" t="s">
        <v>0</v>
      </c>
      <c r="I6" s="210" t="s">
        <v>17</v>
      </c>
      <c r="J6" s="210" t="s">
        <v>18</v>
      </c>
      <c r="K6" s="210" t="s">
        <v>19</v>
      </c>
      <c r="L6" s="210" t="s">
        <v>1</v>
      </c>
      <c r="M6" s="210" t="s">
        <v>4</v>
      </c>
    </row>
    <row r="7" spans="1:13">
      <c r="A7" s="213">
        <v>1</v>
      </c>
      <c r="B7" s="213">
        <v>2</v>
      </c>
      <c r="C7" s="213">
        <v>3</v>
      </c>
      <c r="D7" s="213">
        <v>4</v>
      </c>
      <c r="E7" s="213">
        <v>5</v>
      </c>
      <c r="F7" s="213">
        <v>6</v>
      </c>
      <c r="G7" s="214">
        <v>7</v>
      </c>
      <c r="H7" s="215">
        <v>8</v>
      </c>
      <c r="I7" s="213">
        <v>9</v>
      </c>
      <c r="J7" s="213">
        <v>10</v>
      </c>
      <c r="K7" s="213">
        <v>11</v>
      </c>
      <c r="L7" s="213">
        <v>12</v>
      </c>
      <c r="M7" s="213">
        <v>13</v>
      </c>
    </row>
    <row r="8" spans="1:13" ht="78" customHeight="1">
      <c r="A8" s="216" t="s">
        <v>237</v>
      </c>
      <c r="B8" s="702" t="s">
        <v>238</v>
      </c>
      <c r="C8" s="217" t="s">
        <v>5</v>
      </c>
      <c r="D8" s="218" t="s">
        <v>204</v>
      </c>
      <c r="E8" s="219" t="s">
        <v>46</v>
      </c>
      <c r="F8" s="220" t="s">
        <v>161</v>
      </c>
      <c r="G8" s="214">
        <v>32760</v>
      </c>
      <c r="H8" s="215">
        <v>16380</v>
      </c>
      <c r="I8" s="221">
        <f t="shared" ref="I8:I15" si="0">H8/G8*100</f>
        <v>50</v>
      </c>
      <c r="J8" s="703">
        <f>(I8+I9+I10+I11)/4</f>
        <v>61.029411764705884</v>
      </c>
      <c r="K8" s="222" t="s">
        <v>24</v>
      </c>
      <c r="L8" s="223" t="s">
        <v>23</v>
      </c>
      <c r="M8" s="217"/>
    </row>
    <row r="9" spans="1:13" ht="78" customHeight="1">
      <c r="A9" s="224"/>
      <c r="B9" s="702"/>
      <c r="C9" s="704" t="s">
        <v>5</v>
      </c>
      <c r="D9" s="213" t="s">
        <v>202</v>
      </c>
      <c r="E9" s="219" t="s">
        <v>52</v>
      </c>
      <c r="F9" s="220" t="s">
        <v>2</v>
      </c>
      <c r="G9" s="214">
        <v>44</v>
      </c>
      <c r="H9" s="215">
        <v>22</v>
      </c>
      <c r="I9" s="221">
        <f t="shared" si="0"/>
        <v>50</v>
      </c>
      <c r="J9" s="703"/>
      <c r="K9" s="222" t="s">
        <v>24</v>
      </c>
      <c r="L9" s="223" t="s">
        <v>23</v>
      </c>
      <c r="M9" s="704"/>
    </row>
    <row r="10" spans="1:13" ht="78" customHeight="1">
      <c r="A10" s="224"/>
      <c r="B10" s="702"/>
      <c r="C10" s="704"/>
      <c r="D10" s="213" t="s">
        <v>202</v>
      </c>
      <c r="E10" s="219" t="s">
        <v>53</v>
      </c>
      <c r="F10" s="220" t="s">
        <v>2</v>
      </c>
      <c r="G10" s="214">
        <v>34</v>
      </c>
      <c r="H10" s="215">
        <v>15</v>
      </c>
      <c r="I10" s="221">
        <f t="shared" si="0"/>
        <v>44.117647058823529</v>
      </c>
      <c r="J10" s="703"/>
      <c r="K10" s="222" t="s">
        <v>24</v>
      </c>
      <c r="L10" s="223" t="s">
        <v>23</v>
      </c>
      <c r="M10" s="704"/>
    </row>
    <row r="11" spans="1:13" ht="78" customHeight="1">
      <c r="A11" s="224"/>
      <c r="B11" s="702"/>
      <c r="C11" s="225" t="s">
        <v>5</v>
      </c>
      <c r="D11" s="213" t="s">
        <v>202</v>
      </c>
      <c r="E11" s="219" t="s">
        <v>54</v>
      </c>
      <c r="F11" s="220" t="s">
        <v>2</v>
      </c>
      <c r="G11" s="214">
        <v>100</v>
      </c>
      <c r="H11" s="215">
        <v>100</v>
      </c>
      <c r="I11" s="221">
        <f t="shared" si="0"/>
        <v>100</v>
      </c>
      <c r="J11" s="703"/>
      <c r="K11" s="222" t="s">
        <v>24</v>
      </c>
      <c r="L11" s="223" t="s">
        <v>23</v>
      </c>
      <c r="M11" s="225"/>
    </row>
    <row r="12" spans="1:13" ht="78" customHeight="1">
      <c r="A12" s="707" t="s">
        <v>239</v>
      </c>
      <c r="B12" s="702" t="s">
        <v>240</v>
      </c>
      <c r="C12" s="702" t="s">
        <v>150</v>
      </c>
      <c r="D12" s="218" t="s">
        <v>204</v>
      </c>
      <c r="E12" s="214" t="s">
        <v>71</v>
      </c>
      <c r="F12" s="213" t="s">
        <v>161</v>
      </c>
      <c r="G12" s="214">
        <v>30160</v>
      </c>
      <c r="H12" s="226">
        <v>15080</v>
      </c>
      <c r="I12" s="221">
        <f t="shared" si="0"/>
        <v>50</v>
      </c>
      <c r="J12" s="708">
        <f>(I12+I13+I14+I15)/4</f>
        <v>62.5</v>
      </c>
      <c r="K12" s="222" t="s">
        <v>24</v>
      </c>
      <c r="L12" s="214" t="s">
        <v>23</v>
      </c>
      <c r="M12" s="704"/>
    </row>
    <row r="13" spans="1:13" ht="78" customHeight="1">
      <c r="A13" s="707"/>
      <c r="B13" s="702"/>
      <c r="C13" s="702"/>
      <c r="D13" s="213" t="s">
        <v>202</v>
      </c>
      <c r="E13" s="214" t="s">
        <v>72</v>
      </c>
      <c r="F13" s="213" t="s">
        <v>2</v>
      </c>
      <c r="G13" s="214">
        <v>56</v>
      </c>
      <c r="H13" s="226">
        <v>28</v>
      </c>
      <c r="I13" s="221">
        <f t="shared" si="0"/>
        <v>50</v>
      </c>
      <c r="J13" s="708"/>
      <c r="K13" s="222" t="s">
        <v>24</v>
      </c>
      <c r="L13" s="214" t="s">
        <v>23</v>
      </c>
      <c r="M13" s="704"/>
    </row>
    <row r="14" spans="1:13" ht="78" customHeight="1">
      <c r="A14" s="707"/>
      <c r="B14" s="702"/>
      <c r="C14" s="702"/>
      <c r="D14" s="213" t="s">
        <v>202</v>
      </c>
      <c r="E14" s="227" t="s">
        <v>73</v>
      </c>
      <c r="F14" s="213" t="s">
        <v>2</v>
      </c>
      <c r="G14" s="214">
        <v>30</v>
      </c>
      <c r="H14" s="226">
        <v>15</v>
      </c>
      <c r="I14" s="221">
        <f t="shared" si="0"/>
        <v>50</v>
      </c>
      <c r="J14" s="708"/>
      <c r="K14" s="222" t="s">
        <v>24</v>
      </c>
      <c r="L14" s="214" t="s">
        <v>23</v>
      </c>
      <c r="M14" s="704"/>
    </row>
    <row r="15" spans="1:13" ht="78" customHeight="1">
      <c r="A15" s="707"/>
      <c r="B15" s="702"/>
      <c r="C15" s="702"/>
      <c r="D15" s="213" t="s">
        <v>202</v>
      </c>
      <c r="E15" s="214" t="s">
        <v>74</v>
      </c>
      <c r="F15" s="213" t="s">
        <v>2</v>
      </c>
      <c r="G15" s="214">
        <v>100</v>
      </c>
      <c r="H15" s="226">
        <v>100</v>
      </c>
      <c r="I15" s="221">
        <f t="shared" si="0"/>
        <v>100</v>
      </c>
      <c r="J15" s="708"/>
      <c r="K15" s="222" t="s">
        <v>24</v>
      </c>
      <c r="L15" s="214" t="s">
        <v>23</v>
      </c>
      <c r="M15" s="704"/>
    </row>
    <row r="16" spans="1:13">
      <c r="A16" s="228" t="s">
        <v>26</v>
      </c>
      <c r="B16" s="229"/>
      <c r="C16" s="229"/>
      <c r="D16" s="229"/>
      <c r="E16" s="229"/>
      <c r="F16" s="229"/>
      <c r="G16" s="230"/>
      <c r="H16" s="231"/>
      <c r="I16" s="232"/>
      <c r="J16" s="233"/>
      <c r="K16" s="232"/>
      <c r="L16" s="232"/>
      <c r="M16" s="233">
        <f>(J8+J12)/2</f>
        <v>61.764705882352942</v>
      </c>
    </row>
    <row r="19" spans="1:1">
      <c r="A19" s="1" t="s">
        <v>241</v>
      </c>
    </row>
    <row r="20" spans="1:1">
      <c r="A20" s="1" t="s">
        <v>242</v>
      </c>
    </row>
    <row r="21" spans="1:1">
      <c r="A21" s="1" t="s">
        <v>243</v>
      </c>
    </row>
    <row r="22" spans="1:1">
      <c r="A22" s="1" t="s">
        <v>244</v>
      </c>
    </row>
    <row r="24" spans="1:1">
      <c r="A24" s="1" t="s">
        <v>245</v>
      </c>
    </row>
    <row r="25" spans="1:1">
      <c r="A25" s="1" t="s">
        <v>246</v>
      </c>
    </row>
    <row r="26" spans="1:1">
      <c r="A26" s="1" t="s">
        <v>247</v>
      </c>
    </row>
    <row r="27" spans="1:1">
      <c r="A27" s="1" t="s">
        <v>248</v>
      </c>
    </row>
    <row r="30" spans="1:1">
      <c r="A30" s="1" t="s">
        <v>249</v>
      </c>
    </row>
    <row r="31" spans="1:1">
      <c r="A31" s="1" t="s">
        <v>250</v>
      </c>
    </row>
    <row r="32" spans="1:1">
      <c r="A32" s="1" t="s">
        <v>251</v>
      </c>
    </row>
    <row r="33" spans="1:13">
      <c r="A33" s="705" t="s">
        <v>252</v>
      </c>
      <c r="B33" s="705"/>
      <c r="C33" s="705"/>
      <c r="D33" s="705"/>
      <c r="E33" s="705"/>
      <c r="F33" s="705"/>
      <c r="G33" s="705"/>
      <c r="H33" s="705"/>
      <c r="I33" s="705"/>
      <c r="J33" s="705"/>
      <c r="K33" s="705"/>
      <c r="L33" s="705"/>
      <c r="M33" s="705"/>
    </row>
    <row r="34" spans="1:13">
      <c r="A34" s="705" t="s">
        <v>253</v>
      </c>
      <c r="B34" s="705"/>
      <c r="C34" s="705"/>
      <c r="D34" s="705"/>
      <c r="E34" s="705"/>
      <c r="F34" s="705"/>
      <c r="G34" s="705"/>
      <c r="H34" s="705"/>
      <c r="I34" s="705"/>
      <c r="J34" s="705"/>
      <c r="K34" s="705"/>
      <c r="L34" s="705"/>
      <c r="M34" s="705"/>
    </row>
    <row r="35" spans="1:13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>
      <c r="A36" s="236" t="s">
        <v>254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8" spans="1:13">
      <c r="A38" s="1" t="s">
        <v>255</v>
      </c>
    </row>
    <row r="39" spans="1:13">
      <c r="A39" s="1" t="s">
        <v>256</v>
      </c>
    </row>
    <row r="40" spans="1:13">
      <c r="A40" s="1" t="s">
        <v>257</v>
      </c>
    </row>
    <row r="42" spans="1:13">
      <c r="A42" s="1" t="s">
        <v>258</v>
      </c>
    </row>
    <row r="44" spans="1:13">
      <c r="A44" s="706" t="s">
        <v>259</v>
      </c>
      <c r="B44" s="706"/>
      <c r="C44" s="706"/>
      <c r="F44" s="1" t="s">
        <v>260</v>
      </c>
    </row>
    <row r="46" spans="1:13">
      <c r="A46" s="1" t="s">
        <v>27</v>
      </c>
      <c r="F46" s="1" t="s">
        <v>214</v>
      </c>
    </row>
    <row r="49" spans="1:1">
      <c r="A49" s="1" t="s">
        <v>261</v>
      </c>
    </row>
    <row r="50" spans="1:1">
      <c r="A50" s="1" t="s">
        <v>262</v>
      </c>
    </row>
  </sheetData>
  <mergeCells count="16">
    <mergeCell ref="A33:M33"/>
    <mergeCell ref="A34:M34"/>
    <mergeCell ref="A44:C44"/>
    <mergeCell ref="M9:M10"/>
    <mergeCell ref="A12:A15"/>
    <mergeCell ref="B12:B15"/>
    <mergeCell ref="C12:C15"/>
    <mergeCell ref="J12:J15"/>
    <mergeCell ref="M12:M13"/>
    <mergeCell ref="M14:M15"/>
    <mergeCell ref="C2:J2"/>
    <mergeCell ref="C3:J3"/>
    <mergeCell ref="B4:K4"/>
    <mergeCell ref="B8:B11"/>
    <mergeCell ref="J8:J11"/>
    <mergeCell ref="C9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topLeftCell="A22" zoomScale="60" zoomScaleNormal="75" workbookViewId="0">
      <selection activeCell="J25" sqref="J25:J28"/>
    </sheetView>
  </sheetViews>
  <sheetFormatPr defaultRowHeight="15"/>
  <cols>
    <col min="1" max="2" width="18.42578125" style="109" customWidth="1"/>
    <col min="3" max="3" width="14.28515625" style="111" customWidth="1"/>
    <col min="4" max="4" width="18.42578125" style="109" customWidth="1"/>
    <col min="5" max="5" width="52.28515625" style="109" customWidth="1"/>
    <col min="6" max="13" width="18.42578125" style="109" customWidth="1"/>
    <col min="14" max="16384" width="9.140625" style="109"/>
  </cols>
  <sheetData>
    <row r="1" spans="1:14" ht="21">
      <c r="A1" s="349"/>
      <c r="B1" s="349"/>
      <c r="C1" s="350"/>
      <c r="D1" s="350"/>
      <c r="E1" s="349"/>
      <c r="F1" s="350"/>
      <c r="G1" s="349"/>
      <c r="H1" s="349"/>
      <c r="I1" s="349"/>
      <c r="J1" s="349"/>
      <c r="K1" s="349"/>
      <c r="L1" s="345"/>
      <c r="M1" s="349"/>
      <c r="N1" s="349"/>
    </row>
    <row r="2" spans="1:14" ht="21" customHeight="1">
      <c r="A2" s="349"/>
      <c r="B2" s="349"/>
      <c r="C2" s="720" t="s">
        <v>175</v>
      </c>
      <c r="D2" s="720"/>
      <c r="E2" s="720"/>
      <c r="F2" s="720"/>
      <c r="G2" s="720"/>
      <c r="H2" s="720"/>
      <c r="I2" s="720"/>
      <c r="J2" s="720"/>
      <c r="K2" s="349"/>
      <c r="L2" s="349"/>
      <c r="M2" s="349"/>
      <c r="N2" s="349"/>
    </row>
    <row r="3" spans="1:14" ht="24.75" customHeight="1">
      <c r="A3" s="349"/>
      <c r="B3" s="349"/>
      <c r="C3" s="721" t="s">
        <v>176</v>
      </c>
      <c r="D3" s="721"/>
      <c r="E3" s="721"/>
      <c r="F3" s="721"/>
      <c r="G3" s="721"/>
      <c r="H3" s="721"/>
      <c r="I3" s="721"/>
      <c r="J3" s="721"/>
      <c r="K3" s="349"/>
      <c r="L3" s="349"/>
      <c r="M3" s="349"/>
      <c r="N3" s="349"/>
    </row>
    <row r="4" spans="1:14" ht="43.5" customHeight="1">
      <c r="A4" s="349"/>
      <c r="B4" s="349"/>
      <c r="C4" s="720" t="s">
        <v>177</v>
      </c>
      <c r="D4" s="720"/>
      <c r="E4" s="720"/>
      <c r="F4" s="720"/>
      <c r="G4" s="720"/>
      <c r="H4" s="720"/>
      <c r="I4" s="720"/>
      <c r="J4" s="720"/>
      <c r="K4" s="349"/>
      <c r="L4" s="349"/>
      <c r="M4" s="349"/>
      <c r="N4" s="349"/>
    </row>
    <row r="5" spans="1:14" ht="21">
      <c r="A5" s="349"/>
      <c r="B5" s="349"/>
      <c r="C5" s="350"/>
      <c r="D5" s="350"/>
      <c r="E5" s="349"/>
      <c r="F5" s="350"/>
      <c r="G5" s="349"/>
      <c r="H5" s="349"/>
      <c r="I5" s="349"/>
      <c r="J5" s="349"/>
      <c r="K5" s="349"/>
      <c r="L5" s="349"/>
      <c r="M5" s="349"/>
      <c r="N5" s="349"/>
    </row>
    <row r="6" spans="1:14" s="114" customFormat="1" ht="138.75" customHeight="1">
      <c r="A6" s="84" t="s">
        <v>7</v>
      </c>
      <c r="B6" s="84" t="s">
        <v>13</v>
      </c>
      <c r="C6" s="84" t="s">
        <v>14</v>
      </c>
      <c r="D6" s="84" t="s">
        <v>8</v>
      </c>
      <c r="E6" s="84" t="s">
        <v>6</v>
      </c>
      <c r="F6" s="84" t="s">
        <v>3</v>
      </c>
      <c r="G6" s="84" t="s">
        <v>16</v>
      </c>
      <c r="H6" s="84" t="s">
        <v>0</v>
      </c>
      <c r="I6" s="84" t="s">
        <v>17</v>
      </c>
      <c r="J6" s="84" t="s">
        <v>18</v>
      </c>
      <c r="K6" s="84" t="s">
        <v>19</v>
      </c>
      <c r="L6" s="84" t="s">
        <v>1</v>
      </c>
      <c r="M6" s="84" t="s">
        <v>4</v>
      </c>
      <c r="N6" s="349"/>
    </row>
    <row r="7" spans="1:14" ht="21">
      <c r="A7" s="320">
        <v>1</v>
      </c>
      <c r="B7" s="320">
        <v>2</v>
      </c>
      <c r="C7" s="320">
        <v>3</v>
      </c>
      <c r="D7" s="320">
        <v>4</v>
      </c>
      <c r="E7" s="320">
        <v>5</v>
      </c>
      <c r="F7" s="320">
        <v>6</v>
      </c>
      <c r="G7" s="346">
        <v>7</v>
      </c>
      <c r="H7" s="346">
        <v>8</v>
      </c>
      <c r="I7" s="320">
        <v>9</v>
      </c>
      <c r="J7" s="320">
        <v>10</v>
      </c>
      <c r="K7" s="320">
        <v>11</v>
      </c>
      <c r="L7" s="320">
        <v>12</v>
      </c>
      <c r="M7" s="320">
        <v>13</v>
      </c>
      <c r="N7" s="349"/>
    </row>
    <row r="8" spans="1:14" ht="76.5" customHeight="1">
      <c r="A8" s="711" t="s">
        <v>178</v>
      </c>
      <c r="B8" s="711" t="s">
        <v>78</v>
      </c>
      <c r="C8" s="711" t="s">
        <v>5</v>
      </c>
      <c r="D8" s="320" t="s">
        <v>11</v>
      </c>
      <c r="E8" s="351" t="s">
        <v>79</v>
      </c>
      <c r="F8" s="320" t="s">
        <v>22</v>
      </c>
      <c r="G8" s="346">
        <v>14</v>
      </c>
      <c r="H8" s="352">
        <v>7</v>
      </c>
      <c r="I8" s="353">
        <f t="shared" ref="I8" si="0">H8/G8*100</f>
        <v>50</v>
      </c>
      <c r="J8" s="714">
        <f>SUM(I8:I11)/4</f>
        <v>76.785714285714278</v>
      </c>
      <c r="K8" s="354" t="s">
        <v>24</v>
      </c>
      <c r="L8" s="346" t="s">
        <v>23</v>
      </c>
      <c r="M8" s="355"/>
      <c r="N8" s="349"/>
    </row>
    <row r="9" spans="1:14" ht="76.5" customHeight="1">
      <c r="A9" s="712"/>
      <c r="B9" s="712"/>
      <c r="C9" s="712"/>
      <c r="D9" s="320" t="s">
        <v>11</v>
      </c>
      <c r="E9" s="347" t="s">
        <v>80</v>
      </c>
      <c r="F9" s="320" t="s">
        <v>22</v>
      </c>
      <c r="G9" s="346">
        <v>14</v>
      </c>
      <c r="H9" s="352">
        <v>8</v>
      </c>
      <c r="I9" s="353">
        <f>H9/G9*100</f>
        <v>57.142857142857139</v>
      </c>
      <c r="J9" s="715"/>
      <c r="K9" s="354" t="s">
        <v>24</v>
      </c>
      <c r="L9" s="346" t="s">
        <v>23</v>
      </c>
      <c r="M9" s="719"/>
      <c r="N9" s="349"/>
    </row>
    <row r="10" spans="1:14" ht="76.5" customHeight="1">
      <c r="A10" s="712"/>
      <c r="B10" s="712"/>
      <c r="C10" s="712"/>
      <c r="D10" s="320" t="s">
        <v>9</v>
      </c>
      <c r="E10" s="347" t="s">
        <v>179</v>
      </c>
      <c r="F10" s="320" t="s">
        <v>2</v>
      </c>
      <c r="G10" s="346">
        <v>0</v>
      </c>
      <c r="H10" s="352">
        <v>0</v>
      </c>
      <c r="I10" s="353">
        <v>100</v>
      </c>
      <c r="J10" s="715"/>
      <c r="K10" s="354" t="s">
        <v>24</v>
      </c>
      <c r="L10" s="346" t="s">
        <v>23</v>
      </c>
      <c r="M10" s="709"/>
      <c r="N10" s="349"/>
    </row>
    <row r="11" spans="1:14" ht="75.75" customHeight="1">
      <c r="A11" s="712"/>
      <c r="B11" s="713"/>
      <c r="C11" s="713"/>
      <c r="D11" s="320" t="s">
        <v>9</v>
      </c>
      <c r="E11" s="85" t="s">
        <v>180</v>
      </c>
      <c r="F11" s="320" t="s">
        <v>2</v>
      </c>
      <c r="G11" s="346">
        <v>0</v>
      </c>
      <c r="H11" s="352">
        <v>0</v>
      </c>
      <c r="I11" s="353">
        <v>100</v>
      </c>
      <c r="J11" s="716"/>
      <c r="K11" s="354" t="s">
        <v>24</v>
      </c>
      <c r="L11" s="346" t="s">
        <v>23</v>
      </c>
      <c r="M11" s="710"/>
      <c r="N11" s="349"/>
    </row>
    <row r="12" spans="1:14" ht="63.75" customHeight="1">
      <c r="A12" s="712"/>
      <c r="B12" s="711" t="s">
        <v>85</v>
      </c>
      <c r="C12" s="711" t="s">
        <v>5</v>
      </c>
      <c r="D12" s="320" t="s">
        <v>11</v>
      </c>
      <c r="E12" s="348" t="s">
        <v>86</v>
      </c>
      <c r="F12" s="320" t="s">
        <v>20</v>
      </c>
      <c r="G12" s="346">
        <v>15600</v>
      </c>
      <c r="H12" s="352">
        <v>9039</v>
      </c>
      <c r="I12" s="353">
        <f>H12/G12*100</f>
        <v>57.942307692307693</v>
      </c>
      <c r="J12" s="714">
        <f>(I12+I13+I14+I15+I16+I17+I18+I19+I20)/9</f>
        <v>63.728456478456479</v>
      </c>
      <c r="K12" s="354" t="s">
        <v>24</v>
      </c>
      <c r="L12" s="346" t="s">
        <v>23</v>
      </c>
      <c r="M12" s="709"/>
      <c r="N12" s="349"/>
    </row>
    <row r="13" spans="1:14" ht="63.75" customHeight="1">
      <c r="A13" s="712"/>
      <c r="B13" s="712"/>
      <c r="C13" s="712"/>
      <c r="D13" s="320" t="s">
        <v>11</v>
      </c>
      <c r="E13" s="348" t="s">
        <v>87</v>
      </c>
      <c r="F13" s="320" t="s">
        <v>20</v>
      </c>
      <c r="G13" s="346">
        <v>14800</v>
      </c>
      <c r="H13" s="352">
        <v>6000</v>
      </c>
      <c r="I13" s="353">
        <f t="shared" ref="I13:I28" si="1">H13/G13*100</f>
        <v>40.54054054054054</v>
      </c>
      <c r="J13" s="715"/>
      <c r="K13" s="354" t="s">
        <v>24</v>
      </c>
      <c r="L13" s="346" t="s">
        <v>23</v>
      </c>
      <c r="M13" s="710"/>
      <c r="N13" s="349"/>
    </row>
    <row r="14" spans="1:14" ht="63.75" customHeight="1">
      <c r="A14" s="712"/>
      <c r="B14" s="712"/>
      <c r="C14" s="712"/>
      <c r="D14" s="320" t="s">
        <v>11</v>
      </c>
      <c r="E14" s="348" t="s">
        <v>88</v>
      </c>
      <c r="F14" s="320" t="s">
        <v>20</v>
      </c>
      <c r="G14" s="346">
        <v>150</v>
      </c>
      <c r="H14" s="352">
        <v>80</v>
      </c>
      <c r="I14" s="353">
        <f t="shared" si="1"/>
        <v>53.333333333333336</v>
      </c>
      <c r="J14" s="715"/>
      <c r="K14" s="354" t="s">
        <v>24</v>
      </c>
      <c r="L14" s="346" t="s">
        <v>23</v>
      </c>
      <c r="M14" s="356"/>
      <c r="N14" s="349"/>
    </row>
    <row r="15" spans="1:14" ht="109.5" customHeight="1">
      <c r="A15" s="712"/>
      <c r="B15" s="712"/>
      <c r="C15" s="712"/>
      <c r="D15" s="320" t="s">
        <v>9</v>
      </c>
      <c r="E15" s="348" t="s">
        <v>89</v>
      </c>
      <c r="F15" s="320" t="s">
        <v>2</v>
      </c>
      <c r="G15" s="346">
        <v>13</v>
      </c>
      <c r="H15" s="352">
        <v>11.4</v>
      </c>
      <c r="I15" s="353">
        <f t="shared" si="1"/>
        <v>87.692307692307693</v>
      </c>
      <c r="J15" s="715"/>
      <c r="K15" s="354" t="s">
        <v>24</v>
      </c>
      <c r="L15" s="346" t="s">
        <v>23</v>
      </c>
      <c r="M15" s="719"/>
      <c r="N15" s="349"/>
    </row>
    <row r="16" spans="1:14" ht="87" customHeight="1">
      <c r="A16" s="712"/>
      <c r="B16" s="712"/>
      <c r="C16" s="712"/>
      <c r="D16" s="320" t="s">
        <v>9</v>
      </c>
      <c r="E16" s="348" t="s">
        <v>90</v>
      </c>
      <c r="F16" s="320" t="s">
        <v>22</v>
      </c>
      <c r="G16" s="346">
        <v>14</v>
      </c>
      <c r="H16" s="352">
        <v>8</v>
      </c>
      <c r="I16" s="353">
        <f t="shared" si="1"/>
        <v>57.142857142857139</v>
      </c>
      <c r="J16" s="715"/>
      <c r="K16" s="354" t="s">
        <v>24</v>
      </c>
      <c r="L16" s="346" t="s">
        <v>23</v>
      </c>
      <c r="M16" s="710"/>
      <c r="N16" s="349"/>
    </row>
    <row r="17" spans="1:14" ht="87" customHeight="1">
      <c r="A17" s="712"/>
      <c r="B17" s="712"/>
      <c r="C17" s="712"/>
      <c r="D17" s="320" t="s">
        <v>9</v>
      </c>
      <c r="E17" s="348" t="s">
        <v>91</v>
      </c>
      <c r="F17" s="320" t="s">
        <v>2</v>
      </c>
      <c r="G17" s="346">
        <v>0.5</v>
      </c>
      <c r="H17" s="346">
        <v>0.4</v>
      </c>
      <c r="I17" s="353">
        <f t="shared" si="1"/>
        <v>80</v>
      </c>
      <c r="J17" s="715"/>
      <c r="K17" s="346"/>
      <c r="L17" s="346" t="s">
        <v>23</v>
      </c>
      <c r="M17" s="719"/>
      <c r="N17" s="349"/>
    </row>
    <row r="18" spans="1:14" ht="87" customHeight="1">
      <c r="A18" s="712" t="s">
        <v>178</v>
      </c>
      <c r="B18" s="357"/>
      <c r="C18" s="357"/>
      <c r="D18" s="320" t="s">
        <v>9</v>
      </c>
      <c r="E18" s="348" t="s">
        <v>82</v>
      </c>
      <c r="F18" s="320" t="s">
        <v>22</v>
      </c>
      <c r="G18" s="346">
        <v>14</v>
      </c>
      <c r="H18" s="352">
        <v>7</v>
      </c>
      <c r="I18" s="353">
        <f t="shared" si="1"/>
        <v>50</v>
      </c>
      <c r="J18" s="715"/>
      <c r="K18" s="354" t="s">
        <v>24</v>
      </c>
      <c r="L18" s="346" t="s">
        <v>23</v>
      </c>
      <c r="M18" s="709"/>
      <c r="N18" s="349"/>
    </row>
    <row r="19" spans="1:14" ht="87" customHeight="1">
      <c r="A19" s="712"/>
      <c r="B19" s="712" t="s">
        <v>85</v>
      </c>
      <c r="C19" s="712" t="s">
        <v>5</v>
      </c>
      <c r="D19" s="320" t="s">
        <v>9</v>
      </c>
      <c r="E19" s="348" t="s">
        <v>92</v>
      </c>
      <c r="F19" s="320" t="s">
        <v>2</v>
      </c>
      <c r="G19" s="346">
        <v>3</v>
      </c>
      <c r="H19" s="352">
        <v>2.8</v>
      </c>
      <c r="I19" s="353">
        <f t="shared" si="1"/>
        <v>93.333333333333329</v>
      </c>
      <c r="J19" s="715">
        <f>J12</f>
        <v>63.728456478456479</v>
      </c>
      <c r="K19" s="354" t="s">
        <v>24</v>
      </c>
      <c r="L19" s="346" t="s">
        <v>23</v>
      </c>
      <c r="M19" s="710"/>
      <c r="N19" s="349"/>
    </row>
    <row r="20" spans="1:14" ht="87" customHeight="1">
      <c r="A20" s="712"/>
      <c r="B20" s="713"/>
      <c r="C20" s="713"/>
      <c r="D20" s="320" t="s">
        <v>9</v>
      </c>
      <c r="E20" s="348" t="s">
        <v>93</v>
      </c>
      <c r="F20" s="320" t="s">
        <v>22</v>
      </c>
      <c r="G20" s="346">
        <v>28</v>
      </c>
      <c r="H20" s="352">
        <v>15</v>
      </c>
      <c r="I20" s="353">
        <f t="shared" si="1"/>
        <v>53.571428571428569</v>
      </c>
      <c r="J20" s="716"/>
      <c r="K20" s="354" t="s">
        <v>24</v>
      </c>
      <c r="L20" s="346" t="s">
        <v>23</v>
      </c>
      <c r="M20" s="358"/>
      <c r="N20" s="349"/>
    </row>
    <row r="21" spans="1:14" ht="87" customHeight="1">
      <c r="A21" s="712"/>
      <c r="B21" s="711" t="s">
        <v>94</v>
      </c>
      <c r="C21" s="711" t="s">
        <v>15</v>
      </c>
      <c r="D21" s="320" t="s">
        <v>11</v>
      </c>
      <c r="E21" s="348" t="s">
        <v>95</v>
      </c>
      <c r="F21" s="320" t="s">
        <v>22</v>
      </c>
      <c r="G21" s="346">
        <v>4535</v>
      </c>
      <c r="H21" s="352">
        <v>4616</v>
      </c>
      <c r="I21" s="353">
        <f t="shared" si="1"/>
        <v>101.78610804851158</v>
      </c>
      <c r="J21" s="714">
        <f>SUM(I21:I24)/4</f>
        <v>98.552587618188511</v>
      </c>
      <c r="K21" s="354" t="s">
        <v>24</v>
      </c>
      <c r="L21" s="346" t="s">
        <v>23</v>
      </c>
      <c r="M21" s="709"/>
      <c r="N21" s="349"/>
    </row>
    <row r="22" spans="1:14" ht="87" customHeight="1">
      <c r="A22" s="712"/>
      <c r="B22" s="712"/>
      <c r="C22" s="713"/>
      <c r="D22" s="320" t="s">
        <v>9</v>
      </c>
      <c r="E22" s="348" t="s">
        <v>181</v>
      </c>
      <c r="F22" s="320" t="s">
        <v>2</v>
      </c>
      <c r="G22" s="346">
        <v>22</v>
      </c>
      <c r="H22" s="352">
        <v>21</v>
      </c>
      <c r="I22" s="353">
        <f t="shared" si="1"/>
        <v>95.454545454545453</v>
      </c>
      <c r="J22" s="715"/>
      <c r="K22" s="354" t="s">
        <v>24</v>
      </c>
      <c r="L22" s="346" t="s">
        <v>23</v>
      </c>
      <c r="M22" s="710"/>
      <c r="N22" s="349"/>
    </row>
    <row r="23" spans="1:14" ht="87" customHeight="1">
      <c r="A23" s="712"/>
      <c r="B23" s="712"/>
      <c r="C23" s="359" t="s">
        <v>15</v>
      </c>
      <c r="D23" s="320" t="s">
        <v>9</v>
      </c>
      <c r="E23" s="348" t="s">
        <v>182</v>
      </c>
      <c r="F23" s="320" t="s">
        <v>2</v>
      </c>
      <c r="G23" s="346">
        <v>66</v>
      </c>
      <c r="H23" s="352">
        <v>64</v>
      </c>
      <c r="I23" s="353">
        <f t="shared" si="1"/>
        <v>96.969696969696969</v>
      </c>
      <c r="J23" s="715"/>
      <c r="K23" s="354"/>
      <c r="L23" s="346" t="s">
        <v>23</v>
      </c>
      <c r="M23" s="360"/>
      <c r="N23" s="349"/>
    </row>
    <row r="24" spans="1:14" ht="87" customHeight="1">
      <c r="A24" s="712"/>
      <c r="B24" s="713"/>
      <c r="C24" s="359" t="s">
        <v>15</v>
      </c>
      <c r="D24" s="320" t="s">
        <v>9</v>
      </c>
      <c r="E24" s="348" t="s">
        <v>183</v>
      </c>
      <c r="F24" s="320" t="s">
        <v>2</v>
      </c>
      <c r="G24" s="346">
        <v>0</v>
      </c>
      <c r="H24" s="352">
        <v>1.5</v>
      </c>
      <c r="I24" s="353">
        <v>100</v>
      </c>
      <c r="J24" s="716"/>
      <c r="K24" s="354"/>
      <c r="L24" s="346" t="s">
        <v>23</v>
      </c>
      <c r="M24" s="360"/>
      <c r="N24" s="349"/>
    </row>
    <row r="25" spans="1:14" ht="87" customHeight="1">
      <c r="A25" s="712"/>
      <c r="B25" s="711" t="s">
        <v>96</v>
      </c>
      <c r="C25" s="711" t="s">
        <v>15</v>
      </c>
      <c r="D25" s="320" t="s">
        <v>11</v>
      </c>
      <c r="E25" s="348" t="s">
        <v>97</v>
      </c>
      <c r="F25" s="320" t="s">
        <v>20</v>
      </c>
      <c r="G25" s="346">
        <v>6800</v>
      </c>
      <c r="H25" s="352">
        <v>4216</v>
      </c>
      <c r="I25" s="353">
        <f>H25/G25*100</f>
        <v>62</v>
      </c>
      <c r="J25" s="714">
        <f>SUM(I25:I28)/4</f>
        <v>77.959807073954977</v>
      </c>
      <c r="K25" s="354" t="s">
        <v>24</v>
      </c>
      <c r="L25" s="346" t="s">
        <v>23</v>
      </c>
      <c r="M25" s="717"/>
      <c r="N25" s="349"/>
    </row>
    <row r="26" spans="1:14" ht="87" customHeight="1">
      <c r="A26" s="712"/>
      <c r="B26" s="712"/>
      <c r="C26" s="713"/>
      <c r="D26" s="320" t="s">
        <v>11</v>
      </c>
      <c r="E26" s="348" t="s">
        <v>184</v>
      </c>
      <c r="F26" s="361" t="s">
        <v>22</v>
      </c>
      <c r="G26" s="362">
        <v>311</v>
      </c>
      <c r="H26" s="362">
        <v>155</v>
      </c>
      <c r="I26" s="353">
        <f>H26/G26*100</f>
        <v>49.839228295819936</v>
      </c>
      <c r="J26" s="715"/>
      <c r="K26" s="361" t="s">
        <v>30</v>
      </c>
      <c r="L26" s="362" t="s">
        <v>23</v>
      </c>
      <c r="M26" s="718"/>
      <c r="N26" s="349"/>
    </row>
    <row r="27" spans="1:14" s="363" customFormat="1" ht="87" customHeight="1">
      <c r="A27" s="712"/>
      <c r="B27" s="712"/>
      <c r="C27" s="320" t="s">
        <v>15</v>
      </c>
      <c r="D27" s="320" t="s">
        <v>9</v>
      </c>
      <c r="E27" s="348" t="s">
        <v>185</v>
      </c>
      <c r="F27" s="320" t="s">
        <v>2</v>
      </c>
      <c r="G27" s="346">
        <v>0</v>
      </c>
      <c r="H27" s="346">
        <v>0</v>
      </c>
      <c r="I27" s="353">
        <v>100</v>
      </c>
      <c r="J27" s="715"/>
      <c r="K27" s="320"/>
      <c r="L27" s="346" t="s">
        <v>23</v>
      </c>
      <c r="M27" s="354"/>
      <c r="N27" s="349"/>
    </row>
    <row r="28" spans="1:14" s="367" customFormat="1" ht="87" customHeight="1">
      <c r="A28" s="713"/>
      <c r="B28" s="713"/>
      <c r="C28" s="364" t="s">
        <v>15</v>
      </c>
      <c r="D28" s="364" t="s">
        <v>9</v>
      </c>
      <c r="E28" s="348" t="s">
        <v>186</v>
      </c>
      <c r="F28" s="364" t="s">
        <v>2</v>
      </c>
      <c r="G28" s="365">
        <v>100</v>
      </c>
      <c r="H28" s="365">
        <v>100</v>
      </c>
      <c r="I28" s="353">
        <f t="shared" si="1"/>
        <v>100</v>
      </c>
      <c r="J28" s="716"/>
      <c r="K28" s="364"/>
      <c r="L28" s="365" t="s">
        <v>23</v>
      </c>
      <c r="M28" s="366"/>
      <c r="N28" s="349"/>
    </row>
    <row r="29" spans="1:14" ht="21">
      <c r="A29" s="368" t="s">
        <v>26</v>
      </c>
      <c r="B29" s="369"/>
      <c r="C29" s="369"/>
      <c r="D29" s="369"/>
      <c r="E29" s="369"/>
      <c r="F29" s="369"/>
      <c r="G29" s="370"/>
      <c r="H29" s="370"/>
      <c r="I29" s="369"/>
      <c r="J29" s="371"/>
      <c r="K29" s="369"/>
      <c r="L29" s="369"/>
      <c r="M29" s="369"/>
      <c r="N29" s="349"/>
    </row>
    <row r="30" spans="1:14" ht="21">
      <c r="A30" s="349"/>
      <c r="B30" s="349"/>
      <c r="C30" s="350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</row>
    <row r="31" spans="1:14" ht="21">
      <c r="A31" s="349"/>
      <c r="B31" s="349"/>
      <c r="C31" s="350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</row>
    <row r="32" spans="1:14" ht="21">
      <c r="A32" s="349" t="s">
        <v>187</v>
      </c>
      <c r="B32" s="349"/>
      <c r="C32" s="350"/>
      <c r="D32" s="349"/>
      <c r="E32" s="349"/>
      <c r="F32" s="349" t="s">
        <v>188</v>
      </c>
      <c r="G32" s="349"/>
      <c r="H32" s="349"/>
      <c r="I32" s="349"/>
      <c r="J32" s="349"/>
      <c r="K32" s="349"/>
      <c r="L32" s="349"/>
      <c r="M32" s="349"/>
      <c r="N32" s="349"/>
    </row>
    <row r="33" spans="1:14" ht="21">
      <c r="A33" s="349"/>
      <c r="B33" s="349"/>
      <c r="C33" s="350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</row>
  </sheetData>
  <mergeCells count="26">
    <mergeCell ref="C2:J2"/>
    <mergeCell ref="C3:J3"/>
    <mergeCell ref="C4:J4"/>
    <mergeCell ref="A8:A17"/>
    <mergeCell ref="B8:B11"/>
    <mergeCell ref="C8:C11"/>
    <mergeCell ref="J8:J11"/>
    <mergeCell ref="M9:M11"/>
    <mergeCell ref="B12:B17"/>
    <mergeCell ref="C12:C17"/>
    <mergeCell ref="J12:J18"/>
    <mergeCell ref="M12:M13"/>
    <mergeCell ref="M15:M16"/>
    <mergeCell ref="M17:M19"/>
    <mergeCell ref="A18:A28"/>
    <mergeCell ref="B19:B20"/>
    <mergeCell ref="C19:C20"/>
    <mergeCell ref="J19:J20"/>
    <mergeCell ref="B21:B24"/>
    <mergeCell ref="C21:C22"/>
    <mergeCell ref="J21:J24"/>
    <mergeCell ref="M21:M22"/>
    <mergeCell ref="B25:B28"/>
    <mergeCell ref="C25:C26"/>
    <mergeCell ref="J25:J28"/>
    <mergeCell ref="M25:M26"/>
  </mergeCells>
  <pageMargins left="0.70866141732283472" right="0.16" top="0.74803149606299213" bottom="0.33" header="0.31496062992125984" footer="0.31496062992125984"/>
  <pageSetup paperSize="9" scale="46" fitToHeight="7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M93"/>
  <sheetViews>
    <sheetView tabSelected="1" view="pageBreakPreview" zoomScale="75" zoomScaleSheetLayoutView="75" workbookViewId="0">
      <selection activeCell="J60" sqref="J60:J62"/>
    </sheetView>
  </sheetViews>
  <sheetFormatPr defaultRowHeight="15.75"/>
  <cols>
    <col min="1" max="1" width="17" style="421" customWidth="1"/>
    <col min="2" max="2" width="24.42578125" style="421" customWidth="1"/>
    <col min="3" max="3" width="13.140625" style="421" customWidth="1"/>
    <col min="4" max="4" width="16.5703125" style="421" customWidth="1"/>
    <col min="5" max="5" width="54.140625" style="421" customWidth="1"/>
    <col min="6" max="6" width="11.42578125" style="421" customWidth="1"/>
    <col min="7" max="7" width="13.85546875" style="455" customWidth="1"/>
    <col min="8" max="8" width="12.42578125" style="455" customWidth="1"/>
    <col min="9" max="9" width="14.7109375" style="455" customWidth="1"/>
    <col min="10" max="10" width="15.42578125" style="421" customWidth="1"/>
    <col min="11" max="11" width="13" style="421" customWidth="1"/>
    <col min="12" max="12" width="13.42578125" style="433" customWidth="1"/>
    <col min="13" max="13" width="10.28515625" style="434" customWidth="1"/>
    <col min="14" max="16384" width="9.140625" style="421"/>
  </cols>
  <sheetData>
    <row r="2" spans="1:13" ht="15" customHeight="1">
      <c r="B2" s="741" t="s">
        <v>415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</row>
    <row r="3" spans="1:13" ht="15" customHeight="1"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</row>
    <row r="4" spans="1:13" ht="15" customHeight="1"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</row>
    <row r="5" spans="1:13"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</row>
    <row r="7" spans="1:13" s="433" customFormat="1" ht="177.75" customHeight="1">
      <c r="A7" s="442" t="s">
        <v>7</v>
      </c>
      <c r="B7" s="442" t="s">
        <v>13</v>
      </c>
      <c r="C7" s="442" t="s">
        <v>14</v>
      </c>
      <c r="D7" s="442" t="s">
        <v>8</v>
      </c>
      <c r="E7" s="442" t="s">
        <v>6</v>
      </c>
      <c r="F7" s="442" t="s">
        <v>3</v>
      </c>
      <c r="G7" s="440" t="s">
        <v>16</v>
      </c>
      <c r="H7" s="440" t="s">
        <v>0</v>
      </c>
      <c r="I7" s="440" t="s">
        <v>17</v>
      </c>
      <c r="J7" s="442" t="s">
        <v>18</v>
      </c>
      <c r="K7" s="442" t="s">
        <v>19</v>
      </c>
      <c r="L7" s="442" t="s">
        <v>1</v>
      </c>
      <c r="M7" s="442" t="s">
        <v>4</v>
      </c>
    </row>
    <row r="8" spans="1:13">
      <c r="A8" s="442">
        <v>1</v>
      </c>
      <c r="B8" s="442">
        <v>2</v>
      </c>
      <c r="C8" s="442">
        <v>3</v>
      </c>
      <c r="D8" s="442">
        <v>4</v>
      </c>
      <c r="E8" s="442">
        <v>5</v>
      </c>
      <c r="F8" s="442">
        <v>6</v>
      </c>
      <c r="G8" s="440">
        <v>7</v>
      </c>
      <c r="H8" s="440">
        <v>8</v>
      </c>
      <c r="I8" s="440">
        <v>9</v>
      </c>
      <c r="J8" s="442">
        <v>10</v>
      </c>
      <c r="K8" s="442">
        <v>11</v>
      </c>
      <c r="L8" s="442">
        <v>12</v>
      </c>
      <c r="M8" s="442">
        <v>13</v>
      </c>
    </row>
    <row r="9" spans="1:13" ht="32.25" customHeight="1">
      <c r="A9" s="725" t="s">
        <v>268</v>
      </c>
      <c r="B9" s="727" t="s">
        <v>288</v>
      </c>
      <c r="C9" s="736" t="s">
        <v>5</v>
      </c>
      <c r="D9" s="442" t="s">
        <v>197</v>
      </c>
      <c r="E9" s="85" t="s">
        <v>283</v>
      </c>
      <c r="F9" s="444" t="s">
        <v>199</v>
      </c>
      <c r="G9" s="475">
        <f>ДК..!G5</f>
        <v>20.7</v>
      </c>
      <c r="H9" s="475">
        <f>ДК..!H5</f>
        <v>32.299999999999997</v>
      </c>
      <c r="I9" s="458">
        <f>ДК..!I5</f>
        <v>100</v>
      </c>
      <c r="J9" s="732">
        <f>(I9+I10)/2</f>
        <v>100</v>
      </c>
      <c r="K9" s="442" t="s">
        <v>24</v>
      </c>
      <c r="L9" s="725" t="s">
        <v>175</v>
      </c>
      <c r="M9" s="732">
        <f>(J9+J11)/2</f>
        <v>102.45293695684838</v>
      </c>
    </row>
    <row r="10" spans="1:13" ht="33.75" customHeight="1">
      <c r="A10" s="726"/>
      <c r="B10" s="728"/>
      <c r="C10" s="737"/>
      <c r="D10" s="442" t="s">
        <v>197</v>
      </c>
      <c r="E10" s="85" t="s">
        <v>284</v>
      </c>
      <c r="F10" s="444" t="s">
        <v>199</v>
      </c>
      <c r="G10" s="475">
        <f>ДК..!G6</f>
        <v>7.0000000000000007E-2</v>
      </c>
      <c r="H10" s="475">
        <f>ДК..!H6</f>
        <v>0.7</v>
      </c>
      <c r="I10" s="570">
        <f>ДК..!I6</f>
        <v>100</v>
      </c>
      <c r="J10" s="733"/>
      <c r="K10" s="442" t="s">
        <v>24</v>
      </c>
      <c r="L10" s="726"/>
      <c r="M10" s="726"/>
    </row>
    <row r="11" spans="1:13" ht="36" customHeight="1">
      <c r="A11" s="726"/>
      <c r="B11" s="728"/>
      <c r="C11" s="737"/>
      <c r="D11" s="440" t="s">
        <v>204</v>
      </c>
      <c r="E11" s="402" t="s">
        <v>287</v>
      </c>
      <c r="F11" s="423" t="s">
        <v>22</v>
      </c>
      <c r="G11" s="475">
        <f>ДК..!G7</f>
        <v>582</v>
      </c>
      <c r="H11" s="475">
        <f>ДК..!H7</f>
        <v>635</v>
      </c>
      <c r="I11" s="570">
        <f>ДК..!I7</f>
        <v>109.10652920962198</v>
      </c>
      <c r="J11" s="732">
        <f>(I11+I12)/2</f>
        <v>104.90587391369675</v>
      </c>
      <c r="K11" s="444" t="s">
        <v>24</v>
      </c>
      <c r="L11" s="726"/>
      <c r="M11" s="726"/>
    </row>
    <row r="12" spans="1:13" ht="33" customHeight="1">
      <c r="A12" s="726"/>
      <c r="B12" s="729"/>
      <c r="C12" s="738"/>
      <c r="D12" s="440" t="s">
        <v>204</v>
      </c>
      <c r="E12" s="402" t="s">
        <v>273</v>
      </c>
      <c r="F12" s="423" t="s">
        <v>20</v>
      </c>
      <c r="G12" s="475">
        <f>ДК..!G8</f>
        <v>56720</v>
      </c>
      <c r="H12" s="475">
        <f>ДК..!H8</f>
        <v>57120</v>
      </c>
      <c r="I12" s="570">
        <f>ДК..!I8</f>
        <v>100.70521861777151</v>
      </c>
      <c r="J12" s="733"/>
      <c r="K12" s="506" t="s">
        <v>24</v>
      </c>
      <c r="L12" s="726"/>
      <c r="M12" s="731"/>
    </row>
    <row r="13" spans="1:13" ht="36.75" customHeight="1">
      <c r="A13" s="726"/>
      <c r="B13" s="740" t="s">
        <v>32</v>
      </c>
      <c r="C13" s="742" t="s">
        <v>5</v>
      </c>
      <c r="D13" s="442" t="s">
        <v>202</v>
      </c>
      <c r="E13" s="403" t="s">
        <v>289</v>
      </c>
      <c r="F13" s="445" t="s">
        <v>199</v>
      </c>
      <c r="G13" s="475">
        <f>ДК..!G9</f>
        <v>10.33</v>
      </c>
      <c r="H13" s="475">
        <f>ДК..!H9</f>
        <v>12.2</v>
      </c>
      <c r="I13" s="570">
        <f>ДК..!I9</f>
        <v>100</v>
      </c>
      <c r="J13" s="732">
        <f>(I13+I14)/2</f>
        <v>98.308333333333337</v>
      </c>
      <c r="K13" s="444" t="s">
        <v>24</v>
      </c>
      <c r="L13" s="726"/>
      <c r="M13" s="732">
        <f>AVERAGE(J13,J14)</f>
        <v>98.308333333333337</v>
      </c>
    </row>
    <row r="14" spans="1:13" ht="34.5" customHeight="1">
      <c r="A14" s="726"/>
      <c r="B14" s="740"/>
      <c r="C14" s="742"/>
      <c r="D14" s="440" t="s">
        <v>204</v>
      </c>
      <c r="E14" s="85" t="s">
        <v>290</v>
      </c>
      <c r="F14" s="423" t="s">
        <v>20</v>
      </c>
      <c r="G14" s="475">
        <f>ДК..!G10</f>
        <v>12000</v>
      </c>
      <c r="H14" s="475">
        <f>ДК..!H10</f>
        <v>11594</v>
      </c>
      <c r="I14" s="570">
        <f>ДК..!I10</f>
        <v>96.61666666666666</v>
      </c>
      <c r="J14" s="734"/>
      <c r="K14" s="507" t="s">
        <v>24</v>
      </c>
      <c r="L14" s="726"/>
      <c r="M14" s="731"/>
    </row>
    <row r="15" spans="1:13" ht="38.25" customHeight="1">
      <c r="A15" s="726"/>
      <c r="B15" s="727" t="s">
        <v>38</v>
      </c>
      <c r="C15" s="736" t="s">
        <v>15</v>
      </c>
      <c r="D15" s="442" t="s">
        <v>197</v>
      </c>
      <c r="E15" s="402" t="s">
        <v>39</v>
      </c>
      <c r="F15" s="423" t="s">
        <v>22</v>
      </c>
      <c r="G15" s="475">
        <f>ДК..!G11</f>
        <v>69</v>
      </c>
      <c r="H15" s="475">
        <f>ДК..!H11</f>
        <v>69</v>
      </c>
      <c r="I15" s="570">
        <f>ДК..!I11</f>
        <v>100</v>
      </c>
      <c r="J15" s="732">
        <f>(I15+I16)/2</f>
        <v>100</v>
      </c>
      <c r="K15" s="444" t="s">
        <v>24</v>
      </c>
      <c r="L15" s="726"/>
      <c r="M15" s="732">
        <f>AVERAGE(J15,J17)</f>
        <v>100.0039535067605</v>
      </c>
    </row>
    <row r="16" spans="1:13" ht="39" customHeight="1">
      <c r="A16" s="726"/>
      <c r="B16" s="728"/>
      <c r="C16" s="737"/>
      <c r="D16" s="442" t="s">
        <v>202</v>
      </c>
      <c r="E16" s="402" t="s">
        <v>291</v>
      </c>
      <c r="F16" s="445" t="s">
        <v>199</v>
      </c>
      <c r="G16" s="475">
        <f>ДК..!G12</f>
        <v>33.33</v>
      </c>
      <c r="H16" s="475">
        <f>ДК..!H12</f>
        <v>33.33</v>
      </c>
      <c r="I16" s="570">
        <f>ДК..!I12</f>
        <v>100</v>
      </c>
      <c r="J16" s="733"/>
      <c r="K16" s="438" t="s">
        <v>24</v>
      </c>
      <c r="L16" s="726"/>
      <c r="M16" s="726"/>
    </row>
    <row r="17" spans="1:13" ht="39" customHeight="1">
      <c r="A17" s="731"/>
      <c r="B17" s="729"/>
      <c r="C17" s="738"/>
      <c r="D17" s="440" t="s">
        <v>204</v>
      </c>
      <c r="E17" s="403" t="s">
        <v>292</v>
      </c>
      <c r="F17" s="423" t="s">
        <v>20</v>
      </c>
      <c r="G17" s="475">
        <f>ДК..!G13</f>
        <v>63235</v>
      </c>
      <c r="H17" s="475">
        <f>ДК..!H13</f>
        <v>63240</v>
      </c>
      <c r="I17" s="570">
        <f>ДК..!I13</f>
        <v>100.00790701352101</v>
      </c>
      <c r="J17" s="443">
        <f>I17</f>
        <v>100.00790701352101</v>
      </c>
      <c r="K17" s="507" t="s">
        <v>24</v>
      </c>
      <c r="L17" s="726"/>
      <c r="M17" s="731"/>
    </row>
    <row r="18" spans="1:13" ht="33" customHeight="1">
      <c r="A18" s="725" t="s">
        <v>395</v>
      </c>
      <c r="B18" s="727" t="s">
        <v>409</v>
      </c>
      <c r="C18" s="736" t="s">
        <v>5</v>
      </c>
      <c r="D18" s="440" t="s">
        <v>202</v>
      </c>
      <c r="E18" s="456" t="s">
        <v>312</v>
      </c>
      <c r="F18" s="445" t="s">
        <v>199</v>
      </c>
      <c r="G18" s="475">
        <f>ДХШ...!G5</f>
        <v>95.8</v>
      </c>
      <c r="H18" s="475">
        <f>ДХШ...!H5</f>
        <v>95.8</v>
      </c>
      <c r="I18" s="458">
        <f>ДХШ...!I5</f>
        <v>100</v>
      </c>
      <c r="J18" s="732">
        <f>SUM(I18:I24)/7</f>
        <v>100</v>
      </c>
      <c r="K18" s="444" t="s">
        <v>24</v>
      </c>
      <c r="L18" s="726"/>
      <c r="M18" s="732">
        <f>SUM(J18:J31)/2</f>
        <v>100</v>
      </c>
    </row>
    <row r="19" spans="1:13" ht="33" customHeight="1">
      <c r="A19" s="726"/>
      <c r="B19" s="728"/>
      <c r="C19" s="737"/>
      <c r="D19" s="440" t="s">
        <v>202</v>
      </c>
      <c r="E19" s="439" t="s">
        <v>313</v>
      </c>
      <c r="F19" s="445" t="s">
        <v>199</v>
      </c>
      <c r="G19" s="475">
        <f>ДШИ..!G11</f>
        <v>75</v>
      </c>
      <c r="H19" s="475">
        <f>ДШИ..!H11</f>
        <v>100</v>
      </c>
      <c r="I19" s="458">
        <f>ДШИ..!I11</f>
        <v>100</v>
      </c>
      <c r="J19" s="733"/>
      <c r="K19" s="444" t="s">
        <v>24</v>
      </c>
      <c r="L19" s="726"/>
      <c r="M19" s="733"/>
    </row>
    <row r="20" spans="1:13" ht="33.75" customHeight="1">
      <c r="A20" s="726"/>
      <c r="B20" s="728"/>
      <c r="C20" s="737"/>
      <c r="D20" s="440" t="s">
        <v>202</v>
      </c>
      <c r="E20" s="439" t="s">
        <v>314</v>
      </c>
      <c r="F20" s="445" t="s">
        <v>199</v>
      </c>
      <c r="G20" s="475">
        <f>ДШИ..!G12</f>
        <v>70</v>
      </c>
      <c r="H20" s="475">
        <f>ДШИ..!H12</f>
        <v>100</v>
      </c>
      <c r="I20" s="458">
        <f>ДШИ..!I12</f>
        <v>100</v>
      </c>
      <c r="J20" s="733"/>
      <c r="K20" s="444" t="s">
        <v>24</v>
      </c>
      <c r="L20" s="726"/>
      <c r="M20" s="733"/>
    </row>
    <row r="21" spans="1:13" ht="33.75" customHeight="1">
      <c r="A21" s="726"/>
      <c r="B21" s="728"/>
      <c r="C21" s="737"/>
      <c r="D21" s="440" t="s">
        <v>202</v>
      </c>
      <c r="E21" s="439" t="s">
        <v>315</v>
      </c>
      <c r="F21" s="445" t="s">
        <v>199</v>
      </c>
      <c r="G21" s="475">
        <f>ДШИ..!G13</f>
        <v>75</v>
      </c>
      <c r="H21" s="475">
        <f>ДШИ..!H13</f>
        <v>100</v>
      </c>
      <c r="I21" s="458">
        <f>ДШИ..!I13</f>
        <v>100</v>
      </c>
      <c r="J21" s="733"/>
      <c r="K21" s="444" t="s">
        <v>24</v>
      </c>
      <c r="L21" s="726"/>
      <c r="M21" s="733"/>
    </row>
    <row r="22" spans="1:13" ht="33.75" customHeight="1">
      <c r="A22" s="726"/>
      <c r="B22" s="728"/>
      <c r="C22" s="737"/>
      <c r="D22" s="525" t="s">
        <v>202</v>
      </c>
      <c r="E22" s="461" t="s">
        <v>405</v>
      </c>
      <c r="F22" s="445" t="s">
        <v>199</v>
      </c>
      <c r="G22" s="475">
        <f>ДШИ..!G15</f>
        <v>70</v>
      </c>
      <c r="H22" s="475">
        <f>ДШИ..!H15</f>
        <v>100</v>
      </c>
      <c r="I22" s="528">
        <f>ДШИ..!I13</f>
        <v>100</v>
      </c>
      <c r="J22" s="733"/>
      <c r="K22" s="527"/>
      <c r="L22" s="726"/>
      <c r="M22" s="733"/>
    </row>
    <row r="23" spans="1:13" ht="35.25" customHeight="1">
      <c r="A23" s="726"/>
      <c r="B23" s="728"/>
      <c r="C23" s="737"/>
      <c r="D23" s="440" t="s">
        <v>202</v>
      </c>
      <c r="E23" s="461" t="s">
        <v>316</v>
      </c>
      <c r="F23" s="445" t="s">
        <v>199</v>
      </c>
      <c r="G23" s="475">
        <f>ДШИ..!G14</f>
        <v>75</v>
      </c>
      <c r="H23" s="475">
        <f>ДШИ..!H14</f>
        <v>100</v>
      </c>
      <c r="I23" s="458">
        <f>ДШИ..!I14</f>
        <v>100</v>
      </c>
      <c r="J23" s="733"/>
      <c r="K23" s="444" t="s">
        <v>24</v>
      </c>
      <c r="L23" s="726"/>
      <c r="M23" s="733"/>
    </row>
    <row r="24" spans="1:13" ht="34.5" customHeight="1">
      <c r="A24" s="726"/>
      <c r="B24" s="728"/>
      <c r="C24" s="737"/>
      <c r="D24" s="440" t="s">
        <v>202</v>
      </c>
      <c r="E24" s="85" t="s">
        <v>317</v>
      </c>
      <c r="F24" s="445" t="s">
        <v>199</v>
      </c>
      <c r="G24" s="475">
        <f>ДШИ..!G16</f>
        <v>70</v>
      </c>
      <c r="H24" s="475">
        <f>ДШИ..!H16</f>
        <v>100</v>
      </c>
      <c r="I24" s="458">
        <f>ДШИ..!I16</f>
        <v>100</v>
      </c>
      <c r="J24" s="733"/>
      <c r="K24" s="444" t="s">
        <v>24</v>
      </c>
      <c r="L24" s="726"/>
      <c r="M24" s="733"/>
    </row>
    <row r="25" spans="1:13" ht="45" customHeight="1">
      <c r="A25" s="726"/>
      <c r="B25" s="728"/>
      <c r="C25" s="737"/>
      <c r="D25" s="440" t="s">
        <v>204</v>
      </c>
      <c r="E25" s="403" t="s">
        <v>352</v>
      </c>
      <c r="F25" s="445" t="s">
        <v>161</v>
      </c>
      <c r="G25" s="475">
        <f>ДХШ...!G6</f>
        <v>49280</v>
      </c>
      <c r="H25" s="475">
        <f>ДХШ...!H6</f>
        <v>49280</v>
      </c>
      <c r="I25" s="458">
        <f>ДХШ...!I6</f>
        <v>100</v>
      </c>
      <c r="J25" s="732">
        <f>SUM(I25:I31)/7</f>
        <v>100</v>
      </c>
      <c r="K25" s="484"/>
      <c r="L25" s="726"/>
      <c r="M25" s="733"/>
    </row>
    <row r="26" spans="1:13" ht="39.75" customHeight="1">
      <c r="A26" s="726"/>
      <c r="B26" s="728"/>
      <c r="C26" s="737"/>
      <c r="D26" s="440" t="s">
        <v>204</v>
      </c>
      <c r="E26" s="456" t="s">
        <v>396</v>
      </c>
      <c r="F26" s="445" t="s">
        <v>161</v>
      </c>
      <c r="G26" s="440">
        <f>ДШИ..!G17</f>
        <v>9846</v>
      </c>
      <c r="H26" s="440">
        <f>ДШИ..!H17</f>
        <v>9846</v>
      </c>
      <c r="I26" s="458">
        <f>ДШИ..!I17</f>
        <v>100</v>
      </c>
      <c r="J26" s="733"/>
      <c r="K26" s="444" t="s">
        <v>24</v>
      </c>
      <c r="L26" s="726"/>
      <c r="M26" s="733"/>
    </row>
    <row r="27" spans="1:13" ht="36" customHeight="1">
      <c r="A27" s="726"/>
      <c r="B27" s="728"/>
      <c r="C27" s="737"/>
      <c r="D27" s="525" t="s">
        <v>204</v>
      </c>
      <c r="E27" s="456" t="s">
        <v>408</v>
      </c>
      <c r="F27" s="445" t="s">
        <v>161</v>
      </c>
      <c r="G27" s="525">
        <f>ДШИ..!G19</f>
        <v>1731</v>
      </c>
      <c r="H27" s="525">
        <f>ДШИ..!H19</f>
        <v>1731</v>
      </c>
      <c r="I27" s="528">
        <f>ДШИ..!I18</f>
        <v>100</v>
      </c>
      <c r="J27" s="733"/>
      <c r="K27" s="527"/>
      <c r="L27" s="726"/>
      <c r="M27" s="733"/>
    </row>
    <row r="28" spans="1:13" ht="36" customHeight="1">
      <c r="A28" s="726"/>
      <c r="B28" s="728"/>
      <c r="C28" s="737"/>
      <c r="D28" s="440" t="s">
        <v>204</v>
      </c>
      <c r="E28" s="439" t="s">
        <v>309</v>
      </c>
      <c r="F28" s="445" t="s">
        <v>161</v>
      </c>
      <c r="G28" s="440">
        <f>ДШИ..!G18</f>
        <v>11142</v>
      </c>
      <c r="H28" s="440">
        <f>ДШИ..!H18</f>
        <v>11142</v>
      </c>
      <c r="I28" s="458">
        <f>ДШИ..!I18</f>
        <v>100</v>
      </c>
      <c r="J28" s="733"/>
      <c r="K28" s="444" t="s">
        <v>24</v>
      </c>
      <c r="L28" s="726"/>
      <c r="M28" s="733"/>
    </row>
    <row r="29" spans="1:13" ht="37.5" customHeight="1">
      <c r="A29" s="726"/>
      <c r="B29" s="728"/>
      <c r="C29" s="737"/>
      <c r="D29" s="440" t="s">
        <v>204</v>
      </c>
      <c r="E29" s="456" t="s">
        <v>310</v>
      </c>
      <c r="F29" s="445" t="s">
        <v>161</v>
      </c>
      <c r="G29" s="440">
        <f>ДШИ..!G20</f>
        <v>5040</v>
      </c>
      <c r="H29" s="440">
        <f>ДШИ..!H20</f>
        <v>5040</v>
      </c>
      <c r="I29" s="458">
        <f>ДШИ..!I20</f>
        <v>100</v>
      </c>
      <c r="J29" s="733"/>
      <c r="K29" s="444" t="s">
        <v>24</v>
      </c>
      <c r="L29" s="726"/>
      <c r="M29" s="733"/>
    </row>
    <row r="30" spans="1:13" ht="36.75" customHeight="1">
      <c r="A30" s="726"/>
      <c r="B30" s="728"/>
      <c r="C30" s="737"/>
      <c r="D30" s="440" t="s">
        <v>204</v>
      </c>
      <c r="E30" s="456" t="s">
        <v>311</v>
      </c>
      <c r="F30" s="445" t="s">
        <v>161</v>
      </c>
      <c r="G30" s="440">
        <f>ДШИ..!G21</f>
        <v>15319</v>
      </c>
      <c r="H30" s="440">
        <f>ДШИ..!H21</f>
        <v>15319</v>
      </c>
      <c r="I30" s="458">
        <f>ДШИ..!I21</f>
        <v>100</v>
      </c>
      <c r="J30" s="733"/>
      <c r="K30" s="444" t="s">
        <v>24</v>
      </c>
      <c r="L30" s="726"/>
      <c r="M30" s="733"/>
    </row>
    <row r="31" spans="1:13" ht="39" customHeight="1">
      <c r="A31" s="726"/>
      <c r="B31" s="729"/>
      <c r="C31" s="738"/>
      <c r="D31" s="440" t="s">
        <v>204</v>
      </c>
      <c r="E31" s="456" t="s">
        <v>318</v>
      </c>
      <c r="F31" s="445" t="s">
        <v>161</v>
      </c>
      <c r="G31" s="440">
        <f>ДШИ..!G22</f>
        <v>4150</v>
      </c>
      <c r="H31" s="440">
        <f>ДШИ..!H22</f>
        <v>4150</v>
      </c>
      <c r="I31" s="458">
        <f>ДШИ..!I22</f>
        <v>100</v>
      </c>
      <c r="J31" s="734"/>
      <c r="K31" s="444" t="s">
        <v>24</v>
      </c>
      <c r="L31" s="726"/>
      <c r="M31" s="734"/>
    </row>
    <row r="32" spans="1:13" ht="42" customHeight="1">
      <c r="A32" s="726"/>
      <c r="B32" s="727" t="s">
        <v>319</v>
      </c>
      <c r="C32" s="727" t="s">
        <v>5</v>
      </c>
      <c r="D32" s="442" t="s">
        <v>168</v>
      </c>
      <c r="E32" s="403" t="s">
        <v>397</v>
      </c>
      <c r="F32" s="442" t="s">
        <v>199</v>
      </c>
      <c r="G32" s="475">
        <f>(ДШИ..!G24+ДХШ...!G7)/2</f>
        <v>81.05</v>
      </c>
      <c r="H32" s="475">
        <f>(ДШИ..!H24+ДХШ...!H7)/2</f>
        <v>96.05</v>
      </c>
      <c r="I32" s="458">
        <f>(ДШИ..!I24+ДХШ...!I7)/2</f>
        <v>100</v>
      </c>
      <c r="J32" s="435">
        <f>I32</f>
        <v>100</v>
      </c>
      <c r="K32" s="444" t="s">
        <v>24</v>
      </c>
      <c r="L32" s="726"/>
      <c r="M32" s="732">
        <f>SUM(J32:J33)/2</f>
        <v>100</v>
      </c>
    </row>
    <row r="33" spans="1:13" ht="44.25" customHeight="1">
      <c r="A33" s="726"/>
      <c r="B33" s="729"/>
      <c r="C33" s="729"/>
      <c r="D33" s="442" t="s">
        <v>204</v>
      </c>
      <c r="E33" s="85" t="s">
        <v>354</v>
      </c>
      <c r="F33" s="445" t="s">
        <v>161</v>
      </c>
      <c r="G33" s="440">
        <f>ДШИ..!G25+ДХШ...!G8</f>
        <v>54171</v>
      </c>
      <c r="H33" s="440">
        <f>ДШИ..!H25+ДХШ...!H8</f>
        <v>54171</v>
      </c>
      <c r="I33" s="488">
        <f>H33/G33*100</f>
        <v>100</v>
      </c>
      <c r="J33" s="485">
        <f>I33</f>
        <v>100</v>
      </c>
      <c r="K33" s="484"/>
      <c r="L33" s="731"/>
      <c r="M33" s="734"/>
    </row>
    <row r="34" spans="1:13" ht="42" customHeight="1">
      <c r="A34" s="726"/>
      <c r="B34" s="727" t="s">
        <v>410</v>
      </c>
      <c r="C34" s="727" t="s">
        <v>5</v>
      </c>
      <c r="D34" s="550" t="s">
        <v>168</v>
      </c>
      <c r="E34" s="557" t="s">
        <v>397</v>
      </c>
      <c r="F34" s="550" t="s">
        <v>199</v>
      </c>
      <c r="G34" s="475">
        <f>(ДШИ..!G26+ДХШ...!G64)/2</f>
        <v>81.05</v>
      </c>
      <c r="H34" s="475">
        <f>(ДШИ..!H26+ДХШ...!H64)/2</f>
        <v>96.05</v>
      </c>
      <c r="I34" s="475">
        <v>100</v>
      </c>
      <c r="J34" s="554">
        <f>I34</f>
        <v>100</v>
      </c>
      <c r="K34" s="553" t="s">
        <v>24</v>
      </c>
      <c r="L34" s="725"/>
      <c r="M34" s="732">
        <f>SUM(J34:J35)/2</f>
        <v>100</v>
      </c>
    </row>
    <row r="35" spans="1:13" ht="59.25" customHeight="1">
      <c r="A35" s="731"/>
      <c r="B35" s="729"/>
      <c r="C35" s="729"/>
      <c r="D35" s="550" t="s">
        <v>204</v>
      </c>
      <c r="E35" s="85" t="s">
        <v>354</v>
      </c>
      <c r="F35" s="445" t="s">
        <v>161</v>
      </c>
      <c r="G35" s="475">
        <f>(ДШИ..!G27+ДХШ...!G65)</f>
        <v>3640</v>
      </c>
      <c r="H35" s="475">
        <f>(ДШИ..!H27+ДХШ...!H65)</f>
        <v>3640</v>
      </c>
      <c r="I35" s="555">
        <f>H35/G35*100</f>
        <v>100</v>
      </c>
      <c r="J35" s="554">
        <f>I35</f>
        <v>100</v>
      </c>
      <c r="K35" s="550"/>
      <c r="L35" s="731"/>
      <c r="M35" s="734"/>
    </row>
    <row r="36" spans="1:13" ht="60.75" customHeight="1">
      <c r="A36" s="725" t="s">
        <v>178</v>
      </c>
      <c r="B36" s="727" t="s">
        <v>85</v>
      </c>
      <c r="C36" s="725" t="s">
        <v>5</v>
      </c>
      <c r="D36" s="442" t="s">
        <v>168</v>
      </c>
      <c r="E36" s="85" t="s">
        <v>306</v>
      </c>
      <c r="F36" s="423" t="s">
        <v>22</v>
      </c>
      <c r="G36" s="475">
        <f>ДХМ..!G5</f>
        <v>1116</v>
      </c>
      <c r="H36" s="475">
        <f>ДХМ..!H5</f>
        <v>1123</v>
      </c>
      <c r="I36" s="458">
        <f>ДХМ..!I5</f>
        <v>100</v>
      </c>
      <c r="J36" s="722">
        <f>SUM(I36:I38)/3</f>
        <v>100</v>
      </c>
      <c r="K36" s="444" t="s">
        <v>24</v>
      </c>
      <c r="L36" s="725" t="s">
        <v>175</v>
      </c>
      <c r="M36" s="732">
        <f>SUM(J36:J42)/2</f>
        <v>99.566701572926419</v>
      </c>
    </row>
    <row r="37" spans="1:13" ht="67.5" customHeight="1">
      <c r="A37" s="726"/>
      <c r="B37" s="728"/>
      <c r="C37" s="726"/>
      <c r="D37" s="442" t="s">
        <v>168</v>
      </c>
      <c r="E37" s="85" t="s">
        <v>294</v>
      </c>
      <c r="F37" s="442" t="s">
        <v>199</v>
      </c>
      <c r="G37" s="475">
        <f>ДХМ..!G6</f>
        <v>5.6</v>
      </c>
      <c r="H37" s="475">
        <f>ДХМ..!H6</f>
        <v>5.6</v>
      </c>
      <c r="I37" s="458">
        <f>ДХМ..!I6</f>
        <v>100</v>
      </c>
      <c r="J37" s="735"/>
      <c r="K37" s="444" t="s">
        <v>24</v>
      </c>
      <c r="L37" s="726"/>
      <c r="M37" s="733"/>
    </row>
    <row r="38" spans="1:13" ht="60.75" customHeight="1">
      <c r="A38" s="726"/>
      <c r="B38" s="728"/>
      <c r="C38" s="726"/>
      <c r="D38" s="442" t="s">
        <v>168</v>
      </c>
      <c r="E38" s="85" t="s">
        <v>295</v>
      </c>
      <c r="F38" s="442" t="s">
        <v>22</v>
      </c>
      <c r="G38" s="475">
        <f>ДХМ..!G7</f>
        <v>6879</v>
      </c>
      <c r="H38" s="475">
        <f>ДХМ..!H7</f>
        <v>6899</v>
      </c>
      <c r="I38" s="458">
        <f>ДХМ..!I7</f>
        <v>100</v>
      </c>
      <c r="J38" s="723"/>
      <c r="K38" s="444" t="s">
        <v>24</v>
      </c>
      <c r="L38" s="726"/>
      <c r="M38" s="733"/>
    </row>
    <row r="39" spans="1:13" ht="36.75" customHeight="1">
      <c r="A39" s="726"/>
      <c r="B39" s="728"/>
      <c r="C39" s="726"/>
      <c r="D39" s="459" t="s">
        <v>167</v>
      </c>
      <c r="E39" s="85" t="s">
        <v>296</v>
      </c>
      <c r="F39" s="442" t="s">
        <v>20</v>
      </c>
      <c r="G39" s="475">
        <f>ДХМ..!G8</f>
        <v>5030</v>
      </c>
      <c r="H39" s="475">
        <f>ДХМ..!H8</f>
        <v>4355</v>
      </c>
      <c r="I39" s="476">
        <f>ДХМ..!I8</f>
        <v>86.580516898608352</v>
      </c>
      <c r="J39" s="722">
        <f>SUM(I39:I42)/4</f>
        <v>99.133403145852839</v>
      </c>
      <c r="K39" s="444" t="s">
        <v>24</v>
      </c>
      <c r="L39" s="726"/>
      <c r="M39" s="733"/>
    </row>
    <row r="40" spans="1:13" ht="30.75" customHeight="1">
      <c r="A40" s="726"/>
      <c r="B40" s="728"/>
      <c r="C40" s="726"/>
      <c r="D40" s="459" t="s">
        <v>167</v>
      </c>
      <c r="E40" s="85" t="s">
        <v>297</v>
      </c>
      <c r="F40" s="442" t="s">
        <v>20</v>
      </c>
      <c r="G40" s="475">
        <f>ДХМ..!G9</f>
        <v>21320</v>
      </c>
      <c r="H40" s="475">
        <f>ДХМ..!H9</f>
        <v>21310</v>
      </c>
      <c r="I40" s="458">
        <f>ДХМ..!I9</f>
        <v>99.953095684803003</v>
      </c>
      <c r="J40" s="735"/>
      <c r="K40" s="444" t="s">
        <v>24</v>
      </c>
      <c r="L40" s="726"/>
      <c r="M40" s="733"/>
    </row>
    <row r="41" spans="1:13" ht="37.5" customHeight="1">
      <c r="A41" s="726"/>
      <c r="B41" s="728"/>
      <c r="C41" s="726"/>
      <c r="D41" s="459" t="s">
        <v>167</v>
      </c>
      <c r="E41" s="85" t="s">
        <v>298</v>
      </c>
      <c r="F41" s="442" t="s">
        <v>22</v>
      </c>
      <c r="G41" s="475">
        <f>ДХМ..!G10</f>
        <v>36</v>
      </c>
      <c r="H41" s="475">
        <f>ДХМ..!H10</f>
        <v>36</v>
      </c>
      <c r="I41" s="458">
        <f>ДХМ..!I10</f>
        <v>100</v>
      </c>
      <c r="J41" s="735"/>
      <c r="K41" s="444" t="s">
        <v>24</v>
      </c>
      <c r="L41" s="726"/>
      <c r="M41" s="733"/>
    </row>
    <row r="42" spans="1:13" ht="44.25" customHeight="1">
      <c r="A42" s="726"/>
      <c r="B42" s="729"/>
      <c r="C42" s="731"/>
      <c r="D42" s="459" t="s">
        <v>167</v>
      </c>
      <c r="E42" s="85" t="s">
        <v>299</v>
      </c>
      <c r="F42" s="442" t="s">
        <v>20</v>
      </c>
      <c r="G42" s="475">
        <f>ДХМ..!G11</f>
        <v>13493</v>
      </c>
      <c r="H42" s="475">
        <f>ДХМ..!H11</f>
        <v>15493</v>
      </c>
      <c r="I42" s="458">
        <f>ДХМ..!I11</f>
        <v>110</v>
      </c>
      <c r="J42" s="723"/>
      <c r="K42" s="442" t="s">
        <v>24</v>
      </c>
      <c r="L42" s="726"/>
      <c r="M42" s="734"/>
    </row>
    <row r="43" spans="1:13" ht="51.75" customHeight="1">
      <c r="A43" s="726"/>
      <c r="B43" s="727" t="s">
        <v>85</v>
      </c>
      <c r="C43" s="725" t="s">
        <v>5</v>
      </c>
      <c r="D43" s="442" t="s">
        <v>168</v>
      </c>
      <c r="E43" s="85" t="s">
        <v>307</v>
      </c>
      <c r="F43" s="442" t="s">
        <v>22</v>
      </c>
      <c r="G43" s="475">
        <f>ДХМ..!G12</f>
        <v>1116</v>
      </c>
      <c r="H43" s="475">
        <f>ДХМ..!H12</f>
        <v>1123</v>
      </c>
      <c r="I43" s="458">
        <f>ДХМ..!I12</f>
        <v>100</v>
      </c>
      <c r="J43" s="435">
        <f>I43</f>
        <v>100</v>
      </c>
      <c r="K43" s="444" t="s">
        <v>24</v>
      </c>
      <c r="L43" s="726"/>
      <c r="M43" s="732">
        <f>(J43+J44)/2</f>
        <v>95.581146223888595</v>
      </c>
    </row>
    <row r="44" spans="1:13" ht="33.75" customHeight="1">
      <c r="A44" s="726"/>
      <c r="B44" s="729"/>
      <c r="C44" s="731"/>
      <c r="D44" s="459" t="s">
        <v>167</v>
      </c>
      <c r="E44" s="85" t="s">
        <v>300</v>
      </c>
      <c r="F44" s="442" t="s">
        <v>20</v>
      </c>
      <c r="G44" s="475">
        <f>ДХМ..!G13</f>
        <v>1867</v>
      </c>
      <c r="H44" s="475">
        <f>ДХМ..!H13</f>
        <v>1702</v>
      </c>
      <c r="I44" s="458">
        <f>ДХМ..!I13</f>
        <v>91.162292447777176</v>
      </c>
      <c r="J44" s="435">
        <f>I44</f>
        <v>91.162292447777176</v>
      </c>
      <c r="K44" s="444" t="s">
        <v>24</v>
      </c>
      <c r="L44" s="726"/>
      <c r="M44" s="734"/>
    </row>
    <row r="45" spans="1:13" ht="44.25" customHeight="1">
      <c r="A45" s="726"/>
      <c r="B45" s="728" t="s">
        <v>94</v>
      </c>
      <c r="C45" s="726" t="s">
        <v>15</v>
      </c>
      <c r="D45" s="442" t="s">
        <v>168</v>
      </c>
      <c r="E45" s="55" t="s">
        <v>305</v>
      </c>
      <c r="F45" s="474" t="s">
        <v>199</v>
      </c>
      <c r="G45" s="475">
        <f>ДХМ..!G14</f>
        <v>50.3</v>
      </c>
      <c r="H45" s="483">
        <f>ДХМ..!H14</f>
        <v>50.3</v>
      </c>
      <c r="I45" s="488">
        <f>ДХМ..!I14</f>
        <v>100</v>
      </c>
      <c r="J45" s="722">
        <f>SUM(I45:I47)/3</f>
        <v>100.54112554112554</v>
      </c>
      <c r="K45" s="487" t="s">
        <v>24</v>
      </c>
      <c r="L45" s="726"/>
      <c r="M45" s="733">
        <f>SUM(J45:J48)/2</f>
        <v>100.40432746912558</v>
      </c>
    </row>
    <row r="46" spans="1:13" ht="49.5" customHeight="1">
      <c r="A46" s="726"/>
      <c r="B46" s="728"/>
      <c r="C46" s="726"/>
      <c r="D46" s="442" t="s">
        <v>168</v>
      </c>
      <c r="E46" s="55" t="s">
        <v>301</v>
      </c>
      <c r="F46" s="474" t="s">
        <v>199</v>
      </c>
      <c r="G46" s="475">
        <f>ДХМ..!G15</f>
        <v>61.6</v>
      </c>
      <c r="H46" s="483">
        <f>ДХМ..!H15</f>
        <v>62.6</v>
      </c>
      <c r="I46" s="488">
        <f>H46/G46*100</f>
        <v>101.62337662337661</v>
      </c>
      <c r="J46" s="735"/>
      <c r="K46" s="481"/>
      <c r="L46" s="726"/>
      <c r="M46" s="733"/>
    </row>
    <row r="47" spans="1:13" ht="43.5" customHeight="1">
      <c r="A47" s="726"/>
      <c r="B47" s="728"/>
      <c r="C47" s="726"/>
      <c r="D47" s="442" t="s">
        <v>168</v>
      </c>
      <c r="E47" s="55" t="s">
        <v>302</v>
      </c>
      <c r="F47" s="474" t="s">
        <v>199</v>
      </c>
      <c r="G47" s="475">
        <f>ДХМ..!G16</f>
        <v>1.3</v>
      </c>
      <c r="H47" s="483">
        <f>ДХМ..!H16</f>
        <v>1.3</v>
      </c>
      <c r="I47" s="488">
        <f>ДХМ..!I16</f>
        <v>100</v>
      </c>
      <c r="J47" s="723"/>
      <c r="K47" s="486" t="s">
        <v>24</v>
      </c>
      <c r="L47" s="726"/>
      <c r="M47" s="733"/>
    </row>
    <row r="48" spans="1:13" ht="33.75" customHeight="1">
      <c r="A48" s="726"/>
      <c r="B48" s="729"/>
      <c r="C48" s="731"/>
      <c r="D48" s="459" t="s">
        <v>167</v>
      </c>
      <c r="E48" s="55" t="s">
        <v>95</v>
      </c>
      <c r="F48" s="3" t="s">
        <v>22</v>
      </c>
      <c r="G48" s="475">
        <f>ДХМ..!G17</f>
        <v>16073</v>
      </c>
      <c r="H48" s="475">
        <f>ДХМ..!H17</f>
        <v>16116</v>
      </c>
      <c r="I48" s="458">
        <f>ДХМ..!I17</f>
        <v>100.26752939712563</v>
      </c>
      <c r="J48" s="436">
        <f>I48</f>
        <v>100.26752939712563</v>
      </c>
      <c r="K48" s="438" t="s">
        <v>24</v>
      </c>
      <c r="L48" s="726"/>
      <c r="M48" s="734"/>
    </row>
    <row r="49" spans="1:13" ht="43.5" customHeight="1">
      <c r="A49" s="726"/>
      <c r="B49" s="727" t="s">
        <v>96</v>
      </c>
      <c r="C49" s="725" t="s">
        <v>15</v>
      </c>
      <c r="D49" s="442" t="s">
        <v>168</v>
      </c>
      <c r="E49" s="55" t="s">
        <v>185</v>
      </c>
      <c r="F49" s="3" t="s">
        <v>199</v>
      </c>
      <c r="G49" s="475">
        <f>ДХМ..!G18</f>
        <v>0</v>
      </c>
      <c r="H49" s="475">
        <f>ДХМ..!H18</f>
        <v>0</v>
      </c>
      <c r="I49" s="458">
        <f>ДХМ..!I18</f>
        <v>100</v>
      </c>
      <c r="J49" s="724">
        <v>100</v>
      </c>
      <c r="K49" s="444"/>
      <c r="L49" s="726"/>
      <c r="M49" s="732">
        <f>SUM(J49:J52)/2</f>
        <v>102.5</v>
      </c>
    </row>
    <row r="50" spans="1:13" ht="35.25" customHeight="1">
      <c r="A50" s="726"/>
      <c r="B50" s="728"/>
      <c r="C50" s="726"/>
      <c r="D50" s="480" t="s">
        <v>293</v>
      </c>
      <c r="E50" s="264" t="s">
        <v>280</v>
      </c>
      <c r="F50" s="466" t="s">
        <v>199</v>
      </c>
      <c r="G50" s="475">
        <f>ДХМ..!G19</f>
        <v>100</v>
      </c>
      <c r="H50" s="475">
        <f>ДХМ..!H19</f>
        <v>100</v>
      </c>
      <c r="I50" s="458">
        <f>ДХМ..!I19</f>
        <v>100</v>
      </c>
      <c r="J50" s="724"/>
      <c r="K50" s="444" t="s">
        <v>24</v>
      </c>
      <c r="L50" s="726"/>
      <c r="M50" s="733"/>
    </row>
    <row r="51" spans="1:13" ht="30" customHeight="1">
      <c r="A51" s="726"/>
      <c r="B51" s="728"/>
      <c r="C51" s="726"/>
      <c r="D51" s="440" t="s">
        <v>167</v>
      </c>
      <c r="E51" s="55" t="s">
        <v>398</v>
      </c>
      <c r="F51" s="474" t="s">
        <v>20</v>
      </c>
      <c r="G51" s="475">
        <f>ДХМ..!G20</f>
        <v>1402</v>
      </c>
      <c r="H51" s="475">
        <f>ДХМ..!H20</f>
        <v>1402</v>
      </c>
      <c r="I51" s="458">
        <f>ДХМ..!I20</f>
        <v>100</v>
      </c>
      <c r="J51" s="724">
        <f>SUM(I51:I52)/2</f>
        <v>105</v>
      </c>
      <c r="K51" s="444" t="s">
        <v>24</v>
      </c>
      <c r="L51" s="726"/>
      <c r="M51" s="733"/>
    </row>
    <row r="52" spans="1:13" ht="37.5" customHeight="1">
      <c r="A52" s="726"/>
      <c r="B52" s="729"/>
      <c r="C52" s="731"/>
      <c r="D52" s="440" t="s">
        <v>167</v>
      </c>
      <c r="E52" s="265" t="s">
        <v>370</v>
      </c>
      <c r="F52" s="474" t="s">
        <v>22</v>
      </c>
      <c r="G52" s="475">
        <f>ДХМ..!G21</f>
        <v>178</v>
      </c>
      <c r="H52" s="475">
        <f>ДХМ..!H21</f>
        <v>260</v>
      </c>
      <c r="I52" s="458">
        <f>ДХМ..!I21</f>
        <v>110</v>
      </c>
      <c r="J52" s="724"/>
      <c r="K52" s="442" t="s">
        <v>30</v>
      </c>
      <c r="L52" s="731"/>
      <c r="M52" s="734"/>
    </row>
    <row r="53" spans="1:13" ht="49.5" customHeight="1">
      <c r="A53" s="726"/>
      <c r="B53" s="740" t="s">
        <v>78</v>
      </c>
      <c r="C53" s="730" t="s">
        <v>15</v>
      </c>
      <c r="D53" s="442" t="s">
        <v>168</v>
      </c>
      <c r="E53" s="263" t="s">
        <v>303</v>
      </c>
      <c r="F53" s="474" t="s">
        <v>199</v>
      </c>
      <c r="G53" s="475">
        <f>ДХМ..!G22</f>
        <v>0</v>
      </c>
      <c r="H53" s="475">
        <f>ДХМ..!H22</f>
        <v>0</v>
      </c>
      <c r="I53" s="475">
        <f>ДХМ..!I22</f>
        <v>100</v>
      </c>
      <c r="J53" s="722">
        <f>I54</f>
        <v>100</v>
      </c>
      <c r="K53" s="442" t="s">
        <v>24</v>
      </c>
      <c r="L53" s="725" t="s">
        <v>175</v>
      </c>
      <c r="M53" s="739">
        <f>(J53+J55)/2</f>
        <v>100</v>
      </c>
    </row>
    <row r="54" spans="1:13" ht="44.25" customHeight="1">
      <c r="A54" s="726"/>
      <c r="B54" s="740"/>
      <c r="C54" s="730"/>
      <c r="D54" s="442" t="s">
        <v>168</v>
      </c>
      <c r="E54" s="263" t="s">
        <v>304</v>
      </c>
      <c r="F54" s="442" t="s">
        <v>199</v>
      </c>
      <c r="G54" s="475">
        <f>ДХМ..!G23</f>
        <v>157.1</v>
      </c>
      <c r="H54" s="475">
        <f>ДХМ..!H23</f>
        <v>157.1</v>
      </c>
      <c r="I54" s="458">
        <f>ДХМ..!I23</f>
        <v>100</v>
      </c>
      <c r="J54" s="735"/>
      <c r="K54" s="444" t="s">
        <v>24</v>
      </c>
      <c r="L54" s="726"/>
      <c r="M54" s="739"/>
    </row>
    <row r="55" spans="1:13" ht="47.25" customHeight="1">
      <c r="A55" s="726"/>
      <c r="B55" s="740"/>
      <c r="C55" s="730"/>
      <c r="D55" s="440" t="s">
        <v>167</v>
      </c>
      <c r="E55" s="406" t="s">
        <v>340</v>
      </c>
      <c r="F55" s="442" t="s">
        <v>22</v>
      </c>
      <c r="G55" s="475">
        <f>ДХМ..!G24</f>
        <v>28</v>
      </c>
      <c r="H55" s="475">
        <f>ДХМ..!H24</f>
        <v>28</v>
      </c>
      <c r="I55" s="458">
        <f>ДХМ..!I24</f>
        <v>100</v>
      </c>
      <c r="J55" s="724">
        <f>(I55+I56)/2</f>
        <v>100</v>
      </c>
      <c r="K55" s="444" t="s">
        <v>24</v>
      </c>
      <c r="L55" s="726"/>
      <c r="M55" s="739"/>
    </row>
    <row r="56" spans="1:13" ht="47.25" customHeight="1">
      <c r="A56" s="726"/>
      <c r="B56" s="740"/>
      <c r="C56" s="730"/>
      <c r="D56" s="440" t="s">
        <v>167</v>
      </c>
      <c r="E56" s="406" t="s">
        <v>339</v>
      </c>
      <c r="F56" s="474" t="s">
        <v>22</v>
      </c>
      <c r="G56" s="475">
        <f>ДХМ..!G25</f>
        <v>36</v>
      </c>
      <c r="H56" s="475">
        <f>ДХМ..!H25</f>
        <v>36</v>
      </c>
      <c r="I56" s="458">
        <f>H56/G56*100</f>
        <v>100</v>
      </c>
      <c r="J56" s="724"/>
      <c r="K56" s="444" t="s">
        <v>24</v>
      </c>
      <c r="L56" s="726"/>
      <c r="M56" s="739"/>
    </row>
    <row r="57" spans="1:13" ht="47.25" hidden="1" customHeight="1">
      <c r="A57" s="523"/>
      <c r="B57" s="740" t="s">
        <v>278</v>
      </c>
      <c r="C57" s="730" t="s">
        <v>15</v>
      </c>
      <c r="D57" s="442" t="s">
        <v>168</v>
      </c>
      <c r="E57" s="85" t="s">
        <v>376</v>
      </c>
      <c r="F57" s="474" t="s">
        <v>199</v>
      </c>
      <c r="G57" s="475">
        <f>ДХМ..!G26</f>
        <v>0</v>
      </c>
      <c r="H57" s="475">
        <f>ДХМ..!H26</f>
        <v>0</v>
      </c>
      <c r="I57" s="458">
        <v>0</v>
      </c>
      <c r="J57" s="722">
        <f>(I57+I58)/2</f>
        <v>0</v>
      </c>
      <c r="K57" s="444" t="s">
        <v>24</v>
      </c>
      <c r="L57" s="726"/>
      <c r="M57" s="732">
        <f>J59</f>
        <v>0</v>
      </c>
    </row>
    <row r="58" spans="1:13" ht="46.5" hidden="1" customHeight="1">
      <c r="A58" s="523"/>
      <c r="B58" s="740"/>
      <c r="C58" s="730"/>
      <c r="D58" s="442" t="s">
        <v>293</v>
      </c>
      <c r="E58" s="85" t="s">
        <v>399</v>
      </c>
      <c r="F58" s="474" t="s">
        <v>199</v>
      </c>
      <c r="G58" s="475">
        <f>ДХМ..!G27</f>
        <v>0</v>
      </c>
      <c r="H58" s="475">
        <f>ДХМ..!H27</f>
        <v>0</v>
      </c>
      <c r="I58" s="458">
        <v>0</v>
      </c>
      <c r="J58" s="723"/>
      <c r="K58" s="444" t="s">
        <v>24</v>
      </c>
      <c r="L58" s="726"/>
      <c r="M58" s="733"/>
    </row>
    <row r="59" spans="1:13" ht="78.75" hidden="1" customHeight="1">
      <c r="A59" s="322" t="s">
        <v>178</v>
      </c>
      <c r="B59" s="740"/>
      <c r="C59" s="730"/>
      <c r="D59" s="440" t="s">
        <v>167</v>
      </c>
      <c r="E59" s="85" t="s">
        <v>400</v>
      </c>
      <c r="F59" s="474" t="s">
        <v>22</v>
      </c>
      <c r="G59" s="475">
        <f>ДХМ..!G28</f>
        <v>0</v>
      </c>
      <c r="H59" s="475">
        <f>ДХМ..!H28</f>
        <v>0</v>
      </c>
      <c r="I59" s="458">
        <v>0</v>
      </c>
      <c r="J59" s="436">
        <f>I59</f>
        <v>0</v>
      </c>
      <c r="K59" s="444" t="s">
        <v>24</v>
      </c>
      <c r="L59" s="726"/>
      <c r="M59" s="734"/>
    </row>
    <row r="60" spans="1:13" ht="63" customHeight="1">
      <c r="A60" s="725" t="s">
        <v>164</v>
      </c>
      <c r="B60" s="727" t="s">
        <v>100</v>
      </c>
      <c r="C60" s="730" t="s">
        <v>5</v>
      </c>
      <c r="D60" s="442" t="s">
        <v>168</v>
      </c>
      <c r="E60" s="85" t="s">
        <v>320</v>
      </c>
      <c r="F60" s="474" t="s">
        <v>199</v>
      </c>
      <c r="G60" s="475">
        <f>(БМА..!G5+ЦБС..!G5)/2</f>
        <v>0</v>
      </c>
      <c r="H60" s="475">
        <f>(БМА..!H5+ЦБС..!H5)/2</f>
        <v>0</v>
      </c>
      <c r="I60" s="458">
        <v>100</v>
      </c>
      <c r="J60" s="722">
        <f>SUM(I60:I62)/3</f>
        <v>100</v>
      </c>
      <c r="K60" s="444" t="s">
        <v>24</v>
      </c>
      <c r="L60" s="726"/>
      <c r="M60" s="739">
        <f>(J60+J63)/2</f>
        <v>100.39097129875887</v>
      </c>
    </row>
    <row r="61" spans="1:13" ht="55.5" customHeight="1">
      <c r="A61" s="726"/>
      <c r="B61" s="728"/>
      <c r="C61" s="730"/>
      <c r="D61" s="442" t="s">
        <v>168</v>
      </c>
      <c r="E61" s="85" t="s">
        <v>401</v>
      </c>
      <c r="F61" s="474" t="s">
        <v>199</v>
      </c>
      <c r="G61" s="571">
        <f>(БМА..!G6+ЦБС..!G6)/2</f>
        <v>23.25</v>
      </c>
      <c r="H61" s="475">
        <f>(БМА..!H6+ЦБС..!H6)/2</f>
        <v>23.25</v>
      </c>
      <c r="I61" s="458">
        <f>H61/G61*100</f>
        <v>100</v>
      </c>
      <c r="J61" s="735"/>
      <c r="K61" s="444" t="s">
        <v>24</v>
      </c>
      <c r="L61" s="726"/>
      <c r="M61" s="739"/>
    </row>
    <row r="62" spans="1:13" ht="64.5" customHeight="1">
      <c r="A62" s="726"/>
      <c r="B62" s="728"/>
      <c r="C62" s="730"/>
      <c r="D62" s="442" t="s">
        <v>168</v>
      </c>
      <c r="E62" s="85" t="s">
        <v>321</v>
      </c>
      <c r="F62" s="474" t="s">
        <v>199</v>
      </c>
      <c r="G62" s="476">
        <f>(БМА..!G7+ЦБС..!G7)/2</f>
        <v>66</v>
      </c>
      <c r="H62" s="475">
        <f>(БМА..!H7+ЦБС..!H7)/2</f>
        <v>66</v>
      </c>
      <c r="I62" s="458">
        <v>100</v>
      </c>
      <c r="J62" s="735"/>
      <c r="K62" s="444" t="s">
        <v>24</v>
      </c>
      <c r="L62" s="726"/>
      <c r="M62" s="739"/>
    </row>
    <row r="63" spans="1:13" ht="41.25" customHeight="1">
      <c r="A63" s="726"/>
      <c r="B63" s="568"/>
      <c r="C63" s="730"/>
      <c r="D63" s="440" t="s">
        <v>167</v>
      </c>
      <c r="E63" s="85" t="s">
        <v>101</v>
      </c>
      <c r="F63" s="442" t="s">
        <v>22</v>
      </c>
      <c r="G63" s="475">
        <f>БМА..!G8+ЦБС..!G8</f>
        <v>88307</v>
      </c>
      <c r="H63" s="475">
        <f>БМА..!H8+ЦБС..!H8</f>
        <v>88307</v>
      </c>
      <c r="I63" s="458">
        <f>H63/G63*100</f>
        <v>100</v>
      </c>
      <c r="J63" s="722">
        <f>(I63+I64+I65)/3</f>
        <v>100.78194259751774</v>
      </c>
      <c r="K63" s="444" t="s">
        <v>24</v>
      </c>
      <c r="L63" s="726"/>
      <c r="M63" s="739"/>
    </row>
    <row r="64" spans="1:13" ht="41.25" customHeight="1">
      <c r="A64" s="726"/>
      <c r="B64" s="568"/>
      <c r="C64" s="730"/>
      <c r="D64" s="440" t="s">
        <v>167</v>
      </c>
      <c r="E64" s="85" t="s">
        <v>102</v>
      </c>
      <c r="F64" s="474" t="s">
        <v>22</v>
      </c>
      <c r="G64" s="475">
        <f>БМА..!G9+ЦБС..!G9</f>
        <v>1839</v>
      </c>
      <c r="H64" s="475">
        <f>БМА..!H9+ЦБС..!H9</f>
        <v>1839</v>
      </c>
      <c r="I64" s="458">
        <f>H64/G64*100</f>
        <v>100</v>
      </c>
      <c r="J64" s="735"/>
      <c r="K64" s="444" t="s">
        <v>24</v>
      </c>
      <c r="L64" s="726"/>
      <c r="M64" s="739"/>
    </row>
    <row r="65" spans="1:13" ht="44.25" customHeight="1">
      <c r="A65" s="726"/>
      <c r="B65" s="569"/>
      <c r="C65" s="730"/>
      <c r="D65" s="440" t="s">
        <v>167</v>
      </c>
      <c r="E65" s="439" t="s">
        <v>103</v>
      </c>
      <c r="F65" s="474" t="s">
        <v>22</v>
      </c>
      <c r="G65" s="475">
        <f>БМА..!G10+ЦБС..!G10</f>
        <v>96256</v>
      </c>
      <c r="H65" s="475">
        <f>БМА..!H10+ЦБС..!H10</f>
        <v>98514</v>
      </c>
      <c r="I65" s="458">
        <f>H65/G65*100</f>
        <v>102.34582779255319</v>
      </c>
      <c r="J65" s="723"/>
      <c r="K65" s="444" t="s">
        <v>24</v>
      </c>
      <c r="L65" s="726"/>
      <c r="M65" s="739"/>
    </row>
    <row r="66" spans="1:13" ht="62.25" customHeight="1">
      <c r="A66" s="726"/>
      <c r="B66" s="740" t="s">
        <v>337</v>
      </c>
      <c r="C66" s="730" t="s">
        <v>5</v>
      </c>
      <c r="D66" s="442" t="s">
        <v>168</v>
      </c>
      <c r="E66" s="85" t="s">
        <v>322</v>
      </c>
      <c r="F66" s="474" t="s">
        <v>199</v>
      </c>
      <c r="G66" s="475">
        <v>100</v>
      </c>
      <c r="H66" s="475">
        <v>100</v>
      </c>
      <c r="I66" s="458">
        <f>H66/G66*100</f>
        <v>100</v>
      </c>
      <c r="J66" s="437">
        <f>I66</f>
        <v>100</v>
      </c>
      <c r="K66" s="444" t="s">
        <v>24</v>
      </c>
      <c r="L66" s="726"/>
      <c r="M66" s="739">
        <f>(J66+J67)/2</f>
        <v>104.51044856782562</v>
      </c>
    </row>
    <row r="67" spans="1:13" ht="104.25" customHeight="1">
      <c r="A67" s="726"/>
      <c r="B67" s="740"/>
      <c r="C67" s="730"/>
      <c r="D67" s="440" t="s">
        <v>167</v>
      </c>
      <c r="E67" s="85" t="s">
        <v>323</v>
      </c>
      <c r="F67" s="442" t="s">
        <v>20</v>
      </c>
      <c r="G67" s="475">
        <f>БМА..!G12+ЦБС..!G12</f>
        <v>22204</v>
      </c>
      <c r="H67" s="475">
        <f>БМА..!H12+ЦБС..!H12</f>
        <v>24207</v>
      </c>
      <c r="I67" s="458">
        <f>H67/G67*100</f>
        <v>109.02089713565124</v>
      </c>
      <c r="J67" s="435">
        <f>I67</f>
        <v>109.02089713565124</v>
      </c>
      <c r="K67" s="444" t="s">
        <v>24</v>
      </c>
      <c r="L67" s="726"/>
      <c r="M67" s="739"/>
    </row>
    <row r="68" spans="1:13" ht="72" customHeight="1">
      <c r="A68" s="726"/>
      <c r="B68" s="727" t="s">
        <v>402</v>
      </c>
      <c r="C68" s="725" t="s">
        <v>5</v>
      </c>
      <c r="D68" s="442" t="s">
        <v>168</v>
      </c>
      <c r="E68" s="85" t="s">
        <v>334</v>
      </c>
      <c r="F68" s="442" t="s">
        <v>22</v>
      </c>
      <c r="G68" s="475">
        <f>БМА..!G13</f>
        <v>180</v>
      </c>
      <c r="H68" s="475">
        <f>БМА..!H13</f>
        <v>180</v>
      </c>
      <c r="I68" s="458">
        <f>БМА..!I13</f>
        <v>100</v>
      </c>
      <c r="J68" s="724">
        <f>(I68+I69)/2</f>
        <v>100</v>
      </c>
      <c r="K68" s="444" t="s">
        <v>24</v>
      </c>
      <c r="L68" s="726"/>
      <c r="M68" s="732">
        <f>(J68+J70)/2</f>
        <v>100</v>
      </c>
    </row>
    <row r="69" spans="1:13" ht="63.75" customHeight="1">
      <c r="A69" s="726"/>
      <c r="B69" s="728"/>
      <c r="C69" s="726"/>
      <c r="D69" s="442" t="s">
        <v>168</v>
      </c>
      <c r="E69" s="85" t="s">
        <v>403</v>
      </c>
      <c r="F69" s="442" t="s">
        <v>22</v>
      </c>
      <c r="G69" s="475">
        <f>БМА..!G14</f>
        <v>100</v>
      </c>
      <c r="H69" s="475">
        <f>БМА..!H14</f>
        <v>300</v>
      </c>
      <c r="I69" s="458">
        <f>БМА..!I14</f>
        <v>100</v>
      </c>
      <c r="J69" s="724"/>
      <c r="K69" s="444" t="s">
        <v>24</v>
      </c>
      <c r="L69" s="726"/>
      <c r="M69" s="733"/>
    </row>
    <row r="70" spans="1:13" ht="45.75" customHeight="1">
      <c r="A70" s="726"/>
      <c r="B70" s="728"/>
      <c r="C70" s="726"/>
      <c r="D70" s="440" t="s">
        <v>167</v>
      </c>
      <c r="E70" s="85" t="s">
        <v>335</v>
      </c>
      <c r="F70" s="442" t="s">
        <v>20</v>
      </c>
      <c r="G70" s="475">
        <f>БМА..!G15</f>
        <v>1050</v>
      </c>
      <c r="H70" s="475">
        <f>БМА..!H15</f>
        <v>1050</v>
      </c>
      <c r="I70" s="458">
        <f>БМА..!I15</f>
        <v>100</v>
      </c>
      <c r="J70" s="724">
        <f>(I70+I71)/2</f>
        <v>100</v>
      </c>
      <c r="K70" s="444" t="s">
        <v>24</v>
      </c>
      <c r="L70" s="726"/>
      <c r="M70" s="733"/>
    </row>
    <row r="71" spans="1:13" ht="39.75" customHeight="1">
      <c r="A71" s="726"/>
      <c r="B71" s="729"/>
      <c r="C71" s="726"/>
      <c r="D71" s="440" t="s">
        <v>167</v>
      </c>
      <c r="E71" s="85" t="s">
        <v>336</v>
      </c>
      <c r="F71" s="442" t="s">
        <v>20</v>
      </c>
      <c r="G71" s="475">
        <f>БМА..!G16</f>
        <v>1062</v>
      </c>
      <c r="H71" s="475">
        <f>БМА..!H16</f>
        <v>1062</v>
      </c>
      <c r="I71" s="458">
        <f>БМА..!I16</f>
        <v>100</v>
      </c>
      <c r="J71" s="724"/>
      <c r="K71" s="444" t="s">
        <v>24</v>
      </c>
      <c r="L71" s="731"/>
      <c r="M71" s="733"/>
    </row>
    <row r="72" spans="1:13" ht="57.75" customHeight="1">
      <c r="A72" s="726"/>
      <c r="B72" s="740" t="s">
        <v>341</v>
      </c>
      <c r="C72" s="730" t="s">
        <v>15</v>
      </c>
      <c r="D72" s="442" t="s">
        <v>168</v>
      </c>
      <c r="E72" s="403" t="s">
        <v>324</v>
      </c>
      <c r="F72" s="442" t="s">
        <v>199</v>
      </c>
      <c r="G72" s="483">
        <f>(БМА..!G17+ЦБС..!G13)/2</f>
        <v>0.63500000000000001</v>
      </c>
      <c r="H72" s="483">
        <f>(БМА..!H17+ЦБС..!H13)/2</f>
        <v>0.58500000000000008</v>
      </c>
      <c r="I72" s="488">
        <f>H72/G72*100</f>
        <v>92.125984251968518</v>
      </c>
      <c r="J72" s="744">
        <f>(I72+I73+I74)/3</f>
        <v>93.587449296110719</v>
      </c>
      <c r="K72" s="444" t="s">
        <v>24</v>
      </c>
      <c r="L72" s="725" t="s">
        <v>175</v>
      </c>
      <c r="M72" s="732">
        <f>(J72+J75)/2</f>
        <v>94.727102786198714</v>
      </c>
    </row>
    <row r="73" spans="1:13" ht="41.25" customHeight="1">
      <c r="A73" s="726"/>
      <c r="B73" s="740"/>
      <c r="C73" s="730"/>
      <c r="D73" s="442" t="s">
        <v>168</v>
      </c>
      <c r="E73" s="403" t="s">
        <v>325</v>
      </c>
      <c r="F73" s="442" t="s">
        <v>199</v>
      </c>
      <c r="G73" s="475">
        <f>(БМА..!G18+ЦБС..!G14)/2</f>
        <v>1.32</v>
      </c>
      <c r="H73" s="475">
        <f>(БМА..!H18+ЦБС..!H14)/2</f>
        <v>1.17</v>
      </c>
      <c r="I73" s="488">
        <f>H73/G73*100</f>
        <v>88.636363636363626</v>
      </c>
      <c r="J73" s="744"/>
      <c r="K73" s="444" t="s">
        <v>24</v>
      </c>
      <c r="L73" s="726"/>
      <c r="M73" s="733"/>
    </row>
    <row r="74" spans="1:13" ht="40.5" customHeight="1">
      <c r="A74" s="726"/>
      <c r="B74" s="740"/>
      <c r="C74" s="730"/>
      <c r="D74" s="442" t="s">
        <v>168</v>
      </c>
      <c r="E74" s="403" t="s">
        <v>338</v>
      </c>
      <c r="F74" s="442" t="s">
        <v>199</v>
      </c>
      <c r="G74" s="475">
        <f>(БМА..!G19+ЦБС..!G15)/2</f>
        <v>100</v>
      </c>
      <c r="H74" s="475">
        <f>(БМА..!H19+ЦБС..!H15)/2</f>
        <v>100</v>
      </c>
      <c r="I74" s="488">
        <f>H74/G74*100</f>
        <v>100</v>
      </c>
      <c r="J74" s="744"/>
      <c r="K74" s="444" t="s">
        <v>30</v>
      </c>
      <c r="L74" s="726"/>
      <c r="M74" s="733"/>
    </row>
    <row r="75" spans="1:13" ht="42" customHeight="1">
      <c r="A75" s="726"/>
      <c r="B75" s="740"/>
      <c r="C75" s="730"/>
      <c r="D75" s="440" t="s">
        <v>167</v>
      </c>
      <c r="E75" s="403" t="s">
        <v>326</v>
      </c>
      <c r="F75" s="442" t="s">
        <v>22</v>
      </c>
      <c r="G75" s="475">
        <f>БМА..!G20+ЦБС..!G16</f>
        <v>276756</v>
      </c>
      <c r="H75" s="483">
        <f>БМА..!H20+ЦБС..!H16</f>
        <v>265317</v>
      </c>
      <c r="I75" s="488">
        <f>H75/G75*100</f>
        <v>95.866756276286694</v>
      </c>
      <c r="J75" s="485">
        <f>I75</f>
        <v>95.866756276286694</v>
      </c>
      <c r="K75" s="482"/>
      <c r="L75" s="726"/>
      <c r="M75" s="734"/>
    </row>
    <row r="76" spans="1:13" ht="47.25" customHeight="1">
      <c r="A76" s="726"/>
      <c r="B76" s="740" t="s">
        <v>119</v>
      </c>
      <c r="C76" s="730" t="s">
        <v>15</v>
      </c>
      <c r="D76" s="442" t="s">
        <v>168</v>
      </c>
      <c r="E76" s="403" t="s">
        <v>327</v>
      </c>
      <c r="F76" s="442" t="s">
        <v>199</v>
      </c>
      <c r="G76" s="475">
        <f>(БМА..!G21+ЦБС..!G17)/2</f>
        <v>1.395</v>
      </c>
      <c r="H76" s="475">
        <f>(БМА..!H21+ЦБС..!H17)/2</f>
        <v>1.4449999999999998</v>
      </c>
      <c r="I76" s="458">
        <f>(БМА..!I21+ЦБС..!I17)/2</f>
        <v>100</v>
      </c>
      <c r="J76" s="722">
        <f>(I76+I77)/2</f>
        <v>100</v>
      </c>
      <c r="K76" s="444" t="s">
        <v>24</v>
      </c>
      <c r="L76" s="726"/>
      <c r="M76" s="739">
        <f>SUM(J76:J78)/2</f>
        <v>104.34518119405578</v>
      </c>
    </row>
    <row r="77" spans="1:13" ht="34.5" customHeight="1">
      <c r="A77" s="726"/>
      <c r="B77" s="740"/>
      <c r="C77" s="730"/>
      <c r="D77" s="442" t="s">
        <v>168</v>
      </c>
      <c r="E77" s="403" t="s">
        <v>328</v>
      </c>
      <c r="F77" s="442" t="s">
        <v>199</v>
      </c>
      <c r="G77" s="475">
        <f>(БМА..!G22+ЦБС..!G18)/2</f>
        <v>100</v>
      </c>
      <c r="H77" s="475">
        <f>(БМА..!H22+ЦБС..!H18)/2</f>
        <v>100.5</v>
      </c>
      <c r="I77" s="458">
        <f>(БМА..!I22+ЦБС..!I18)/2</f>
        <v>100</v>
      </c>
      <c r="J77" s="723"/>
      <c r="K77" s="444" t="s">
        <v>24</v>
      </c>
      <c r="L77" s="726"/>
      <c r="M77" s="739"/>
    </row>
    <row r="78" spans="1:13" ht="44.25" customHeight="1">
      <c r="A78" s="726"/>
      <c r="B78" s="727"/>
      <c r="C78" s="725"/>
      <c r="D78" s="440" t="s">
        <v>167</v>
      </c>
      <c r="E78" s="403" t="s">
        <v>326</v>
      </c>
      <c r="F78" s="442" t="s">
        <v>22</v>
      </c>
      <c r="G78" s="475">
        <f>БМА..!G23+ЦБС..!G19</f>
        <v>11507</v>
      </c>
      <c r="H78" s="475">
        <f>БМА..!H23+ЦБС..!H19</f>
        <v>12507</v>
      </c>
      <c r="I78" s="458">
        <f>H78/G78*100</f>
        <v>108.69036238811158</v>
      </c>
      <c r="J78" s="435">
        <f>I78</f>
        <v>108.69036238811158</v>
      </c>
      <c r="K78" s="444" t="s">
        <v>24</v>
      </c>
      <c r="L78" s="726"/>
      <c r="M78" s="739"/>
    </row>
    <row r="79" spans="1:13" ht="35.25" customHeight="1">
      <c r="A79" s="730" t="s">
        <v>164</v>
      </c>
      <c r="B79" s="740" t="s">
        <v>94</v>
      </c>
      <c r="C79" s="730" t="s">
        <v>15</v>
      </c>
      <c r="D79" s="442" t="s">
        <v>168</v>
      </c>
      <c r="E79" s="403" t="s">
        <v>330</v>
      </c>
      <c r="F79" s="442" t="s">
        <v>199</v>
      </c>
      <c r="G79" s="475">
        <f>БМА..!G24</f>
        <v>7.9</v>
      </c>
      <c r="H79" s="475">
        <v>70</v>
      </c>
      <c r="I79" s="458">
        <v>100</v>
      </c>
      <c r="J79" s="722">
        <f>(I79+I80+I81)/3</f>
        <v>100</v>
      </c>
      <c r="K79" s="444" t="s">
        <v>30</v>
      </c>
      <c r="L79" s="726"/>
      <c r="M79" s="739">
        <f>(J79+J82)/2</f>
        <v>100</v>
      </c>
    </row>
    <row r="80" spans="1:13" ht="48.75" customHeight="1">
      <c r="A80" s="730"/>
      <c r="B80" s="740"/>
      <c r="C80" s="730"/>
      <c r="D80" s="442" t="s">
        <v>168</v>
      </c>
      <c r="E80" s="403" t="s">
        <v>331</v>
      </c>
      <c r="F80" s="442" t="s">
        <v>199</v>
      </c>
      <c r="G80" s="475">
        <f>БМА..!G25</f>
        <v>3.9</v>
      </c>
      <c r="H80" s="475">
        <f>БМА..!H25</f>
        <v>70</v>
      </c>
      <c r="I80" s="458">
        <v>100</v>
      </c>
      <c r="J80" s="735"/>
      <c r="K80" s="444" t="s">
        <v>24</v>
      </c>
      <c r="L80" s="726"/>
      <c r="M80" s="739"/>
    </row>
    <row r="81" spans="1:13" ht="47.25" customHeight="1">
      <c r="A81" s="730"/>
      <c r="B81" s="740"/>
      <c r="C81" s="730"/>
      <c r="D81" s="442" t="s">
        <v>168</v>
      </c>
      <c r="E81" s="529" t="s">
        <v>183</v>
      </c>
      <c r="F81" s="442" t="s">
        <v>199</v>
      </c>
      <c r="G81" s="475">
        <f>БМА..!G26</f>
        <v>100</v>
      </c>
      <c r="H81" s="475">
        <f>БМА..!H26</f>
        <v>100</v>
      </c>
      <c r="I81" s="458">
        <f>БМА..!I26</f>
        <v>100</v>
      </c>
      <c r="J81" s="735"/>
      <c r="K81" s="444" t="s">
        <v>30</v>
      </c>
      <c r="L81" s="726"/>
      <c r="M81" s="739"/>
    </row>
    <row r="82" spans="1:13" ht="42" customHeight="1">
      <c r="A82" s="730"/>
      <c r="B82" s="740"/>
      <c r="C82" s="730"/>
      <c r="D82" s="440" t="s">
        <v>167</v>
      </c>
      <c r="E82" s="403" t="s">
        <v>329</v>
      </c>
      <c r="F82" s="442" t="s">
        <v>22</v>
      </c>
      <c r="G82" s="475">
        <f>БМА..!G27</f>
        <v>300</v>
      </c>
      <c r="H82" s="475">
        <f>БМА..!H27</f>
        <v>300</v>
      </c>
      <c r="I82" s="458">
        <f>БМА..!I27</f>
        <v>100</v>
      </c>
      <c r="J82" s="435">
        <f>I82</f>
        <v>100</v>
      </c>
      <c r="K82" s="444" t="s">
        <v>24</v>
      </c>
      <c r="L82" s="726"/>
      <c r="M82" s="739"/>
    </row>
    <row r="83" spans="1:13" ht="55.5" customHeight="1">
      <c r="A83" s="730"/>
      <c r="B83" s="740" t="s">
        <v>78</v>
      </c>
      <c r="C83" s="730" t="s">
        <v>15</v>
      </c>
      <c r="D83" s="442" t="s">
        <v>168</v>
      </c>
      <c r="E83" s="403" t="s">
        <v>332</v>
      </c>
      <c r="F83" s="442" t="s">
        <v>199</v>
      </c>
      <c r="G83" s="475">
        <f>БМА..!G28</f>
        <v>0</v>
      </c>
      <c r="H83" s="475">
        <f>БМА..!H28</f>
        <v>0</v>
      </c>
      <c r="I83" s="458">
        <f>БМА..!I28</f>
        <v>100</v>
      </c>
      <c r="J83" s="437">
        <f>I83</f>
        <v>100</v>
      </c>
      <c r="K83" s="444" t="s">
        <v>24</v>
      </c>
      <c r="L83" s="726"/>
      <c r="M83" s="732">
        <f>J84</f>
        <v>100</v>
      </c>
    </row>
    <row r="84" spans="1:13" ht="54" customHeight="1">
      <c r="A84" s="730"/>
      <c r="B84" s="740"/>
      <c r="C84" s="730"/>
      <c r="D84" s="440" t="s">
        <v>167</v>
      </c>
      <c r="E84" s="403" t="s">
        <v>333</v>
      </c>
      <c r="F84" s="442" t="s">
        <v>22</v>
      </c>
      <c r="G84" s="475">
        <f>БМА..!G29</f>
        <v>6</v>
      </c>
      <c r="H84" s="475">
        <f>БМА..!H29</f>
        <v>6</v>
      </c>
      <c r="I84" s="458">
        <f>БМА..!I29</f>
        <v>100</v>
      </c>
      <c r="J84" s="437">
        <f>I84</f>
        <v>100</v>
      </c>
      <c r="K84" s="444" t="s">
        <v>24</v>
      </c>
      <c r="L84" s="731"/>
      <c r="M84" s="734"/>
    </row>
    <row r="85" spans="1:13" ht="54" hidden="1" customHeight="1">
      <c r="A85" s="730"/>
      <c r="B85" s="740"/>
      <c r="C85" s="730"/>
      <c r="D85" s="530" t="s">
        <v>168</v>
      </c>
      <c r="E85" s="535"/>
      <c r="F85" s="530"/>
      <c r="G85" s="475"/>
      <c r="H85" s="475"/>
      <c r="I85" s="534"/>
      <c r="J85" s="533"/>
      <c r="K85" s="532"/>
      <c r="L85" s="530"/>
      <c r="M85" s="531"/>
    </row>
    <row r="86" spans="1:13" ht="27" customHeight="1">
      <c r="A86" s="536"/>
      <c r="B86" s="536"/>
      <c r="C86" s="536"/>
      <c r="D86" s="447"/>
      <c r="E86" s="447"/>
      <c r="F86" s="447"/>
      <c r="G86" s="477"/>
      <c r="H86" s="477"/>
      <c r="I86" s="477"/>
      <c r="J86" s="447"/>
      <c r="K86" s="447"/>
      <c r="L86" s="447"/>
      <c r="M86" s="447"/>
    </row>
    <row r="87" spans="1:13" ht="27" customHeight="1">
      <c r="A87" s="447"/>
      <c r="B87" s="617" t="s">
        <v>412</v>
      </c>
      <c r="C87" s="617"/>
      <c r="D87" s="479"/>
      <c r="F87" s="447"/>
      <c r="G87" s="477"/>
      <c r="H87" s="477"/>
      <c r="I87" s="477"/>
      <c r="J87" s="447"/>
      <c r="K87" s="447"/>
      <c r="L87" s="447"/>
      <c r="M87" s="447"/>
    </row>
    <row r="88" spans="1:13" ht="27" customHeight="1">
      <c r="A88" s="447"/>
      <c r="B88" s="617"/>
      <c r="C88" s="617"/>
      <c r="D88" s="607" t="s">
        <v>413</v>
      </c>
      <c r="E88" s="607"/>
      <c r="F88" s="447"/>
      <c r="G88" s="477"/>
      <c r="H88" s="477"/>
      <c r="I88" s="477"/>
      <c r="J88" s="447"/>
      <c r="K88" s="447"/>
      <c r="L88" s="447"/>
      <c r="M88" s="447"/>
    </row>
    <row r="89" spans="1:13" ht="27" customHeight="1">
      <c r="A89" s="447"/>
      <c r="B89" s="447"/>
      <c r="C89" s="447"/>
      <c r="D89" s="478"/>
      <c r="E89" s="478"/>
      <c r="F89" s="447"/>
      <c r="G89" s="477"/>
      <c r="H89" s="477"/>
      <c r="I89" s="477"/>
      <c r="J89" s="447"/>
      <c r="K89" s="447"/>
      <c r="L89" s="447"/>
      <c r="M89" s="447"/>
    </row>
    <row r="90" spans="1:13" ht="27" customHeight="1">
      <c r="A90" s="447"/>
      <c r="B90" s="421" t="s">
        <v>411</v>
      </c>
      <c r="D90" s="618" t="s">
        <v>414</v>
      </c>
      <c r="E90" s="618"/>
      <c r="F90" s="447"/>
      <c r="G90" s="477"/>
      <c r="H90" s="477"/>
      <c r="I90" s="477"/>
      <c r="J90" s="447"/>
      <c r="K90" s="447"/>
      <c r="L90" s="447"/>
      <c r="M90" s="447"/>
    </row>
    <row r="91" spans="1:13" ht="27" customHeight="1">
      <c r="A91" s="447"/>
      <c r="B91" s="447"/>
      <c r="C91" s="447"/>
      <c r="D91" s="447"/>
      <c r="E91" s="447"/>
      <c r="F91" s="447"/>
      <c r="G91" s="477"/>
      <c r="H91" s="477"/>
      <c r="I91" s="477"/>
      <c r="J91" s="447"/>
      <c r="K91" s="447"/>
      <c r="L91" s="447"/>
      <c r="M91" s="447"/>
    </row>
    <row r="92" spans="1:13" ht="27" customHeight="1">
      <c r="A92" s="447"/>
      <c r="B92" s="447"/>
      <c r="C92" s="447"/>
      <c r="D92" s="447"/>
      <c r="E92" s="447"/>
      <c r="F92" s="447"/>
      <c r="G92" s="477"/>
      <c r="H92" s="477"/>
      <c r="I92" s="477"/>
      <c r="J92" s="447"/>
      <c r="K92" s="447"/>
      <c r="L92" s="447"/>
      <c r="M92" s="447"/>
    </row>
    <row r="93" spans="1:13" ht="24" customHeight="1">
      <c r="A93" s="743" t="s">
        <v>406</v>
      </c>
      <c r="B93" s="743"/>
    </row>
  </sheetData>
  <mergeCells count="93">
    <mergeCell ref="M66:M67"/>
    <mergeCell ref="J76:J77"/>
    <mergeCell ref="J60:J62"/>
    <mergeCell ref="J72:J74"/>
    <mergeCell ref="M76:M78"/>
    <mergeCell ref="M60:M65"/>
    <mergeCell ref="J63:J65"/>
    <mergeCell ref="M79:M82"/>
    <mergeCell ref="B79:B82"/>
    <mergeCell ref="C79:C82"/>
    <mergeCell ref="L72:L84"/>
    <mergeCell ref="B76:B78"/>
    <mergeCell ref="C76:C78"/>
    <mergeCell ref="M83:M84"/>
    <mergeCell ref="C83:C85"/>
    <mergeCell ref="B83:B85"/>
    <mergeCell ref="M72:M75"/>
    <mergeCell ref="J79:J81"/>
    <mergeCell ref="A93:B93"/>
    <mergeCell ref="A60:A78"/>
    <mergeCell ref="D90:E90"/>
    <mergeCell ref="B87:C88"/>
    <mergeCell ref="D88:E88"/>
    <mergeCell ref="C60:C65"/>
    <mergeCell ref="B66:B67"/>
    <mergeCell ref="C66:C67"/>
    <mergeCell ref="C72:C75"/>
    <mergeCell ref="B60:B62"/>
    <mergeCell ref="A79:A85"/>
    <mergeCell ref="B2:L5"/>
    <mergeCell ref="B13:B14"/>
    <mergeCell ref="C13:C14"/>
    <mergeCell ref="J11:J12"/>
    <mergeCell ref="B15:B17"/>
    <mergeCell ref="J15:J16"/>
    <mergeCell ref="C9:C12"/>
    <mergeCell ref="J13:J14"/>
    <mergeCell ref="J9:J10"/>
    <mergeCell ref="L9:L33"/>
    <mergeCell ref="J25:J31"/>
    <mergeCell ref="J18:J24"/>
    <mergeCell ref="M53:M56"/>
    <mergeCell ref="M57:M59"/>
    <mergeCell ref="B72:B75"/>
    <mergeCell ref="M45:M48"/>
    <mergeCell ref="J53:J54"/>
    <mergeCell ref="J55:J56"/>
    <mergeCell ref="J45:J47"/>
    <mergeCell ref="L36:L52"/>
    <mergeCell ref="M49:M52"/>
    <mergeCell ref="J49:J50"/>
    <mergeCell ref="J51:J52"/>
    <mergeCell ref="L53:L71"/>
    <mergeCell ref="B53:B56"/>
    <mergeCell ref="C53:C56"/>
    <mergeCell ref="B57:B59"/>
    <mergeCell ref="M68:M71"/>
    <mergeCell ref="M32:M33"/>
    <mergeCell ref="A9:A17"/>
    <mergeCell ref="C15:C17"/>
    <mergeCell ref="B9:B12"/>
    <mergeCell ref="B18:B31"/>
    <mergeCell ref="C18:C31"/>
    <mergeCell ref="M18:M31"/>
    <mergeCell ref="B32:B33"/>
    <mergeCell ref="C32:C33"/>
    <mergeCell ref="M9:M12"/>
    <mergeCell ref="M15:M17"/>
    <mergeCell ref="M13:M14"/>
    <mergeCell ref="A18:A35"/>
    <mergeCell ref="M34:M35"/>
    <mergeCell ref="L34:L35"/>
    <mergeCell ref="M36:M42"/>
    <mergeCell ref="M43:M44"/>
    <mergeCell ref="B34:B35"/>
    <mergeCell ref="C34:C35"/>
    <mergeCell ref="J36:J38"/>
    <mergeCell ref="J39:J42"/>
    <mergeCell ref="C36:C42"/>
    <mergeCell ref="B36:B42"/>
    <mergeCell ref="A36:A56"/>
    <mergeCell ref="B49:B52"/>
    <mergeCell ref="C49:C52"/>
    <mergeCell ref="C45:C48"/>
    <mergeCell ref="B45:B48"/>
    <mergeCell ref="B43:B44"/>
    <mergeCell ref="C43:C44"/>
    <mergeCell ref="J57:J58"/>
    <mergeCell ref="J68:J69"/>
    <mergeCell ref="J70:J71"/>
    <mergeCell ref="C68:C71"/>
    <mergeCell ref="B68:B71"/>
    <mergeCell ref="C57:C59"/>
  </mergeCells>
  <pageMargins left="0.15748031496062992" right="0.15748031496062992" top="0.74803149606299213" bottom="0.51181102362204722" header="0.31496062992125984" footer="0.55118110236220474"/>
  <pageSetup paperSize="9" scale="63" fitToHeight="11" orientation="landscape" verticalDpi="0" r:id="rId1"/>
  <rowBreaks count="3" manualBreakCount="3">
    <brk id="23" max="12" man="1"/>
    <brk id="41" max="12" man="1"/>
    <brk id="62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M14"/>
  <sheetViews>
    <sheetView zoomScale="75" zoomScaleNormal="75" workbookViewId="0">
      <selection activeCell="M9" sqref="M9:M10"/>
    </sheetView>
  </sheetViews>
  <sheetFormatPr defaultRowHeight="18.75"/>
  <cols>
    <col min="1" max="1" width="18.140625" style="109" customWidth="1"/>
    <col min="2" max="2" width="18.42578125" style="109" customWidth="1"/>
    <col min="3" max="3" width="13" style="109" customWidth="1"/>
    <col min="4" max="4" width="16.5703125" style="113" customWidth="1"/>
    <col min="5" max="5" width="26" style="113" customWidth="1"/>
    <col min="6" max="6" width="12.42578125" style="412" customWidth="1"/>
    <col min="7" max="8" width="16.42578125" style="464" customWidth="1"/>
    <col min="9" max="9" width="17.140625" style="113" customWidth="1"/>
    <col min="10" max="10" width="18" style="109" customWidth="1"/>
    <col min="11" max="11" width="30.28515625" style="109" customWidth="1"/>
    <col min="12" max="12" width="20.140625" style="111" customWidth="1"/>
    <col min="13" max="13" width="17" style="83" customWidth="1"/>
    <col min="14" max="15" width="9.140625" style="109" customWidth="1"/>
    <col min="16" max="16384" width="9.140625" style="109"/>
  </cols>
  <sheetData>
    <row r="3" spans="1:13" s="401" customFormat="1" ht="143.25" customHeight="1">
      <c r="A3" s="84" t="s">
        <v>7</v>
      </c>
      <c r="B3" s="84" t="s">
        <v>13</v>
      </c>
      <c r="C3" s="84" t="s">
        <v>14</v>
      </c>
      <c r="D3" s="84" t="s">
        <v>8</v>
      </c>
      <c r="E3" s="84" t="s">
        <v>6</v>
      </c>
      <c r="F3" s="84" t="s">
        <v>3</v>
      </c>
      <c r="G3" s="411" t="s">
        <v>16</v>
      </c>
      <c r="H3" s="410" t="s">
        <v>0</v>
      </c>
      <c r="I3" s="409" t="s">
        <v>17</v>
      </c>
      <c r="J3" s="84" t="s">
        <v>18</v>
      </c>
      <c r="K3" s="84" t="s">
        <v>19</v>
      </c>
      <c r="L3" s="84" t="s">
        <v>1</v>
      </c>
      <c r="M3" s="84" t="s">
        <v>4</v>
      </c>
    </row>
    <row r="4" spans="1:13" ht="15.75">
      <c r="A4" s="84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411">
        <v>7</v>
      </c>
      <c r="H4" s="410">
        <v>8</v>
      </c>
      <c r="I4" s="409">
        <v>9</v>
      </c>
      <c r="J4" s="84">
        <v>10</v>
      </c>
      <c r="K4" s="84">
        <v>11</v>
      </c>
      <c r="L4" s="84">
        <v>12</v>
      </c>
      <c r="M4" s="84">
        <v>13</v>
      </c>
    </row>
    <row r="5" spans="1:13" ht="53.25" customHeight="1">
      <c r="A5" s="725" t="s">
        <v>268</v>
      </c>
      <c r="B5" s="730" t="s">
        <v>155</v>
      </c>
      <c r="C5" s="736" t="s">
        <v>5</v>
      </c>
      <c r="D5" s="84" t="s">
        <v>197</v>
      </c>
      <c r="E5" s="439" t="s">
        <v>283</v>
      </c>
      <c r="F5" s="441" t="s">
        <v>199</v>
      </c>
      <c r="G5" s="11">
        <v>20.7</v>
      </c>
      <c r="H5" s="11">
        <v>32.299999999999997</v>
      </c>
      <c r="I5" s="471">
        <v>100</v>
      </c>
      <c r="J5" s="732">
        <f>(I5+I6)/2</f>
        <v>100</v>
      </c>
      <c r="K5" s="508" t="s">
        <v>24</v>
      </c>
      <c r="L5" s="84" t="s">
        <v>23</v>
      </c>
      <c r="M5" s="732">
        <f>(J5+J7)/2</f>
        <v>102.45293695684838</v>
      </c>
    </row>
    <row r="6" spans="1:13" ht="92.25" customHeight="1">
      <c r="A6" s="726"/>
      <c r="B6" s="730"/>
      <c r="C6" s="737"/>
      <c r="D6" s="84" t="s">
        <v>197</v>
      </c>
      <c r="E6" s="439" t="s">
        <v>284</v>
      </c>
      <c r="F6" s="441" t="s">
        <v>199</v>
      </c>
      <c r="G6" s="11">
        <v>7.0000000000000007E-2</v>
      </c>
      <c r="H6" s="11">
        <v>0.7</v>
      </c>
      <c r="I6" s="471">
        <v>100</v>
      </c>
      <c r="J6" s="734"/>
      <c r="K6" s="508" t="s">
        <v>24</v>
      </c>
      <c r="L6" s="84" t="s">
        <v>23</v>
      </c>
      <c r="M6" s="733"/>
    </row>
    <row r="7" spans="1:13" ht="92.25" customHeight="1">
      <c r="A7" s="726"/>
      <c r="B7" s="730"/>
      <c r="C7" s="737"/>
      <c r="D7" s="84" t="s">
        <v>204</v>
      </c>
      <c r="E7" s="505" t="s">
        <v>285</v>
      </c>
      <c r="F7" s="423" t="s">
        <v>286</v>
      </c>
      <c r="G7" s="11">
        <v>582</v>
      </c>
      <c r="H7" s="11">
        <v>635</v>
      </c>
      <c r="I7" s="471">
        <f t="shared" ref="I7:I13" si="0">H7/G7*100</f>
        <v>109.10652920962198</v>
      </c>
      <c r="J7" s="732">
        <f>(I7+I8)/2</f>
        <v>104.90587391369675</v>
      </c>
      <c r="K7" s="424" t="s">
        <v>24</v>
      </c>
      <c r="L7" s="84" t="s">
        <v>23</v>
      </c>
      <c r="M7" s="733"/>
    </row>
    <row r="8" spans="1:13" ht="72" customHeight="1">
      <c r="A8" s="726"/>
      <c r="B8" s="730"/>
      <c r="C8" s="738"/>
      <c r="D8" s="84" t="s">
        <v>204</v>
      </c>
      <c r="E8" s="505" t="s">
        <v>273</v>
      </c>
      <c r="F8" s="423" t="s">
        <v>20</v>
      </c>
      <c r="G8" s="11">
        <v>56720</v>
      </c>
      <c r="H8" s="11">
        <v>57120</v>
      </c>
      <c r="I8" s="471">
        <f t="shared" si="0"/>
        <v>100.70521861777151</v>
      </c>
      <c r="J8" s="734"/>
      <c r="K8" s="506" t="s">
        <v>24</v>
      </c>
      <c r="L8" s="84" t="s">
        <v>23</v>
      </c>
      <c r="M8" s="734"/>
    </row>
    <row r="9" spans="1:13" ht="76.5" customHeight="1">
      <c r="A9" s="726"/>
      <c r="B9" s="730" t="s">
        <v>32</v>
      </c>
      <c r="C9" s="742" t="s">
        <v>5</v>
      </c>
      <c r="D9" s="84" t="s">
        <v>202</v>
      </c>
      <c r="E9" s="456" t="s">
        <v>342</v>
      </c>
      <c r="F9" s="424" t="s">
        <v>199</v>
      </c>
      <c r="G9" s="11">
        <v>10.33</v>
      </c>
      <c r="H9" s="11">
        <v>12.2</v>
      </c>
      <c r="I9" s="471">
        <v>100</v>
      </c>
      <c r="J9" s="418">
        <f>I9</f>
        <v>100</v>
      </c>
      <c r="K9" s="424" t="s">
        <v>24</v>
      </c>
      <c r="L9" s="84" t="s">
        <v>23</v>
      </c>
      <c r="M9" s="745">
        <f>(J9+J10)/2</f>
        <v>98.308333333333337</v>
      </c>
    </row>
    <row r="10" spans="1:13" ht="136.5" customHeight="1">
      <c r="A10" s="726"/>
      <c r="B10" s="730"/>
      <c r="C10" s="742"/>
      <c r="D10" s="84" t="s">
        <v>204</v>
      </c>
      <c r="E10" s="439" t="s">
        <v>343</v>
      </c>
      <c r="F10" s="424" t="s">
        <v>20</v>
      </c>
      <c r="G10" s="11">
        <v>12000</v>
      </c>
      <c r="H10" s="11">
        <v>11594</v>
      </c>
      <c r="I10" s="471">
        <f t="shared" si="0"/>
        <v>96.61666666666666</v>
      </c>
      <c r="J10" s="418">
        <f>I10</f>
        <v>96.61666666666666</v>
      </c>
      <c r="K10" s="508" t="s">
        <v>24</v>
      </c>
      <c r="L10" s="84" t="s">
        <v>23</v>
      </c>
      <c r="M10" s="745"/>
    </row>
    <row r="11" spans="1:13" ht="131.25" customHeight="1">
      <c r="A11" s="726"/>
      <c r="B11" s="725" t="s">
        <v>38</v>
      </c>
      <c r="C11" s="424" t="s">
        <v>15</v>
      </c>
      <c r="D11" s="84" t="s">
        <v>197</v>
      </c>
      <c r="E11" s="456" t="s">
        <v>39</v>
      </c>
      <c r="F11" s="424" t="s">
        <v>22</v>
      </c>
      <c r="G11" s="11">
        <v>69</v>
      </c>
      <c r="H11" s="11">
        <v>69</v>
      </c>
      <c r="I11" s="471">
        <f t="shared" si="0"/>
        <v>100</v>
      </c>
      <c r="J11" s="732">
        <f>(I11+I12)/2</f>
        <v>100</v>
      </c>
      <c r="K11" s="424" t="s">
        <v>24</v>
      </c>
      <c r="L11" s="84" t="s">
        <v>23</v>
      </c>
      <c r="M11" s="732">
        <f>(J11+J13)/2</f>
        <v>100.0039535067605</v>
      </c>
    </row>
    <row r="12" spans="1:13" ht="99" customHeight="1">
      <c r="A12" s="726"/>
      <c r="B12" s="726"/>
      <c r="C12" s="424" t="s">
        <v>15</v>
      </c>
      <c r="D12" s="84" t="s">
        <v>202</v>
      </c>
      <c r="E12" s="456" t="s">
        <v>291</v>
      </c>
      <c r="F12" s="445" t="s">
        <v>199</v>
      </c>
      <c r="G12" s="11">
        <v>33.33</v>
      </c>
      <c r="H12" s="11">
        <v>33.33</v>
      </c>
      <c r="I12" s="471">
        <f t="shared" si="0"/>
        <v>100</v>
      </c>
      <c r="J12" s="734"/>
      <c r="K12" s="424" t="s">
        <v>24</v>
      </c>
      <c r="L12" s="84" t="s">
        <v>23</v>
      </c>
      <c r="M12" s="733"/>
    </row>
    <row r="13" spans="1:13" ht="99" customHeight="1">
      <c r="A13" s="731"/>
      <c r="B13" s="731"/>
      <c r="C13" s="424" t="s">
        <v>15</v>
      </c>
      <c r="D13" s="84" t="s">
        <v>204</v>
      </c>
      <c r="E13" s="456" t="s">
        <v>292</v>
      </c>
      <c r="F13" s="424" t="s">
        <v>20</v>
      </c>
      <c r="G13" s="11">
        <v>63235</v>
      </c>
      <c r="H13" s="11">
        <v>63240</v>
      </c>
      <c r="I13" s="471">
        <f t="shared" si="0"/>
        <v>100.00790701352101</v>
      </c>
      <c r="J13" s="418">
        <f>I13</f>
        <v>100.00790701352101</v>
      </c>
      <c r="K13" s="492" t="s">
        <v>404</v>
      </c>
      <c r="L13" s="84" t="s">
        <v>23</v>
      </c>
      <c r="M13" s="734"/>
    </row>
    <row r="14" spans="1:13">
      <c r="A14" s="96"/>
      <c r="B14" s="96" t="s">
        <v>26</v>
      </c>
      <c r="C14" s="104"/>
      <c r="D14" s="407"/>
      <c r="E14" s="407"/>
      <c r="F14" s="415"/>
      <c r="G14" s="470"/>
      <c r="H14" s="469"/>
      <c r="I14" s="473"/>
      <c r="J14" s="100">
        <f>(J7+J9+J10+J11+J13)/5</f>
        <v>100.30608951877687</v>
      </c>
      <c r="K14" s="104"/>
      <c r="L14" s="96"/>
      <c r="M14" s="100">
        <f>(M5+M9+M11)/3</f>
        <v>100.25507459898074</v>
      </c>
    </row>
  </sheetData>
  <mergeCells count="12">
    <mergeCell ref="A5:A13"/>
    <mergeCell ref="J5:J6"/>
    <mergeCell ref="J7:J8"/>
    <mergeCell ref="M5:M8"/>
    <mergeCell ref="B11:B13"/>
    <mergeCell ref="M11:M13"/>
    <mergeCell ref="J11:J12"/>
    <mergeCell ref="B5:B8"/>
    <mergeCell ref="B9:B10"/>
    <mergeCell ref="C9:C10"/>
    <mergeCell ref="M9:M10"/>
    <mergeCell ref="C5:C8"/>
  </mergeCells>
  <pageMargins left="0.15748031496062992" right="0.15748031496062992" top="0.94488188976377963" bottom="0.15748031496062992" header="0.31496062992125984" footer="0.23622047244094491"/>
  <pageSetup paperSize="9" scale="62" fitToHeight="11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29"/>
  <sheetViews>
    <sheetView topLeftCell="A17" zoomScale="75" zoomScaleNormal="75" workbookViewId="0">
      <selection activeCell="G31" sqref="G31:G32"/>
    </sheetView>
  </sheetViews>
  <sheetFormatPr defaultRowHeight="15.75"/>
  <cols>
    <col min="1" max="1" width="16.5703125" style="421" customWidth="1"/>
    <col min="2" max="2" width="23.7109375" style="421" customWidth="1"/>
    <col min="3" max="3" width="13.28515625" style="421" customWidth="1"/>
    <col min="4" max="4" width="16.5703125" style="421" customWidth="1"/>
    <col min="5" max="5" width="59.140625" style="421" customWidth="1"/>
    <col min="6" max="6" width="12.42578125" style="421" customWidth="1"/>
    <col min="7" max="7" width="16.42578125" style="421" customWidth="1"/>
    <col min="8" max="8" width="16.42578125" style="455" customWidth="1"/>
    <col min="9" max="10" width="16.42578125" style="421" customWidth="1"/>
    <col min="11" max="11" width="9.140625" style="421" customWidth="1"/>
    <col min="12" max="12" width="20.140625" style="427" customWidth="1"/>
    <col min="13" max="13" width="17" style="426" customWidth="1"/>
    <col min="14" max="14" width="4.42578125" style="421" customWidth="1"/>
    <col min="15" max="23" width="9.140625" style="421" customWidth="1"/>
    <col min="24" max="16384" width="9.140625" style="421"/>
  </cols>
  <sheetData>
    <row r="2" spans="1:13" s="427" customFormat="1" ht="111" customHeight="1">
      <c r="A2" s="84" t="s">
        <v>7</v>
      </c>
      <c r="B2" s="84" t="s">
        <v>13</v>
      </c>
      <c r="C2" s="84" t="s">
        <v>14</v>
      </c>
      <c r="D2" s="84" t="s">
        <v>8</v>
      </c>
      <c r="E2" s="84" t="s">
        <v>6</v>
      </c>
      <c r="F2" s="84" t="s">
        <v>3</v>
      </c>
      <c r="G2" s="411" t="s">
        <v>16</v>
      </c>
      <c r="H2" s="410" t="s">
        <v>0</v>
      </c>
      <c r="I2" s="409" t="s">
        <v>17</v>
      </c>
      <c r="J2" s="84" t="s">
        <v>18</v>
      </c>
      <c r="K2" s="84" t="s">
        <v>19</v>
      </c>
      <c r="L2" s="84" t="s">
        <v>1</v>
      </c>
      <c r="M2" s="84" t="s">
        <v>4</v>
      </c>
    </row>
    <row r="3" spans="1:13">
      <c r="A3" s="84">
        <v>1</v>
      </c>
      <c r="B3" s="84">
        <v>2</v>
      </c>
      <c r="C3" s="84">
        <v>3</v>
      </c>
      <c r="D3" s="84">
        <v>4</v>
      </c>
      <c r="E3" s="84">
        <v>5</v>
      </c>
      <c r="F3" s="84">
        <v>6</v>
      </c>
      <c r="G3" s="411">
        <v>7</v>
      </c>
      <c r="H3" s="410">
        <v>8</v>
      </c>
      <c r="I3" s="409">
        <v>9</v>
      </c>
      <c r="J3" s="84">
        <v>10</v>
      </c>
      <c r="K3" s="84">
        <v>11</v>
      </c>
      <c r="L3" s="84">
        <v>12</v>
      </c>
      <c r="M3" s="84">
        <v>13</v>
      </c>
    </row>
    <row r="4" spans="1:13" ht="92.25" hidden="1" customHeight="1">
      <c r="A4" s="85" t="s">
        <v>268</v>
      </c>
      <c r="B4" s="725" t="s">
        <v>275</v>
      </c>
      <c r="C4" s="446" t="s">
        <v>5</v>
      </c>
      <c r="D4" s="84" t="s">
        <v>197</v>
      </c>
      <c r="E4" s="85" t="s">
        <v>274</v>
      </c>
      <c r="F4" s="424" t="s">
        <v>199</v>
      </c>
      <c r="G4" s="405" t="e">
        <f>#REF!</f>
        <v>#REF!</v>
      </c>
      <c r="H4" s="404">
        <v>80</v>
      </c>
      <c r="I4" s="471" t="e">
        <f>H4/G4*100</f>
        <v>#REF!</v>
      </c>
      <c r="J4" s="732" t="e">
        <f>(I4+I5)/2</f>
        <v>#REF!</v>
      </c>
      <c r="K4" s="424" t="s">
        <v>24</v>
      </c>
      <c r="L4" s="84" t="s">
        <v>23</v>
      </c>
      <c r="M4" s="84"/>
    </row>
    <row r="5" spans="1:13" ht="88.5" hidden="1" customHeight="1">
      <c r="A5" s="725" t="s">
        <v>268</v>
      </c>
      <c r="B5" s="731"/>
      <c r="C5" s="448" t="s">
        <v>5</v>
      </c>
      <c r="D5" s="84" t="s">
        <v>204</v>
      </c>
      <c r="E5" s="403" t="s">
        <v>273</v>
      </c>
      <c r="F5" s="424" t="s">
        <v>20</v>
      </c>
      <c r="G5" s="405" t="e">
        <f>#REF!</f>
        <v>#REF!</v>
      </c>
      <c r="H5" s="404" t="e">
        <f>#REF!</f>
        <v>#REF!</v>
      </c>
      <c r="I5" s="471" t="e">
        <f>H5/G5*100</f>
        <v>#REF!</v>
      </c>
      <c r="J5" s="734"/>
      <c r="K5" s="425" t="s">
        <v>24</v>
      </c>
      <c r="L5" s="84" t="s">
        <v>23</v>
      </c>
      <c r="M5" s="84"/>
    </row>
    <row r="6" spans="1:13" ht="76.5" hidden="1" customHeight="1">
      <c r="A6" s="726"/>
      <c r="B6" s="730" t="s">
        <v>32</v>
      </c>
      <c r="C6" s="742" t="s">
        <v>5</v>
      </c>
      <c r="D6" s="84" t="s">
        <v>202</v>
      </c>
      <c r="E6" s="403" t="s">
        <v>203</v>
      </c>
      <c r="F6" s="424" t="s">
        <v>22</v>
      </c>
      <c r="G6" s="405" t="e">
        <f>#REF!</f>
        <v>#REF!</v>
      </c>
      <c r="H6" s="404" t="e">
        <f>#REF!</f>
        <v>#REF!</v>
      </c>
      <c r="I6" s="471" t="e">
        <f>H6/G6*100</f>
        <v>#REF!</v>
      </c>
      <c r="J6" s="739" t="e">
        <f>(I6+I7)/2</f>
        <v>#REF!</v>
      </c>
      <c r="K6" s="424" t="s">
        <v>24</v>
      </c>
      <c r="L6" s="84" t="s">
        <v>23</v>
      </c>
      <c r="M6" s="725"/>
    </row>
    <row r="7" spans="1:13" ht="76.5" hidden="1" customHeight="1">
      <c r="A7" s="726"/>
      <c r="B7" s="730"/>
      <c r="C7" s="742"/>
      <c r="D7" s="84" t="s">
        <v>204</v>
      </c>
      <c r="E7" s="85" t="s">
        <v>205</v>
      </c>
      <c r="F7" s="424" t="s">
        <v>20</v>
      </c>
      <c r="G7" s="405" t="e">
        <f>#REF!</f>
        <v>#REF!</v>
      </c>
      <c r="H7" s="404" t="e">
        <f>#REF!</f>
        <v>#REF!</v>
      </c>
      <c r="I7" s="471">
        <v>110</v>
      </c>
      <c r="J7" s="739"/>
      <c r="K7" s="424" t="s">
        <v>24</v>
      </c>
      <c r="L7" s="84" t="s">
        <v>23</v>
      </c>
      <c r="M7" s="731"/>
    </row>
    <row r="8" spans="1:13" ht="99" hidden="1" customHeight="1">
      <c r="A8" s="731"/>
      <c r="B8" s="84" t="s">
        <v>38</v>
      </c>
      <c r="C8" s="446" t="s">
        <v>15</v>
      </c>
      <c r="D8" s="84" t="s">
        <v>197</v>
      </c>
      <c r="E8" s="403" t="s">
        <v>206</v>
      </c>
      <c r="F8" s="424" t="s">
        <v>22</v>
      </c>
      <c r="G8" s="405" t="e">
        <f>#REF!</f>
        <v>#REF!</v>
      </c>
      <c r="H8" s="404" t="e">
        <f>#REF!</f>
        <v>#REF!</v>
      </c>
      <c r="I8" s="471" t="e">
        <f>H8/G8*100</f>
        <v>#REF!</v>
      </c>
      <c r="J8" s="732" t="e">
        <f>(I8+I9+I10)/3</f>
        <v>#REF!</v>
      </c>
      <c r="K8" s="424" t="s">
        <v>24</v>
      </c>
      <c r="L8" s="84" t="s">
        <v>23</v>
      </c>
      <c r="M8" s="84"/>
    </row>
    <row r="9" spans="1:13" ht="99" hidden="1" customHeight="1">
      <c r="A9" s="725" t="s">
        <v>268</v>
      </c>
      <c r="B9" s="725" t="s">
        <v>38</v>
      </c>
      <c r="C9" s="449" t="s">
        <v>15</v>
      </c>
      <c r="D9" s="84" t="s">
        <v>202</v>
      </c>
      <c r="E9" s="403" t="s">
        <v>207</v>
      </c>
      <c r="F9" s="445" t="s">
        <v>199</v>
      </c>
      <c r="G9" s="405" t="e">
        <f>#REF!</f>
        <v>#REF!</v>
      </c>
      <c r="H9" s="404" t="e">
        <f>#REF!</f>
        <v>#REF!</v>
      </c>
      <c r="I9" s="471" t="e">
        <f t="shared" ref="I9:I10" si="0">H9/G9*100</f>
        <v>#REF!</v>
      </c>
      <c r="J9" s="733"/>
      <c r="K9" s="431" t="s">
        <v>24</v>
      </c>
      <c r="L9" s="429" t="s">
        <v>23</v>
      </c>
      <c r="M9" s="84"/>
    </row>
    <row r="10" spans="1:13" ht="99" hidden="1" customHeight="1">
      <c r="A10" s="746"/>
      <c r="B10" s="726"/>
      <c r="C10" s="430" t="s">
        <v>15</v>
      </c>
      <c r="D10" s="84" t="s">
        <v>204</v>
      </c>
      <c r="E10" s="403" t="s">
        <v>269</v>
      </c>
      <c r="F10" s="424" t="s">
        <v>20</v>
      </c>
      <c r="G10" s="405" t="e">
        <f>#REF!</f>
        <v>#REF!</v>
      </c>
      <c r="H10" s="404" t="e">
        <f>#REF!</f>
        <v>#REF!</v>
      </c>
      <c r="I10" s="471" t="e">
        <f t="shared" si="0"/>
        <v>#REF!</v>
      </c>
      <c r="J10" s="734"/>
      <c r="K10" s="424" t="s">
        <v>24</v>
      </c>
      <c r="L10" s="84" t="s">
        <v>23</v>
      </c>
      <c r="M10" s="428"/>
    </row>
    <row r="11" spans="1:13" ht="52.5" customHeight="1">
      <c r="A11" s="726" t="s">
        <v>282</v>
      </c>
      <c r="B11" s="726" t="s">
        <v>45</v>
      </c>
      <c r="C11" s="736" t="s">
        <v>5</v>
      </c>
      <c r="D11" s="84" t="s">
        <v>168</v>
      </c>
      <c r="E11" s="439" t="s">
        <v>313</v>
      </c>
      <c r="F11" s="457" t="s">
        <v>2</v>
      </c>
      <c r="G11" s="11">
        <v>75</v>
      </c>
      <c r="H11" s="11">
        <v>100</v>
      </c>
      <c r="I11" s="471">
        <v>100</v>
      </c>
      <c r="J11" s="747">
        <f>(I11+I12+I13+I14+I16+I15)/6</f>
        <v>100</v>
      </c>
      <c r="K11" s="424" t="s">
        <v>24</v>
      </c>
      <c r="L11" s="84" t="s">
        <v>23</v>
      </c>
      <c r="M11" s="732">
        <f>(J17+J11)/2</f>
        <v>100</v>
      </c>
    </row>
    <row r="12" spans="1:13" ht="51" customHeight="1">
      <c r="A12" s="726"/>
      <c r="B12" s="726"/>
      <c r="C12" s="737"/>
      <c r="D12" s="84" t="s">
        <v>168</v>
      </c>
      <c r="E12" s="439" t="s">
        <v>314</v>
      </c>
      <c r="F12" s="440" t="s">
        <v>2</v>
      </c>
      <c r="G12" s="11">
        <v>70</v>
      </c>
      <c r="H12" s="11">
        <v>100</v>
      </c>
      <c r="I12" s="471">
        <v>100</v>
      </c>
      <c r="J12" s="748"/>
      <c r="K12" s="424" t="s">
        <v>24</v>
      </c>
      <c r="L12" s="84" t="s">
        <v>23</v>
      </c>
      <c r="M12" s="733"/>
    </row>
    <row r="13" spans="1:13" ht="51.75" customHeight="1">
      <c r="A13" s="726"/>
      <c r="B13" s="726"/>
      <c r="C13" s="737"/>
      <c r="D13" s="84" t="s">
        <v>168</v>
      </c>
      <c r="E13" s="439" t="s">
        <v>348</v>
      </c>
      <c r="F13" s="440" t="s">
        <v>2</v>
      </c>
      <c r="G13" s="11">
        <v>75</v>
      </c>
      <c r="H13" s="11">
        <v>100</v>
      </c>
      <c r="I13" s="471">
        <v>100</v>
      </c>
      <c r="J13" s="748"/>
      <c r="K13" s="424" t="s">
        <v>24</v>
      </c>
      <c r="L13" s="84" t="s">
        <v>23</v>
      </c>
      <c r="M13" s="733"/>
    </row>
    <row r="14" spans="1:13" ht="52.5" customHeight="1">
      <c r="A14" s="726"/>
      <c r="B14" s="726"/>
      <c r="C14" s="737"/>
      <c r="D14" s="84" t="s">
        <v>168</v>
      </c>
      <c r="E14" s="439" t="s">
        <v>316</v>
      </c>
      <c r="F14" s="440" t="s">
        <v>2</v>
      </c>
      <c r="G14" s="11">
        <v>75</v>
      </c>
      <c r="H14" s="11">
        <v>100</v>
      </c>
      <c r="I14" s="471">
        <v>100</v>
      </c>
      <c r="J14" s="748"/>
      <c r="K14" s="424" t="s">
        <v>24</v>
      </c>
      <c r="L14" s="84" t="s">
        <v>23</v>
      </c>
      <c r="M14" s="733"/>
    </row>
    <row r="15" spans="1:13" ht="52.5" customHeight="1">
      <c r="A15" s="726"/>
      <c r="B15" s="726"/>
      <c r="C15" s="737"/>
      <c r="D15" s="508" t="s">
        <v>168</v>
      </c>
      <c r="E15" s="11" t="s">
        <v>405</v>
      </c>
      <c r="F15" s="457" t="s">
        <v>2</v>
      </c>
      <c r="G15" s="11">
        <v>70</v>
      </c>
      <c r="H15" s="11">
        <v>100</v>
      </c>
      <c r="I15" s="471">
        <v>100</v>
      </c>
      <c r="J15" s="748"/>
      <c r="K15" s="509" t="s">
        <v>24</v>
      </c>
      <c r="L15" s="508" t="s">
        <v>23</v>
      </c>
      <c r="M15" s="733"/>
    </row>
    <row r="16" spans="1:13" ht="51" customHeight="1">
      <c r="A16" s="726"/>
      <c r="B16" s="726"/>
      <c r="C16" s="737"/>
      <c r="D16" s="84" t="s">
        <v>168</v>
      </c>
      <c r="E16" s="439" t="s">
        <v>317</v>
      </c>
      <c r="F16" s="440" t="s">
        <v>2</v>
      </c>
      <c r="G16" s="11">
        <v>70</v>
      </c>
      <c r="H16" s="28">
        <v>100</v>
      </c>
      <c r="I16" s="471">
        <v>100</v>
      </c>
      <c r="J16" s="749"/>
      <c r="K16" s="424" t="s">
        <v>24</v>
      </c>
      <c r="L16" s="84" t="s">
        <v>23</v>
      </c>
      <c r="M16" s="733"/>
    </row>
    <row r="17" spans="1:13" ht="52.5" customHeight="1">
      <c r="A17" s="726"/>
      <c r="B17" s="726"/>
      <c r="C17" s="737"/>
      <c r="D17" s="84" t="s">
        <v>167</v>
      </c>
      <c r="E17" s="456" t="s">
        <v>308</v>
      </c>
      <c r="F17" s="457" t="s">
        <v>161</v>
      </c>
      <c r="G17" s="11">
        <v>9846</v>
      </c>
      <c r="H17" s="11">
        <v>9846</v>
      </c>
      <c r="I17" s="471">
        <f t="shared" ref="I17:I22" si="1">H17/G17*100</f>
        <v>100</v>
      </c>
      <c r="J17" s="747">
        <f>(I17+I18+I20+I21+I22+I19)/6</f>
        <v>100</v>
      </c>
      <c r="K17" s="424" t="s">
        <v>24</v>
      </c>
      <c r="L17" s="84" t="s">
        <v>23</v>
      </c>
      <c r="M17" s="733"/>
    </row>
    <row r="18" spans="1:13" ht="55.5" customHeight="1">
      <c r="A18" s="726"/>
      <c r="B18" s="726"/>
      <c r="C18" s="737"/>
      <c r="D18" s="84" t="s">
        <v>167</v>
      </c>
      <c r="E18" s="456" t="s">
        <v>346</v>
      </c>
      <c r="F18" s="457" t="s">
        <v>161</v>
      </c>
      <c r="G18" s="11">
        <v>11142</v>
      </c>
      <c r="H18" s="11">
        <v>11142</v>
      </c>
      <c r="I18" s="471">
        <f t="shared" si="1"/>
        <v>100</v>
      </c>
      <c r="J18" s="748"/>
      <c r="K18" s="424" t="s">
        <v>24</v>
      </c>
      <c r="L18" s="84" t="s">
        <v>23</v>
      </c>
      <c r="M18" s="733"/>
    </row>
    <row r="19" spans="1:13" ht="55.5" customHeight="1">
      <c r="A19" s="726"/>
      <c r="B19" s="726"/>
      <c r="C19" s="737"/>
      <c r="D19" s="526" t="s">
        <v>167</v>
      </c>
      <c r="E19" s="456" t="s">
        <v>407</v>
      </c>
      <c r="F19" s="457" t="s">
        <v>161</v>
      </c>
      <c r="G19" s="11">
        <v>1731</v>
      </c>
      <c r="H19" s="11">
        <v>1731</v>
      </c>
      <c r="I19" s="471">
        <f t="shared" si="1"/>
        <v>100</v>
      </c>
      <c r="J19" s="748"/>
      <c r="K19" s="527"/>
      <c r="L19" s="526"/>
      <c r="M19" s="733"/>
    </row>
    <row r="20" spans="1:13" ht="52.5" customHeight="1">
      <c r="A20" s="726"/>
      <c r="B20" s="726"/>
      <c r="C20" s="737"/>
      <c r="D20" s="84" t="s">
        <v>167</v>
      </c>
      <c r="E20" s="439" t="s">
        <v>345</v>
      </c>
      <c r="F20" s="457" t="s">
        <v>161</v>
      </c>
      <c r="G20" s="11">
        <v>5040</v>
      </c>
      <c r="H20" s="11">
        <v>5040</v>
      </c>
      <c r="I20" s="471">
        <f t="shared" si="1"/>
        <v>100</v>
      </c>
      <c r="J20" s="748"/>
      <c r="K20" s="424" t="s">
        <v>24</v>
      </c>
      <c r="L20" s="84" t="s">
        <v>23</v>
      </c>
      <c r="M20" s="733"/>
    </row>
    <row r="21" spans="1:13" ht="54" customHeight="1">
      <c r="A21" s="726"/>
      <c r="B21" s="726"/>
      <c r="C21" s="737"/>
      <c r="D21" s="84" t="s">
        <v>167</v>
      </c>
      <c r="E21" s="456" t="s">
        <v>344</v>
      </c>
      <c r="F21" s="457" t="s">
        <v>161</v>
      </c>
      <c r="G21" s="11">
        <v>15319</v>
      </c>
      <c r="H21" s="11">
        <v>15319</v>
      </c>
      <c r="I21" s="471">
        <f t="shared" si="1"/>
        <v>100</v>
      </c>
      <c r="J21" s="748"/>
      <c r="K21" s="424" t="s">
        <v>24</v>
      </c>
      <c r="L21" s="84" t="s">
        <v>23</v>
      </c>
      <c r="M21" s="733"/>
    </row>
    <row r="22" spans="1:13" ht="46.5" customHeight="1">
      <c r="A22" s="726"/>
      <c r="B22" s="726"/>
      <c r="C22" s="737"/>
      <c r="D22" s="84" t="s">
        <v>167</v>
      </c>
      <c r="E22" s="456" t="s">
        <v>347</v>
      </c>
      <c r="F22" s="457" t="s">
        <v>162</v>
      </c>
      <c r="G22" s="11">
        <v>4150</v>
      </c>
      <c r="H22" s="11">
        <v>4150</v>
      </c>
      <c r="I22" s="471">
        <f t="shared" si="1"/>
        <v>100</v>
      </c>
      <c r="J22" s="749"/>
      <c r="K22" s="424" t="s">
        <v>24</v>
      </c>
      <c r="L22" s="84" t="s">
        <v>23</v>
      </c>
      <c r="M22" s="734"/>
    </row>
    <row r="23" spans="1:13" ht="2.25" hidden="1" customHeight="1">
      <c r="A23" s="726"/>
      <c r="B23" s="731"/>
      <c r="C23" s="738"/>
      <c r="D23" s="508" t="s">
        <v>168</v>
      </c>
      <c r="E23" s="11" t="s">
        <v>405</v>
      </c>
      <c r="F23" s="457" t="s">
        <v>2</v>
      </c>
      <c r="G23" s="11"/>
      <c r="H23" s="11"/>
      <c r="I23" s="471"/>
      <c r="J23" s="511"/>
      <c r="K23" s="509"/>
      <c r="L23" s="508"/>
      <c r="M23" s="510"/>
    </row>
    <row r="24" spans="1:13" ht="53.25" customHeight="1">
      <c r="A24" s="726"/>
      <c r="B24" s="725" t="s">
        <v>319</v>
      </c>
      <c r="C24" s="725" t="s">
        <v>5</v>
      </c>
      <c r="D24" s="84" t="s">
        <v>168</v>
      </c>
      <c r="E24" s="504" t="s">
        <v>349</v>
      </c>
      <c r="F24" s="84" t="s">
        <v>2</v>
      </c>
      <c r="G24" s="7">
        <v>70</v>
      </c>
      <c r="H24" s="514">
        <v>100</v>
      </c>
      <c r="I24" s="471">
        <v>100</v>
      </c>
      <c r="J24" s="418">
        <f>I24</f>
        <v>100</v>
      </c>
      <c r="K24" s="424" t="s">
        <v>24</v>
      </c>
      <c r="L24" s="84" t="s">
        <v>23</v>
      </c>
      <c r="M24" s="732">
        <f>(J24+J25)/2</f>
        <v>100</v>
      </c>
    </row>
    <row r="25" spans="1:13" ht="51.75" customHeight="1">
      <c r="A25" s="731"/>
      <c r="B25" s="731"/>
      <c r="C25" s="731"/>
      <c r="D25" s="84" t="s">
        <v>167</v>
      </c>
      <c r="E25" s="504" t="s">
        <v>350</v>
      </c>
      <c r="F25" s="84" t="s">
        <v>351</v>
      </c>
      <c r="G25" s="11">
        <v>36011</v>
      </c>
      <c r="H25" s="514">
        <v>36011</v>
      </c>
      <c r="I25" s="471">
        <f>H25/G25*100</f>
        <v>100</v>
      </c>
      <c r="J25" s="418">
        <f>I25</f>
        <v>100</v>
      </c>
      <c r="K25" s="424" t="s">
        <v>24</v>
      </c>
      <c r="L25" s="84" t="s">
        <v>23</v>
      </c>
      <c r="M25" s="734"/>
    </row>
    <row r="26" spans="1:13" ht="53.25" customHeight="1">
      <c r="A26" s="551"/>
      <c r="B26" s="725" t="s">
        <v>410</v>
      </c>
      <c r="C26" s="725" t="s">
        <v>5</v>
      </c>
      <c r="D26" s="550" t="s">
        <v>168</v>
      </c>
      <c r="E26" s="504" t="s">
        <v>349</v>
      </c>
      <c r="F26" s="550" t="s">
        <v>2</v>
      </c>
      <c r="G26" s="7">
        <v>70</v>
      </c>
      <c r="H26" s="514">
        <v>100</v>
      </c>
      <c r="I26" s="471">
        <f>H26/G26*100</f>
        <v>142.85714285714286</v>
      </c>
      <c r="J26" s="552">
        <f>I26</f>
        <v>142.85714285714286</v>
      </c>
      <c r="K26" s="553" t="s">
        <v>24</v>
      </c>
      <c r="L26" s="550" t="s">
        <v>23</v>
      </c>
      <c r="M26" s="732">
        <f>(J26+J27)/2</f>
        <v>121.42857142857143</v>
      </c>
    </row>
    <row r="27" spans="1:13" ht="57.75" customHeight="1">
      <c r="A27" s="551"/>
      <c r="B27" s="731"/>
      <c r="C27" s="731"/>
      <c r="D27" s="550" t="s">
        <v>167</v>
      </c>
      <c r="E27" s="504" t="s">
        <v>350</v>
      </c>
      <c r="F27" s="550" t="s">
        <v>351</v>
      </c>
      <c r="G27" s="11">
        <v>1820</v>
      </c>
      <c r="H27" s="514">
        <v>1820</v>
      </c>
      <c r="I27" s="471">
        <f>H27/G27*100</f>
        <v>100</v>
      </c>
      <c r="J27" s="552">
        <f>I27</f>
        <v>100</v>
      </c>
      <c r="K27" s="553" t="s">
        <v>24</v>
      </c>
      <c r="L27" s="550" t="s">
        <v>23</v>
      </c>
      <c r="M27" s="734"/>
    </row>
    <row r="28" spans="1:13">
      <c r="A28" s="407"/>
      <c r="B28" s="407" t="s">
        <v>26</v>
      </c>
      <c r="C28" s="450"/>
      <c r="D28" s="407"/>
      <c r="E28" s="407"/>
      <c r="F28" s="450"/>
      <c r="G28" s="407"/>
      <c r="H28" s="453"/>
      <c r="I28" s="419"/>
      <c r="J28" s="419">
        <f>(J11+J17+J24+J25)/4</f>
        <v>100</v>
      </c>
      <c r="K28" s="450"/>
      <c r="L28" s="407"/>
      <c r="M28" s="419">
        <f>(M11+M24+M26)/3</f>
        <v>107.14285714285715</v>
      </c>
    </row>
    <row r="29" spans="1:13" ht="19.5" customHeight="1">
      <c r="A29" s="408"/>
      <c r="B29" s="408"/>
      <c r="C29" s="451"/>
      <c r="D29" s="408"/>
      <c r="E29" s="408"/>
      <c r="F29" s="451"/>
      <c r="G29" s="452"/>
      <c r="H29" s="454"/>
      <c r="I29" s="420"/>
      <c r="J29" s="420"/>
      <c r="K29" s="451"/>
      <c r="L29" s="408"/>
      <c r="M29" s="420"/>
    </row>
  </sheetData>
  <mergeCells count="22">
    <mergeCell ref="A11:A25"/>
    <mergeCell ref="J17:J22"/>
    <mergeCell ref="J11:J16"/>
    <mergeCell ref="M11:M22"/>
    <mergeCell ref="M24:M25"/>
    <mergeCell ref="B24:B25"/>
    <mergeCell ref="C24:C25"/>
    <mergeCell ref="B11:B23"/>
    <mergeCell ref="C11:C23"/>
    <mergeCell ref="A5:A8"/>
    <mergeCell ref="B6:B7"/>
    <mergeCell ref="C6:C7"/>
    <mergeCell ref="J6:J7"/>
    <mergeCell ref="M6:M7"/>
    <mergeCell ref="J8:J10"/>
    <mergeCell ref="A9:A10"/>
    <mergeCell ref="B9:B10"/>
    <mergeCell ref="B26:B27"/>
    <mergeCell ref="C26:C27"/>
    <mergeCell ref="M26:M27"/>
    <mergeCell ref="B4:B5"/>
    <mergeCell ref="J4:J5"/>
  </mergeCells>
  <pageMargins left="0.15748031496062992" right="0.15748031496062992" top="0.74803149606299213" bottom="0.51181102362204722" header="0.31496062992125984" footer="0.55118110236220474"/>
  <pageSetup paperSize="9" scale="52" fitToHeight="14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M67"/>
  <sheetViews>
    <sheetView view="pageBreakPreview" zoomScale="75" zoomScaleNormal="75" zoomScaleSheetLayoutView="75" workbookViewId="0">
      <selection activeCell="I65" sqref="I65"/>
    </sheetView>
  </sheetViews>
  <sheetFormatPr defaultRowHeight="18.75"/>
  <cols>
    <col min="1" max="1" width="16.7109375" style="109" customWidth="1"/>
    <col min="2" max="2" width="23.85546875" style="109" customWidth="1"/>
    <col min="3" max="3" width="13.85546875" style="109" customWidth="1"/>
    <col min="4" max="4" width="16.5703125" style="113" customWidth="1"/>
    <col min="5" max="5" width="43.7109375" style="113" customWidth="1"/>
    <col min="6" max="6" width="12.42578125" style="412" customWidth="1"/>
    <col min="7" max="7" width="17.85546875" style="109" customWidth="1"/>
    <col min="8" max="8" width="16.42578125" style="109" customWidth="1"/>
    <col min="9" max="9" width="17.28515625" style="113" customWidth="1"/>
    <col min="10" max="10" width="19.5703125" style="109" customWidth="1"/>
    <col min="11" max="11" width="15.85546875" style="109" customWidth="1"/>
    <col min="12" max="12" width="20.140625" style="111" customWidth="1"/>
    <col min="13" max="13" width="17" style="83" customWidth="1"/>
    <col min="14" max="16384" width="9.140625" style="109"/>
  </cols>
  <sheetData>
    <row r="3" spans="1:13" s="401" customFormat="1" ht="143.25" customHeight="1">
      <c r="A3" s="84" t="s">
        <v>7</v>
      </c>
      <c r="B3" s="84" t="s">
        <v>13</v>
      </c>
      <c r="C3" s="84" t="s">
        <v>14</v>
      </c>
      <c r="D3" s="84" t="s">
        <v>8</v>
      </c>
      <c r="E3" s="84" t="s">
        <v>6</v>
      </c>
      <c r="F3" s="84" t="s">
        <v>3</v>
      </c>
      <c r="G3" s="411" t="s">
        <v>16</v>
      </c>
      <c r="H3" s="410" t="s">
        <v>0</v>
      </c>
      <c r="I3" s="409" t="s">
        <v>17</v>
      </c>
      <c r="J3" s="84" t="s">
        <v>18</v>
      </c>
      <c r="K3" s="132" t="s">
        <v>19</v>
      </c>
      <c r="L3" s="132" t="s">
        <v>1</v>
      </c>
      <c r="M3" s="132" t="s">
        <v>4</v>
      </c>
    </row>
    <row r="4" spans="1:13" ht="15.75">
      <c r="A4" s="84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411">
        <v>7</v>
      </c>
      <c r="H4" s="410">
        <v>8</v>
      </c>
      <c r="I4" s="409">
        <v>9</v>
      </c>
      <c r="J4" s="84">
        <v>10</v>
      </c>
      <c r="K4" s="417">
        <v>11</v>
      </c>
      <c r="L4" s="417">
        <v>12</v>
      </c>
      <c r="M4" s="417">
        <v>13</v>
      </c>
    </row>
    <row r="5" spans="1:13" ht="53.25" customHeight="1">
      <c r="A5" s="750" t="s">
        <v>237</v>
      </c>
      <c r="B5" s="498" t="s">
        <v>45</v>
      </c>
      <c r="C5" s="736" t="s">
        <v>5</v>
      </c>
      <c r="D5" s="550" t="s">
        <v>168</v>
      </c>
      <c r="E5" s="557" t="s">
        <v>312</v>
      </c>
      <c r="F5" s="457" t="s">
        <v>2</v>
      </c>
      <c r="G5" s="524">
        <v>95.8</v>
      </c>
      <c r="H5" s="524">
        <v>95.8</v>
      </c>
      <c r="I5" s="471">
        <f>H5/G5*100</f>
        <v>100</v>
      </c>
      <c r="J5" s="552">
        <f>I5</f>
        <v>100</v>
      </c>
      <c r="K5" s="543" t="s">
        <v>24</v>
      </c>
      <c r="L5" s="542" t="s">
        <v>23</v>
      </c>
      <c r="M5" s="625">
        <f>(J5+J6)/2</f>
        <v>100</v>
      </c>
    </row>
    <row r="6" spans="1:13" ht="65.25" customHeight="1">
      <c r="A6" s="751"/>
      <c r="B6" s="558"/>
      <c r="C6" s="738"/>
      <c r="D6" s="550" t="s">
        <v>353</v>
      </c>
      <c r="E6" s="557" t="s">
        <v>352</v>
      </c>
      <c r="F6" s="457" t="s">
        <v>351</v>
      </c>
      <c r="G6" s="512">
        <v>49280</v>
      </c>
      <c r="H6" s="512">
        <v>49280</v>
      </c>
      <c r="I6" s="471">
        <f t="shared" ref="I6:I40" si="0">H6/G6*100</f>
        <v>100</v>
      </c>
      <c r="J6" s="552">
        <f>I6</f>
        <v>100</v>
      </c>
      <c r="K6" s="542" t="s">
        <v>24</v>
      </c>
      <c r="L6" s="542" t="s">
        <v>23</v>
      </c>
      <c r="M6" s="626"/>
    </row>
    <row r="7" spans="1:13" ht="57" customHeight="1">
      <c r="A7" s="751"/>
      <c r="B7" s="727" t="s">
        <v>70</v>
      </c>
      <c r="C7" s="736" t="s">
        <v>5</v>
      </c>
      <c r="D7" s="550" t="s">
        <v>168</v>
      </c>
      <c r="E7" s="557" t="s">
        <v>397</v>
      </c>
      <c r="F7" s="457" t="s">
        <v>2</v>
      </c>
      <c r="G7" s="524">
        <v>92.1</v>
      </c>
      <c r="H7" s="513">
        <v>92.1</v>
      </c>
      <c r="I7" s="471">
        <f t="shared" si="0"/>
        <v>100</v>
      </c>
      <c r="J7" s="552">
        <f>I7</f>
        <v>100</v>
      </c>
      <c r="K7" s="543" t="s">
        <v>24</v>
      </c>
      <c r="L7" s="542" t="s">
        <v>23</v>
      </c>
      <c r="M7" s="625">
        <f>(J7+J8)/2</f>
        <v>100</v>
      </c>
    </row>
    <row r="8" spans="1:13" ht="63" customHeight="1">
      <c r="A8" s="751"/>
      <c r="B8" s="729"/>
      <c r="C8" s="738"/>
      <c r="D8" s="550" t="s">
        <v>167</v>
      </c>
      <c r="E8" s="557" t="s">
        <v>354</v>
      </c>
      <c r="F8" s="445" t="s">
        <v>351</v>
      </c>
      <c r="G8" s="512">
        <v>18160</v>
      </c>
      <c r="H8" s="513">
        <v>18160</v>
      </c>
      <c r="I8" s="471">
        <f t="shared" si="0"/>
        <v>100</v>
      </c>
      <c r="J8" s="552">
        <f>I8</f>
        <v>100</v>
      </c>
      <c r="K8" s="542" t="s">
        <v>24</v>
      </c>
      <c r="L8" s="542" t="s">
        <v>23</v>
      </c>
      <c r="M8" s="626"/>
    </row>
    <row r="9" spans="1:13" ht="65.25" hidden="1" customHeight="1">
      <c r="A9" s="751"/>
      <c r="B9" s="101" t="s">
        <v>78</v>
      </c>
      <c r="C9" s="101" t="s">
        <v>5</v>
      </c>
      <c r="D9" s="550" t="s">
        <v>167</v>
      </c>
      <c r="E9" s="406" t="s">
        <v>79</v>
      </c>
      <c r="F9" s="319" t="s">
        <v>22</v>
      </c>
      <c r="G9" s="347" t="e">
        <f>#REF!</f>
        <v>#REF!</v>
      </c>
      <c r="H9" s="347" t="e">
        <f>#REF!</f>
        <v>#REF!</v>
      </c>
      <c r="I9" s="552" t="e">
        <f t="shared" si="0"/>
        <v>#REF!</v>
      </c>
      <c r="J9" s="559" t="e">
        <f>(I9+I10+I12+I11)/4</f>
        <v>#REF!</v>
      </c>
      <c r="K9" s="543" t="s">
        <v>24</v>
      </c>
      <c r="L9" s="542" t="s">
        <v>23</v>
      </c>
      <c r="M9" s="560"/>
    </row>
    <row r="10" spans="1:13" ht="77.25" hidden="1" customHeight="1">
      <c r="A10" s="751"/>
      <c r="B10" s="89"/>
      <c r="C10" s="89"/>
      <c r="D10" s="550" t="s">
        <v>167</v>
      </c>
      <c r="E10" s="85" t="s">
        <v>80</v>
      </c>
      <c r="F10" s="319" t="s">
        <v>22</v>
      </c>
      <c r="G10" s="347" t="e">
        <f>#REF!</f>
        <v>#REF!</v>
      </c>
      <c r="H10" s="347" t="e">
        <f>#REF!</f>
        <v>#REF!</v>
      </c>
      <c r="I10" s="552" t="e">
        <f>H10/G10*100</f>
        <v>#REF!</v>
      </c>
      <c r="J10" s="561"/>
      <c r="K10" s="543" t="s">
        <v>24</v>
      </c>
      <c r="L10" s="542" t="s">
        <v>23</v>
      </c>
      <c r="M10" s="562"/>
    </row>
    <row r="11" spans="1:13" ht="96.75" hidden="1" customHeight="1">
      <c r="A11" s="751"/>
      <c r="B11" s="79"/>
      <c r="C11" s="79"/>
      <c r="D11" s="550" t="s">
        <v>168</v>
      </c>
      <c r="E11" s="85" t="s">
        <v>179</v>
      </c>
      <c r="F11" s="319" t="s">
        <v>2</v>
      </c>
      <c r="G11" s="347" t="e">
        <f>#REF!</f>
        <v>#REF!</v>
      </c>
      <c r="H11" s="347" t="e">
        <f>#REF!</f>
        <v>#REF!</v>
      </c>
      <c r="I11" s="552">
        <v>100</v>
      </c>
      <c r="J11" s="561"/>
      <c r="K11" s="543" t="s">
        <v>24</v>
      </c>
      <c r="L11" s="542" t="s">
        <v>23</v>
      </c>
      <c r="M11" s="563"/>
    </row>
    <row r="12" spans="1:13" ht="94.5" hidden="1" customHeight="1">
      <c r="A12" s="751"/>
      <c r="B12" s="538" t="s">
        <v>78</v>
      </c>
      <c r="C12" s="538" t="s">
        <v>5</v>
      </c>
      <c r="D12" s="550" t="s">
        <v>168</v>
      </c>
      <c r="E12" s="85" t="s">
        <v>180</v>
      </c>
      <c r="F12" s="319" t="s">
        <v>2</v>
      </c>
      <c r="G12" s="347" t="e">
        <f>#REF!</f>
        <v>#REF!</v>
      </c>
      <c r="H12" s="347" t="e">
        <f>#REF!</f>
        <v>#REF!</v>
      </c>
      <c r="I12" s="552">
        <v>100</v>
      </c>
      <c r="J12" s="564"/>
      <c r="K12" s="543" t="s">
        <v>24</v>
      </c>
      <c r="L12" s="542" t="s">
        <v>23</v>
      </c>
      <c r="M12" s="547"/>
    </row>
    <row r="13" spans="1:13" ht="117" hidden="1" customHeight="1">
      <c r="A13" s="751"/>
      <c r="B13" s="76" t="s">
        <v>85</v>
      </c>
      <c r="C13" s="76" t="s">
        <v>5</v>
      </c>
      <c r="D13" s="550" t="s">
        <v>167</v>
      </c>
      <c r="E13" s="85" t="s">
        <v>86</v>
      </c>
      <c r="F13" s="319" t="s">
        <v>20</v>
      </c>
      <c r="G13" s="347" t="e">
        <f>#REF!</f>
        <v>#REF!</v>
      </c>
      <c r="H13" s="347" t="e">
        <f>#REF!</f>
        <v>#REF!</v>
      </c>
      <c r="I13" s="552" t="e">
        <f>H13/G13*100</f>
        <v>#REF!</v>
      </c>
      <c r="J13" s="549" t="e">
        <f>(I13+I14+I15+I16+I17+I18+I19+I20+I21)/9</f>
        <v>#REF!</v>
      </c>
      <c r="K13" s="543" t="s">
        <v>24</v>
      </c>
      <c r="L13" s="542" t="s">
        <v>23</v>
      </c>
      <c r="M13" s="100"/>
    </row>
    <row r="14" spans="1:13" ht="90" hidden="1" customHeight="1">
      <c r="A14" s="751"/>
      <c r="B14" s="101" t="s">
        <v>85</v>
      </c>
      <c r="C14" s="101" t="s">
        <v>5</v>
      </c>
      <c r="D14" s="550" t="s">
        <v>167</v>
      </c>
      <c r="E14" s="406" t="s">
        <v>87</v>
      </c>
      <c r="F14" s="319" t="s">
        <v>20</v>
      </c>
      <c r="G14" s="347" t="e">
        <f>#REF!</f>
        <v>#REF!</v>
      </c>
      <c r="H14" s="347" t="e">
        <f>#REF!</f>
        <v>#REF!</v>
      </c>
      <c r="I14" s="552" t="e">
        <f>H14/G14*100</f>
        <v>#REF!</v>
      </c>
      <c r="J14" s="559" t="e">
        <f>J13</f>
        <v>#REF!</v>
      </c>
      <c r="K14" s="543" t="s">
        <v>24</v>
      </c>
      <c r="L14" s="542" t="s">
        <v>23</v>
      </c>
      <c r="M14" s="560"/>
    </row>
    <row r="15" spans="1:13" ht="107.25" hidden="1" customHeight="1">
      <c r="A15" s="751"/>
      <c r="B15" s="89"/>
      <c r="C15" s="89"/>
      <c r="D15" s="550" t="s">
        <v>167</v>
      </c>
      <c r="E15" s="85" t="s">
        <v>88</v>
      </c>
      <c r="F15" s="319" t="s">
        <v>20</v>
      </c>
      <c r="G15" s="347" t="e">
        <f>#REF!</f>
        <v>#REF!</v>
      </c>
      <c r="H15" s="347" t="e">
        <f>#REF!</f>
        <v>#REF!</v>
      </c>
      <c r="I15" s="552" t="e">
        <f>H15/G15*100</f>
        <v>#REF!</v>
      </c>
      <c r="J15" s="561"/>
      <c r="K15" s="543" t="s">
        <v>24</v>
      </c>
      <c r="L15" s="542" t="s">
        <v>23</v>
      </c>
      <c r="M15" s="562"/>
    </row>
    <row r="16" spans="1:13" ht="109.5" hidden="1" customHeight="1">
      <c r="A16" s="751"/>
      <c r="B16" s="89"/>
      <c r="C16" s="89"/>
      <c r="D16" s="550" t="s">
        <v>168</v>
      </c>
      <c r="E16" s="85" t="s">
        <v>89</v>
      </c>
      <c r="F16" s="319" t="s">
        <v>2</v>
      </c>
      <c r="G16" s="347" t="e">
        <f>#REF!</f>
        <v>#REF!</v>
      </c>
      <c r="H16" s="347" t="e">
        <f>#REF!</f>
        <v>#REF!</v>
      </c>
      <c r="I16" s="552" t="e">
        <f t="shared" si="0"/>
        <v>#REF!</v>
      </c>
      <c r="J16" s="561"/>
      <c r="K16" s="543" t="s">
        <v>24</v>
      </c>
      <c r="L16" s="542" t="s">
        <v>23</v>
      </c>
      <c r="M16" s="562"/>
    </row>
    <row r="17" spans="1:13" ht="102.75" hidden="1" customHeight="1">
      <c r="A17" s="751"/>
      <c r="B17" s="79"/>
      <c r="C17" s="79"/>
      <c r="D17" s="550" t="s">
        <v>168</v>
      </c>
      <c r="E17" s="85" t="s">
        <v>90</v>
      </c>
      <c r="F17" s="319" t="s">
        <v>22</v>
      </c>
      <c r="G17" s="347" t="e">
        <f>#REF!</f>
        <v>#REF!</v>
      </c>
      <c r="H17" s="347" t="e">
        <f>#REF!</f>
        <v>#REF!</v>
      </c>
      <c r="I17" s="552" t="e">
        <f t="shared" si="0"/>
        <v>#REF!</v>
      </c>
      <c r="J17" s="564"/>
      <c r="K17" s="543" t="s">
        <v>24</v>
      </c>
      <c r="L17" s="542" t="s">
        <v>23</v>
      </c>
      <c r="M17" s="563"/>
    </row>
    <row r="18" spans="1:13" ht="109.5" hidden="1" customHeight="1">
      <c r="A18" s="751"/>
      <c r="B18" s="101" t="s">
        <v>85</v>
      </c>
      <c r="C18" s="101" t="s">
        <v>5</v>
      </c>
      <c r="D18" s="550" t="s">
        <v>168</v>
      </c>
      <c r="E18" s="85" t="s">
        <v>91</v>
      </c>
      <c r="F18" s="319" t="s">
        <v>2</v>
      </c>
      <c r="G18" s="347" t="e">
        <f>#REF!</f>
        <v>#REF!</v>
      </c>
      <c r="H18" s="347" t="e">
        <f>#REF!</f>
        <v>#REF!</v>
      </c>
      <c r="I18" s="552" t="e">
        <f t="shared" si="0"/>
        <v>#REF!</v>
      </c>
      <c r="J18" s="559" t="e">
        <f>J14</f>
        <v>#REF!</v>
      </c>
      <c r="K18" s="542"/>
      <c r="L18" s="542" t="s">
        <v>23</v>
      </c>
      <c r="M18" s="560"/>
    </row>
    <row r="19" spans="1:13" ht="109.5" hidden="1" customHeight="1">
      <c r="A19" s="751"/>
      <c r="B19" s="89"/>
      <c r="C19" s="89"/>
      <c r="D19" s="550" t="s">
        <v>168</v>
      </c>
      <c r="E19" s="85" t="s">
        <v>82</v>
      </c>
      <c r="F19" s="319" t="s">
        <v>22</v>
      </c>
      <c r="G19" s="347" t="e">
        <f>#REF!</f>
        <v>#REF!</v>
      </c>
      <c r="H19" s="347" t="e">
        <f>#REF!</f>
        <v>#REF!</v>
      </c>
      <c r="I19" s="552" t="e">
        <f t="shared" si="0"/>
        <v>#REF!</v>
      </c>
      <c r="J19" s="561"/>
      <c r="K19" s="543" t="s">
        <v>24</v>
      </c>
      <c r="L19" s="542" t="s">
        <v>23</v>
      </c>
      <c r="M19" s="562"/>
    </row>
    <row r="20" spans="1:13" ht="105" hidden="1" customHeight="1">
      <c r="A20" s="751"/>
      <c r="B20" s="79"/>
      <c r="C20" s="79"/>
      <c r="D20" s="550" t="s">
        <v>168</v>
      </c>
      <c r="E20" s="406" t="s">
        <v>92</v>
      </c>
      <c r="F20" s="319" t="s">
        <v>2</v>
      </c>
      <c r="G20" s="347" t="e">
        <f>#REF!</f>
        <v>#REF!</v>
      </c>
      <c r="H20" s="347" t="e">
        <f>#REF!</f>
        <v>#REF!</v>
      </c>
      <c r="I20" s="552" t="e">
        <f>H20/G20*100</f>
        <v>#REF!</v>
      </c>
      <c r="J20" s="564"/>
      <c r="K20" s="543" t="s">
        <v>24</v>
      </c>
      <c r="L20" s="542" t="s">
        <v>23</v>
      </c>
      <c r="M20" s="563"/>
    </row>
    <row r="21" spans="1:13" ht="78.75" hidden="1" customHeight="1">
      <c r="A21" s="751"/>
      <c r="B21" s="79" t="s">
        <v>85</v>
      </c>
      <c r="C21" s="79" t="s">
        <v>5</v>
      </c>
      <c r="D21" s="550" t="s">
        <v>168</v>
      </c>
      <c r="E21" s="85" t="s">
        <v>93</v>
      </c>
      <c r="F21" s="319" t="s">
        <v>22</v>
      </c>
      <c r="G21" s="347" t="e">
        <f>#REF!</f>
        <v>#REF!</v>
      </c>
      <c r="H21" s="347" t="e">
        <f>#REF!</f>
        <v>#REF!</v>
      </c>
      <c r="I21" s="552" t="e">
        <f>H21/G21*100</f>
        <v>#REF!</v>
      </c>
      <c r="J21" s="541" t="e">
        <f>J18</f>
        <v>#REF!</v>
      </c>
      <c r="K21" s="543" t="s">
        <v>24</v>
      </c>
      <c r="L21" s="542" t="s">
        <v>23</v>
      </c>
      <c r="M21" s="548"/>
    </row>
    <row r="22" spans="1:13" ht="67.5" hidden="1" customHeight="1">
      <c r="A22" s="751"/>
      <c r="B22" s="101" t="s">
        <v>94</v>
      </c>
      <c r="C22" s="101" t="s">
        <v>15</v>
      </c>
      <c r="D22" s="551" t="s">
        <v>167</v>
      </c>
      <c r="E22" s="85" t="s">
        <v>95</v>
      </c>
      <c r="F22" s="319" t="s">
        <v>22</v>
      </c>
      <c r="G22" s="347" t="e">
        <f>#REF!</f>
        <v>#REF!</v>
      </c>
      <c r="H22" s="347" t="e">
        <f>#REF!</f>
        <v>#REF!</v>
      </c>
      <c r="I22" s="552" t="e">
        <f>H22/G22*100</f>
        <v>#REF!</v>
      </c>
      <c r="J22" s="559" t="e">
        <f>(I22+I25+I23+I24)/4</f>
        <v>#REF!</v>
      </c>
      <c r="K22" s="546" t="s">
        <v>24</v>
      </c>
      <c r="L22" s="539" t="s">
        <v>23</v>
      </c>
      <c r="M22" s="565"/>
    </row>
    <row r="23" spans="1:13" ht="81.75" hidden="1" customHeight="1">
      <c r="A23" s="751"/>
      <c r="B23" s="89"/>
      <c r="C23" s="89"/>
      <c r="D23" s="550" t="s">
        <v>168</v>
      </c>
      <c r="E23" s="85" t="s">
        <v>281</v>
      </c>
      <c r="F23" s="319" t="s">
        <v>2</v>
      </c>
      <c r="G23" s="347" t="e">
        <f>#REF!</f>
        <v>#REF!</v>
      </c>
      <c r="H23" s="347" t="e">
        <f>#REF!</f>
        <v>#REF!</v>
      </c>
      <c r="I23" s="552" t="e">
        <f>H23/G23*100</f>
        <v>#REF!</v>
      </c>
      <c r="J23" s="561"/>
      <c r="K23" s="546"/>
      <c r="L23" s="539"/>
      <c r="M23" s="566"/>
    </row>
    <row r="24" spans="1:13" ht="81.75" hidden="1" customHeight="1">
      <c r="A24" s="751"/>
      <c r="B24" s="89"/>
      <c r="C24" s="89"/>
      <c r="D24" s="550" t="s">
        <v>168</v>
      </c>
      <c r="E24" s="85" t="s">
        <v>182</v>
      </c>
      <c r="F24" s="319" t="s">
        <v>2</v>
      </c>
      <c r="G24" s="347" t="e">
        <f>#REF!</f>
        <v>#REF!</v>
      </c>
      <c r="H24" s="347" t="e">
        <f>#REF!</f>
        <v>#REF!</v>
      </c>
      <c r="I24" s="552" t="e">
        <f t="shared" ref="I24" si="1">H24/G24*100</f>
        <v>#REF!</v>
      </c>
      <c r="J24" s="561"/>
      <c r="K24" s="546"/>
      <c r="L24" s="539"/>
      <c r="M24" s="566"/>
    </row>
    <row r="25" spans="1:13" ht="81.75" hidden="1" customHeight="1">
      <c r="A25" s="751"/>
      <c r="B25" s="79"/>
      <c r="C25" s="79"/>
      <c r="D25" s="550" t="s">
        <v>168</v>
      </c>
      <c r="E25" s="85" t="s">
        <v>183</v>
      </c>
      <c r="F25" s="319" t="s">
        <v>2</v>
      </c>
      <c r="G25" s="347" t="e">
        <f>#REF!</f>
        <v>#REF!</v>
      </c>
      <c r="H25" s="347" t="e">
        <f>#REF!</f>
        <v>#REF!</v>
      </c>
      <c r="I25" s="552">
        <v>100</v>
      </c>
      <c r="J25" s="564"/>
      <c r="K25" s="543" t="s">
        <v>24</v>
      </c>
      <c r="L25" s="542" t="s">
        <v>23</v>
      </c>
      <c r="M25" s="567"/>
    </row>
    <row r="26" spans="1:13" ht="71.25" hidden="1" customHeight="1">
      <c r="A26" s="751"/>
      <c r="B26" s="101" t="s">
        <v>96</v>
      </c>
      <c r="C26" s="101" t="s">
        <v>15</v>
      </c>
      <c r="D26" s="550" t="s">
        <v>167</v>
      </c>
      <c r="E26" s="85" t="s">
        <v>97</v>
      </c>
      <c r="F26" s="319" t="s">
        <v>20</v>
      </c>
      <c r="G26" s="347" t="e">
        <f>#REF!</f>
        <v>#REF!</v>
      </c>
      <c r="H26" s="347" t="e">
        <f>#REF!</f>
        <v>#REF!</v>
      </c>
      <c r="I26" s="552" t="e">
        <f t="shared" si="0"/>
        <v>#REF!</v>
      </c>
      <c r="J26" s="559" t="e">
        <f>(I26+I29+I27+I28)/4</f>
        <v>#REF!</v>
      </c>
      <c r="K26" s="543" t="s">
        <v>24</v>
      </c>
      <c r="L26" s="542" t="s">
        <v>23</v>
      </c>
      <c r="M26" s="565"/>
    </row>
    <row r="27" spans="1:13" ht="71.25" hidden="1" customHeight="1">
      <c r="A27" s="751"/>
      <c r="B27" s="89"/>
      <c r="C27" s="89"/>
      <c r="D27" s="550" t="s">
        <v>167</v>
      </c>
      <c r="E27" s="321" t="s">
        <v>184</v>
      </c>
      <c r="F27" s="422" t="s">
        <v>22</v>
      </c>
      <c r="G27" s="347" t="e">
        <f>#REF!</f>
        <v>#REF!</v>
      </c>
      <c r="H27" s="347" t="e">
        <f>#REF!</f>
        <v>#REF!</v>
      </c>
      <c r="I27" s="552" t="e">
        <f t="shared" si="0"/>
        <v>#REF!</v>
      </c>
      <c r="J27" s="561"/>
      <c r="K27" s="543"/>
      <c r="L27" s="542"/>
      <c r="M27" s="566"/>
    </row>
    <row r="28" spans="1:13" ht="71.25" hidden="1" customHeight="1">
      <c r="A28" s="751"/>
      <c r="B28" s="89"/>
      <c r="C28" s="89"/>
      <c r="D28" s="550" t="s">
        <v>168</v>
      </c>
      <c r="E28" s="85" t="s">
        <v>185</v>
      </c>
      <c r="F28" s="319" t="s">
        <v>2</v>
      </c>
      <c r="G28" s="347" t="e">
        <f>#REF!</f>
        <v>#REF!</v>
      </c>
      <c r="H28" s="347" t="e">
        <f>#REF!</f>
        <v>#REF!</v>
      </c>
      <c r="I28" s="552" t="e">
        <f t="shared" si="0"/>
        <v>#REF!</v>
      </c>
      <c r="J28" s="561"/>
      <c r="K28" s="543"/>
      <c r="L28" s="542"/>
      <c r="M28" s="566"/>
    </row>
    <row r="29" spans="1:13" ht="71.25" hidden="1" customHeight="1">
      <c r="A29" s="751"/>
      <c r="B29" s="79"/>
      <c r="C29" s="79"/>
      <c r="D29" s="550" t="s">
        <v>168</v>
      </c>
      <c r="E29" s="322" t="s">
        <v>280</v>
      </c>
      <c r="F29" s="414" t="s">
        <v>2</v>
      </c>
      <c r="G29" s="347" t="e">
        <f>#REF!</f>
        <v>#REF!</v>
      </c>
      <c r="H29" s="347" t="e">
        <f>#REF!</f>
        <v>#REF!</v>
      </c>
      <c r="I29" s="552" t="e">
        <f>H29/G29*100</f>
        <v>#REF!</v>
      </c>
      <c r="J29" s="564"/>
      <c r="K29" s="542" t="s">
        <v>30</v>
      </c>
      <c r="L29" s="542" t="s">
        <v>23</v>
      </c>
      <c r="M29" s="567"/>
    </row>
    <row r="30" spans="1:13" ht="84" hidden="1" customHeight="1">
      <c r="A30" s="751"/>
      <c r="B30" s="101" t="s">
        <v>278</v>
      </c>
      <c r="C30" s="101" t="s">
        <v>15</v>
      </c>
      <c r="D30" s="550" t="s">
        <v>167</v>
      </c>
      <c r="E30" s="85" t="s">
        <v>277</v>
      </c>
      <c r="F30" s="319" t="s">
        <v>22</v>
      </c>
      <c r="G30" s="347" t="e">
        <f>#REF!</f>
        <v>#REF!</v>
      </c>
      <c r="H30" s="347" t="e">
        <f>#REF!</f>
        <v>#REF!</v>
      </c>
      <c r="I30" s="552" t="e">
        <f>H30/G30*100</f>
        <v>#REF!</v>
      </c>
      <c r="J30" s="559" t="e">
        <f>(I30+I31+I32)/3</f>
        <v>#REF!</v>
      </c>
      <c r="K30" s="542"/>
      <c r="L30" s="542"/>
      <c r="M30" s="556"/>
    </row>
    <row r="31" spans="1:13" ht="84" hidden="1" customHeight="1">
      <c r="A31" s="751"/>
      <c r="B31" s="89"/>
      <c r="C31" s="89"/>
      <c r="D31" s="550" t="s">
        <v>168</v>
      </c>
      <c r="E31" s="85" t="s">
        <v>276</v>
      </c>
      <c r="F31" s="414" t="s">
        <v>2</v>
      </c>
      <c r="G31" s="347" t="e">
        <f>#REF!</f>
        <v>#REF!</v>
      </c>
      <c r="H31" s="347" t="e">
        <f>#REF!</f>
        <v>#REF!</v>
      </c>
      <c r="I31" s="552" t="e">
        <f>H31/G31*100</f>
        <v>#REF!</v>
      </c>
      <c r="J31" s="561"/>
      <c r="K31" s="542"/>
      <c r="L31" s="542"/>
      <c r="M31" s="556"/>
    </row>
    <row r="32" spans="1:13" ht="84" hidden="1" customHeight="1">
      <c r="A32" s="751"/>
      <c r="B32" s="79"/>
      <c r="C32" s="79"/>
      <c r="D32" s="550" t="s">
        <v>168</v>
      </c>
      <c r="E32" s="85" t="s">
        <v>279</v>
      </c>
      <c r="F32" s="414" t="s">
        <v>2</v>
      </c>
      <c r="G32" s="347" t="e">
        <f>#REF!</f>
        <v>#REF!</v>
      </c>
      <c r="H32" s="347" t="e">
        <f>#REF!</f>
        <v>#REF!</v>
      </c>
      <c r="I32" s="552" t="e">
        <f>H32/G32*100</f>
        <v>#REF!</v>
      </c>
      <c r="J32" s="564"/>
      <c r="K32" s="542"/>
      <c r="L32" s="542"/>
      <c r="M32" s="556"/>
    </row>
    <row r="33" spans="1:13" ht="36.75" hidden="1" customHeight="1">
      <c r="A33" s="751"/>
      <c r="B33" s="101" t="s">
        <v>100</v>
      </c>
      <c r="C33" s="101" t="s">
        <v>5</v>
      </c>
      <c r="D33" s="550" t="s">
        <v>167</v>
      </c>
      <c r="E33" s="85" t="s">
        <v>101</v>
      </c>
      <c r="F33" s="319" t="s">
        <v>22</v>
      </c>
      <c r="G33" s="347" t="e">
        <f>#REF!</f>
        <v>#REF!</v>
      </c>
      <c r="H33" s="347" t="e">
        <f>#REF!</f>
        <v>#REF!</v>
      </c>
      <c r="I33" s="552" t="e">
        <f>H33/G33*100</f>
        <v>#REF!</v>
      </c>
      <c r="J33" s="559" t="e">
        <f>(I33+I34+I35+I36+I37+I38+I39+I40+I41+I42+I43)/11</f>
        <v>#REF!</v>
      </c>
      <c r="K33" s="543" t="s">
        <v>24</v>
      </c>
      <c r="L33" s="542" t="s">
        <v>23</v>
      </c>
      <c r="M33" s="101"/>
    </row>
    <row r="34" spans="1:13" ht="36.75" hidden="1" customHeight="1">
      <c r="A34" s="751"/>
      <c r="B34" s="89"/>
      <c r="C34" s="89"/>
      <c r="D34" s="550" t="s">
        <v>167</v>
      </c>
      <c r="E34" s="85" t="s">
        <v>102</v>
      </c>
      <c r="F34" s="319" t="s">
        <v>22</v>
      </c>
      <c r="G34" s="347" t="e">
        <f>#REF!</f>
        <v>#REF!</v>
      </c>
      <c r="H34" s="347" t="e">
        <f>#REF!</f>
        <v>#REF!</v>
      </c>
      <c r="I34" s="552" t="e">
        <f t="shared" si="0"/>
        <v>#REF!</v>
      </c>
      <c r="J34" s="561"/>
      <c r="K34" s="543" t="s">
        <v>24</v>
      </c>
      <c r="L34" s="542" t="s">
        <v>23</v>
      </c>
      <c r="M34" s="89"/>
    </row>
    <row r="35" spans="1:13" ht="36.75" hidden="1" customHeight="1">
      <c r="A35" s="751"/>
      <c r="B35" s="89"/>
      <c r="C35" s="89"/>
      <c r="D35" s="550" t="s">
        <v>167</v>
      </c>
      <c r="E35" s="85" t="s">
        <v>103</v>
      </c>
      <c r="F35" s="319" t="s">
        <v>22</v>
      </c>
      <c r="G35" s="347" t="e">
        <f>#REF!</f>
        <v>#REF!</v>
      </c>
      <c r="H35" s="347" t="e">
        <f>#REF!</f>
        <v>#REF!</v>
      </c>
      <c r="I35" s="552" t="e">
        <f t="shared" si="0"/>
        <v>#REF!</v>
      </c>
      <c r="J35" s="561"/>
      <c r="K35" s="543" t="s">
        <v>24</v>
      </c>
      <c r="L35" s="542" t="s">
        <v>23</v>
      </c>
      <c r="M35" s="89"/>
    </row>
    <row r="36" spans="1:13" ht="36.75" hidden="1" customHeight="1">
      <c r="A36" s="751"/>
      <c r="B36" s="79"/>
      <c r="C36" s="79"/>
      <c r="D36" s="550" t="s">
        <v>168</v>
      </c>
      <c r="E36" s="85" t="s">
        <v>104</v>
      </c>
      <c r="F36" s="319" t="s">
        <v>22</v>
      </c>
      <c r="G36" s="347" t="e">
        <f>#REF!</f>
        <v>#REF!</v>
      </c>
      <c r="H36" s="347" t="e">
        <f>#REF!</f>
        <v>#REF!</v>
      </c>
      <c r="I36" s="552" t="e">
        <f t="shared" si="0"/>
        <v>#REF!</v>
      </c>
      <c r="J36" s="564"/>
      <c r="K36" s="543" t="s">
        <v>24</v>
      </c>
      <c r="L36" s="542" t="s">
        <v>23</v>
      </c>
      <c r="M36" s="79"/>
    </row>
    <row r="37" spans="1:13" ht="40.5" hidden="1" customHeight="1">
      <c r="A37" s="751"/>
      <c r="B37" s="101" t="s">
        <v>100</v>
      </c>
      <c r="C37" s="101" t="s">
        <v>5</v>
      </c>
      <c r="D37" s="550" t="s">
        <v>168</v>
      </c>
      <c r="E37" s="85" t="s">
        <v>105</v>
      </c>
      <c r="F37" s="319" t="s">
        <v>22</v>
      </c>
      <c r="G37" s="347" t="e">
        <f>#REF!</f>
        <v>#REF!</v>
      </c>
      <c r="H37" s="347" t="e">
        <f>#REF!</f>
        <v>#REF!</v>
      </c>
      <c r="I37" s="552" t="e">
        <f t="shared" si="0"/>
        <v>#REF!</v>
      </c>
      <c r="J37" s="559" t="e">
        <f>J33</f>
        <v>#REF!</v>
      </c>
      <c r="K37" s="543" t="s">
        <v>24</v>
      </c>
      <c r="L37" s="542" t="s">
        <v>23</v>
      </c>
      <c r="M37" s="101"/>
    </row>
    <row r="38" spans="1:13" ht="40.5" hidden="1" customHeight="1">
      <c r="A38" s="751"/>
      <c r="B38" s="89"/>
      <c r="C38" s="89"/>
      <c r="D38" s="550" t="s">
        <v>168</v>
      </c>
      <c r="E38" s="85" t="s">
        <v>106</v>
      </c>
      <c r="F38" s="319" t="s">
        <v>22</v>
      </c>
      <c r="G38" s="347" t="e">
        <f>#REF!</f>
        <v>#REF!</v>
      </c>
      <c r="H38" s="347" t="e">
        <f>#REF!</f>
        <v>#REF!</v>
      </c>
      <c r="I38" s="552" t="e">
        <f t="shared" si="0"/>
        <v>#REF!</v>
      </c>
      <c r="J38" s="561"/>
      <c r="K38" s="543" t="s">
        <v>24</v>
      </c>
      <c r="L38" s="542" t="s">
        <v>23</v>
      </c>
      <c r="M38" s="89"/>
    </row>
    <row r="39" spans="1:13" ht="40.5" hidden="1" customHeight="1">
      <c r="A39" s="751"/>
      <c r="B39" s="89"/>
      <c r="C39" s="89"/>
      <c r="D39" s="550" t="s">
        <v>168</v>
      </c>
      <c r="E39" s="85" t="s">
        <v>107</v>
      </c>
      <c r="F39" s="319" t="s">
        <v>22</v>
      </c>
      <c r="G39" s="347" t="e">
        <f>#REF!</f>
        <v>#REF!</v>
      </c>
      <c r="H39" s="347" t="e">
        <f>#REF!</f>
        <v>#REF!</v>
      </c>
      <c r="I39" s="552" t="e">
        <f t="shared" si="0"/>
        <v>#REF!</v>
      </c>
      <c r="J39" s="561"/>
      <c r="K39" s="543" t="s">
        <v>24</v>
      </c>
      <c r="L39" s="542" t="s">
        <v>23</v>
      </c>
      <c r="M39" s="89"/>
    </row>
    <row r="40" spans="1:13" ht="40.5" hidden="1" customHeight="1">
      <c r="A40" s="751"/>
      <c r="B40" s="89"/>
      <c r="C40" s="89"/>
      <c r="D40" s="550" t="s">
        <v>168</v>
      </c>
      <c r="E40" s="85" t="s">
        <v>108</v>
      </c>
      <c r="F40" s="319" t="s">
        <v>22</v>
      </c>
      <c r="G40" s="347" t="e">
        <f>#REF!</f>
        <v>#REF!</v>
      </c>
      <c r="H40" s="347" t="e">
        <f>#REF!</f>
        <v>#REF!</v>
      </c>
      <c r="I40" s="552" t="e">
        <f t="shared" si="0"/>
        <v>#REF!</v>
      </c>
      <c r="J40" s="561"/>
      <c r="K40" s="543" t="s">
        <v>24</v>
      </c>
      <c r="L40" s="542" t="s">
        <v>23</v>
      </c>
      <c r="M40" s="89"/>
    </row>
    <row r="41" spans="1:13" ht="40.5" hidden="1" customHeight="1">
      <c r="A41" s="751"/>
      <c r="B41" s="89"/>
      <c r="C41" s="89"/>
      <c r="D41" s="550" t="s">
        <v>168</v>
      </c>
      <c r="E41" s="322" t="s">
        <v>109</v>
      </c>
      <c r="F41" s="319" t="s">
        <v>22</v>
      </c>
      <c r="G41" s="347" t="e">
        <f>#REF!</f>
        <v>#REF!</v>
      </c>
      <c r="H41" s="347" t="e">
        <f>#REF!</f>
        <v>#REF!</v>
      </c>
      <c r="I41" s="552" t="e">
        <f t="shared" ref="I41:I51" si="2">H41/G41*100</f>
        <v>#REF!</v>
      </c>
      <c r="J41" s="561"/>
      <c r="K41" s="539"/>
      <c r="L41" s="539" t="s">
        <v>23</v>
      </c>
      <c r="M41" s="89"/>
    </row>
    <row r="42" spans="1:13" ht="40.5" hidden="1" customHeight="1">
      <c r="A42" s="751"/>
      <c r="B42" s="79"/>
      <c r="C42" s="79"/>
      <c r="D42" s="550" t="s">
        <v>168</v>
      </c>
      <c r="E42" s="85" t="s">
        <v>110</v>
      </c>
      <c r="F42" s="319" t="s">
        <v>22</v>
      </c>
      <c r="G42" s="347" t="e">
        <f>#REF!</f>
        <v>#REF!</v>
      </c>
      <c r="H42" s="347" t="e">
        <f>#REF!</f>
        <v>#REF!</v>
      </c>
      <c r="I42" s="552" t="e">
        <f t="shared" si="2"/>
        <v>#REF!</v>
      </c>
      <c r="J42" s="564"/>
      <c r="K42" s="543" t="s">
        <v>24</v>
      </c>
      <c r="L42" s="542" t="s">
        <v>23</v>
      </c>
      <c r="M42" s="79"/>
    </row>
    <row r="43" spans="1:13" ht="40.5" hidden="1" customHeight="1">
      <c r="A43" s="751"/>
      <c r="B43" s="539" t="s">
        <v>100</v>
      </c>
      <c r="C43" s="539" t="s">
        <v>5</v>
      </c>
      <c r="D43" s="550" t="s">
        <v>168</v>
      </c>
      <c r="E43" s="85" t="s">
        <v>111</v>
      </c>
      <c r="F43" s="319" t="s">
        <v>22</v>
      </c>
      <c r="G43" s="347" t="e">
        <f>#REF!</f>
        <v>#REF!</v>
      </c>
      <c r="H43" s="347" t="e">
        <f>#REF!</f>
        <v>#REF!</v>
      </c>
      <c r="I43" s="552" t="e">
        <f t="shared" si="2"/>
        <v>#REF!</v>
      </c>
      <c r="J43" s="541" t="e">
        <f>J37</f>
        <v>#REF!</v>
      </c>
      <c r="K43" s="543" t="s">
        <v>24</v>
      </c>
      <c r="L43" s="542" t="s">
        <v>23</v>
      </c>
      <c r="M43" s="545"/>
    </row>
    <row r="44" spans="1:13" ht="57.75" hidden="1" customHeight="1">
      <c r="A44" s="751"/>
      <c r="B44" s="101" t="s">
        <v>112</v>
      </c>
      <c r="C44" s="538" t="s">
        <v>5</v>
      </c>
      <c r="D44" s="550" t="s">
        <v>167</v>
      </c>
      <c r="E44" s="85" t="s">
        <v>113</v>
      </c>
      <c r="F44" s="319" t="s">
        <v>22</v>
      </c>
      <c r="G44" s="347" t="e">
        <f>#REF!</f>
        <v>#REF!</v>
      </c>
      <c r="H44" s="347" t="e">
        <f>#REF!</f>
        <v>#REF!</v>
      </c>
      <c r="I44" s="552" t="e">
        <f t="shared" si="2"/>
        <v>#REF!</v>
      </c>
      <c r="J44" s="540" t="e">
        <f>(I44+I45+I46+I47)/4</f>
        <v>#REF!</v>
      </c>
      <c r="K44" s="543" t="s">
        <v>24</v>
      </c>
      <c r="L44" s="542" t="s">
        <v>23</v>
      </c>
      <c r="M44" s="545"/>
    </row>
    <row r="45" spans="1:13" ht="57.75" hidden="1" customHeight="1">
      <c r="A45" s="751"/>
      <c r="B45" s="89"/>
      <c r="C45" s="101" t="s">
        <v>5</v>
      </c>
      <c r="D45" s="550" t="s">
        <v>168</v>
      </c>
      <c r="E45" s="85" t="s">
        <v>110</v>
      </c>
      <c r="F45" s="319" t="s">
        <v>22</v>
      </c>
      <c r="G45" s="347" t="e">
        <f>#REF!</f>
        <v>#REF!</v>
      </c>
      <c r="H45" s="347" t="e">
        <f>#REF!</f>
        <v>#REF!</v>
      </c>
      <c r="I45" s="552" t="e">
        <f t="shared" si="2"/>
        <v>#REF!</v>
      </c>
      <c r="J45" s="559" t="e">
        <f>J44</f>
        <v>#REF!</v>
      </c>
      <c r="K45" s="543" t="s">
        <v>24</v>
      </c>
      <c r="L45" s="542" t="s">
        <v>23</v>
      </c>
      <c r="M45" s="101"/>
    </row>
    <row r="46" spans="1:13" ht="57.75" hidden="1" customHeight="1">
      <c r="A46" s="751"/>
      <c r="B46" s="89"/>
      <c r="C46" s="89"/>
      <c r="D46" s="550" t="s">
        <v>168</v>
      </c>
      <c r="E46" s="85" t="s">
        <v>103</v>
      </c>
      <c r="F46" s="319" t="s">
        <v>22</v>
      </c>
      <c r="G46" s="347" t="e">
        <f>#REF!</f>
        <v>#REF!</v>
      </c>
      <c r="H46" s="347" t="e">
        <f>#REF!</f>
        <v>#REF!</v>
      </c>
      <c r="I46" s="552" t="e">
        <f t="shared" si="2"/>
        <v>#REF!</v>
      </c>
      <c r="J46" s="561"/>
      <c r="K46" s="543" t="s">
        <v>24</v>
      </c>
      <c r="L46" s="542" t="s">
        <v>23</v>
      </c>
      <c r="M46" s="89"/>
    </row>
    <row r="47" spans="1:13" ht="57.75" hidden="1" customHeight="1">
      <c r="A47" s="751"/>
      <c r="B47" s="79"/>
      <c r="C47" s="79"/>
      <c r="D47" s="550" t="s">
        <v>168</v>
      </c>
      <c r="E47" s="85" t="s">
        <v>114</v>
      </c>
      <c r="F47" s="319" t="s">
        <v>22</v>
      </c>
      <c r="G47" s="347" t="e">
        <f>#REF!</f>
        <v>#REF!</v>
      </c>
      <c r="H47" s="347" t="e">
        <f>#REF!</f>
        <v>#REF!</v>
      </c>
      <c r="I47" s="552" t="e">
        <f t="shared" si="2"/>
        <v>#REF!</v>
      </c>
      <c r="J47" s="564"/>
      <c r="K47" s="543" t="s">
        <v>24</v>
      </c>
      <c r="L47" s="542" t="s">
        <v>23</v>
      </c>
      <c r="M47" s="79"/>
    </row>
    <row r="48" spans="1:13" ht="47.25" hidden="1" customHeight="1">
      <c r="A48" s="751"/>
      <c r="B48" s="101" t="s">
        <v>115</v>
      </c>
      <c r="C48" s="101" t="s">
        <v>15</v>
      </c>
      <c r="D48" s="550" t="s">
        <v>167</v>
      </c>
      <c r="E48" s="557" t="s">
        <v>121</v>
      </c>
      <c r="F48" s="319" t="s">
        <v>22</v>
      </c>
      <c r="G48" s="347" t="e">
        <f>#REF!</f>
        <v>#REF!</v>
      </c>
      <c r="H48" s="347" t="e">
        <f>#REF!</f>
        <v>#REF!</v>
      </c>
      <c r="I48" s="552" t="e">
        <f>H48/G48*100</f>
        <v>#REF!</v>
      </c>
      <c r="J48" s="559" t="e">
        <f>(I48+I49+I50)/3</f>
        <v>#REF!</v>
      </c>
      <c r="K48" s="543" t="s">
        <v>24</v>
      </c>
      <c r="L48" s="542" t="s">
        <v>23</v>
      </c>
      <c r="M48" s="101"/>
    </row>
    <row r="49" spans="1:13" ht="47.25" hidden="1" customHeight="1">
      <c r="A49" s="751"/>
      <c r="B49" s="89"/>
      <c r="C49" s="89"/>
      <c r="D49" s="550" t="s">
        <v>168</v>
      </c>
      <c r="E49" s="557" t="s">
        <v>117</v>
      </c>
      <c r="F49" s="319" t="s">
        <v>22</v>
      </c>
      <c r="G49" s="347" t="e">
        <f>#REF!</f>
        <v>#REF!</v>
      </c>
      <c r="H49" s="347" t="e">
        <f>#REF!</f>
        <v>#REF!</v>
      </c>
      <c r="I49" s="552" t="e">
        <f>H49/G49*100</f>
        <v>#REF!</v>
      </c>
      <c r="J49" s="561"/>
      <c r="K49" s="543" t="s">
        <v>30</v>
      </c>
      <c r="L49" s="542" t="s">
        <v>23</v>
      </c>
      <c r="M49" s="89"/>
    </row>
    <row r="50" spans="1:13" ht="47.25" hidden="1" customHeight="1">
      <c r="A50" s="751"/>
      <c r="B50" s="79"/>
      <c r="C50" s="79"/>
      <c r="D50" s="550" t="s">
        <v>168</v>
      </c>
      <c r="E50" s="557" t="s">
        <v>118</v>
      </c>
      <c r="F50" s="319" t="s">
        <v>22</v>
      </c>
      <c r="G50" s="347" t="e">
        <f>#REF!</f>
        <v>#REF!</v>
      </c>
      <c r="H50" s="347" t="e">
        <f>#REF!</f>
        <v>#REF!</v>
      </c>
      <c r="I50" s="552" t="e">
        <f t="shared" si="2"/>
        <v>#REF!</v>
      </c>
      <c r="J50" s="564"/>
      <c r="K50" s="543" t="s">
        <v>24</v>
      </c>
      <c r="L50" s="542" t="s">
        <v>23</v>
      </c>
      <c r="M50" s="79"/>
    </row>
    <row r="51" spans="1:13" ht="55.5" hidden="1" customHeight="1">
      <c r="A51" s="751"/>
      <c r="B51" s="101" t="s">
        <v>119</v>
      </c>
      <c r="C51" s="101" t="s">
        <v>15</v>
      </c>
      <c r="D51" s="550" t="s">
        <v>167</v>
      </c>
      <c r="E51" s="557" t="s">
        <v>121</v>
      </c>
      <c r="F51" s="319" t="s">
        <v>22</v>
      </c>
      <c r="G51" s="347" t="e">
        <f>#REF!</f>
        <v>#REF!</v>
      </c>
      <c r="H51" s="347" t="e">
        <f>#REF!</f>
        <v>#REF!</v>
      </c>
      <c r="I51" s="552" t="e">
        <f t="shared" si="2"/>
        <v>#REF!</v>
      </c>
      <c r="J51" s="559" t="e">
        <f>(I51+I52)/2</f>
        <v>#REF!</v>
      </c>
      <c r="K51" s="543" t="s">
        <v>24</v>
      </c>
      <c r="L51" s="542" t="s">
        <v>23</v>
      </c>
      <c r="M51" s="101"/>
    </row>
    <row r="52" spans="1:13" ht="55.5" hidden="1" customHeight="1">
      <c r="A52" s="751"/>
      <c r="B52" s="79"/>
      <c r="C52" s="79"/>
      <c r="D52" s="550" t="s">
        <v>168</v>
      </c>
      <c r="E52" s="85" t="s">
        <v>120</v>
      </c>
      <c r="F52" s="319" t="s">
        <v>22</v>
      </c>
      <c r="G52" s="347" t="e">
        <f>#REF!</f>
        <v>#REF!</v>
      </c>
      <c r="H52" s="347" t="e">
        <f>#REF!</f>
        <v>#REF!</v>
      </c>
      <c r="I52" s="552" t="e">
        <f>H52/G52*100</f>
        <v>#REF!</v>
      </c>
      <c r="J52" s="564"/>
      <c r="K52" s="543" t="s">
        <v>30</v>
      </c>
      <c r="L52" s="542" t="s">
        <v>23</v>
      </c>
      <c r="M52" s="79"/>
    </row>
    <row r="53" spans="1:13" ht="18.75" hidden="1" customHeight="1">
      <c r="A53" s="751"/>
      <c r="B53" s="96" t="s">
        <v>26</v>
      </c>
      <c r="C53" s="104"/>
      <c r="D53" s="407"/>
      <c r="E53" s="407"/>
      <c r="F53" s="415"/>
      <c r="G53" s="96"/>
      <c r="H53" s="96"/>
      <c r="I53" s="419"/>
      <c r="J53" s="100"/>
      <c r="K53" s="104"/>
      <c r="L53" s="96"/>
      <c r="M53" s="100" t="e">
        <f>(J53+#REF!+#REF!+#REF!)/4</f>
        <v>#REF!</v>
      </c>
    </row>
    <row r="54" spans="1:13" ht="87.75" hidden="1" customHeight="1">
      <c r="A54" s="751"/>
      <c r="B54" s="105"/>
      <c r="C54" s="106"/>
      <c r="D54" s="408"/>
      <c r="E54" s="408"/>
      <c r="F54" s="416"/>
      <c r="G54" s="107"/>
      <c r="H54" s="107"/>
      <c r="I54" s="420"/>
      <c r="J54" s="108"/>
      <c r="K54" s="106"/>
      <c r="L54" s="105"/>
      <c r="M54" s="108"/>
    </row>
    <row r="55" spans="1:13" ht="15.75" hidden="1" customHeight="1">
      <c r="A55" s="751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</row>
    <row r="56" spans="1:13" ht="6" hidden="1" customHeight="1">
      <c r="A56" s="751"/>
    </row>
    <row r="57" spans="1:13" ht="32.25" hidden="1" customHeight="1">
      <c r="A57" s="751"/>
      <c r="B57" s="479"/>
      <c r="C57" s="479"/>
      <c r="D57" s="479"/>
      <c r="E57" s="112"/>
      <c r="F57" s="421" t="s">
        <v>154</v>
      </c>
      <c r="G57" s="421"/>
      <c r="H57" s="421"/>
    </row>
    <row r="58" spans="1:13" ht="8.25" hidden="1" customHeight="1">
      <c r="A58" s="751"/>
      <c r="B58" s="113"/>
      <c r="C58" s="113"/>
      <c r="D58" s="114"/>
      <c r="F58" s="413"/>
      <c r="G58" s="113"/>
      <c r="H58" s="113"/>
    </row>
    <row r="59" spans="1:13" ht="19.5" hidden="1" customHeight="1">
      <c r="A59" s="751"/>
      <c r="B59" s="479"/>
      <c r="C59" s="479"/>
      <c r="D59" s="479"/>
      <c r="E59" s="112"/>
      <c r="F59" s="421" t="s">
        <v>28</v>
      </c>
      <c r="G59" s="421"/>
      <c r="H59" s="421"/>
    </row>
    <row r="60" spans="1:13" ht="33.75" hidden="1" customHeight="1">
      <c r="A60" s="751"/>
      <c r="D60" s="114"/>
      <c r="F60" s="413"/>
    </row>
    <row r="61" spans="1:13" ht="18.75" hidden="1" customHeight="1">
      <c r="A61" s="751"/>
    </row>
    <row r="62" spans="1:13" ht="18.75" hidden="1" customHeight="1">
      <c r="A62" s="751"/>
    </row>
    <row r="63" spans="1:13" ht="18.75" hidden="1" customHeight="1">
      <c r="A63" s="751"/>
    </row>
    <row r="64" spans="1:13" ht="57" customHeight="1">
      <c r="A64" s="751"/>
      <c r="B64" s="725" t="s">
        <v>410</v>
      </c>
      <c r="C64" s="736" t="s">
        <v>5</v>
      </c>
      <c r="D64" s="550" t="s">
        <v>168</v>
      </c>
      <c r="E64" s="557" t="s">
        <v>397</v>
      </c>
      <c r="F64" s="457" t="s">
        <v>2</v>
      </c>
      <c r="G64" s="524">
        <v>92.1</v>
      </c>
      <c r="H64" s="513">
        <v>92.1</v>
      </c>
      <c r="I64" s="471">
        <f t="shared" ref="I64:I65" si="3">H64/G64*100</f>
        <v>100</v>
      </c>
      <c r="J64" s="552">
        <f>I64</f>
        <v>100</v>
      </c>
      <c r="K64" s="543" t="s">
        <v>24</v>
      </c>
      <c r="L64" s="542" t="s">
        <v>23</v>
      </c>
      <c r="M64" s="625">
        <f>(J64+J65)/2</f>
        <v>100</v>
      </c>
    </row>
    <row r="65" spans="1:13" ht="63" customHeight="1">
      <c r="A65" s="751"/>
      <c r="B65" s="731"/>
      <c r="C65" s="738"/>
      <c r="D65" s="550" t="s">
        <v>167</v>
      </c>
      <c r="E65" s="557" t="s">
        <v>354</v>
      </c>
      <c r="F65" s="445" t="s">
        <v>351</v>
      </c>
      <c r="G65" s="512">
        <v>1820</v>
      </c>
      <c r="H65" s="513">
        <v>1820</v>
      </c>
      <c r="I65" s="471">
        <f t="shared" si="3"/>
        <v>100</v>
      </c>
      <c r="J65" s="552">
        <f>I65</f>
        <v>100</v>
      </c>
      <c r="K65" s="542" t="s">
        <v>24</v>
      </c>
      <c r="L65" s="542" t="s">
        <v>23</v>
      </c>
      <c r="M65" s="626"/>
    </row>
    <row r="66" spans="1:13" hidden="1"/>
    <row r="67" spans="1:13">
      <c r="B67" s="363"/>
      <c r="C67" s="363"/>
      <c r="D67" s="499"/>
      <c r="E67" s="499"/>
      <c r="F67" s="500"/>
      <c r="G67" s="363"/>
      <c r="H67" s="363"/>
      <c r="I67" s="499"/>
      <c r="J67" s="502">
        <f>(J5+J6+J7+J8)/4</f>
        <v>100</v>
      </c>
      <c r="K67" s="363"/>
      <c r="L67" s="501"/>
      <c r="M67" s="503">
        <f>(M5+M7+M64)/3</f>
        <v>100</v>
      </c>
    </row>
  </sheetData>
  <mergeCells count="9">
    <mergeCell ref="B64:B65"/>
    <mergeCell ref="C64:C65"/>
    <mergeCell ref="M64:M65"/>
    <mergeCell ref="A5:A65"/>
    <mergeCell ref="M5:M6"/>
    <mergeCell ref="M7:M8"/>
    <mergeCell ref="C5:C6"/>
    <mergeCell ref="C7:C8"/>
    <mergeCell ref="B7:B8"/>
  </mergeCells>
  <pageMargins left="0.15748031496062992" right="0.15748031496062992" top="0.74803149606299213" bottom="0.51181102362204722" header="0.31496062992125984" footer="0.55118110236220474"/>
  <pageSetup paperSize="9" scale="39" fitToHeight="1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3:N30"/>
  <sheetViews>
    <sheetView view="pageBreakPreview" topLeftCell="A16" zoomScale="75" zoomScaleNormal="50" zoomScaleSheetLayoutView="75" workbookViewId="0">
      <selection activeCell="H23" sqref="H23"/>
    </sheetView>
  </sheetViews>
  <sheetFormatPr defaultRowHeight="18.75"/>
  <cols>
    <col min="1" max="1" width="15.5703125" style="109" customWidth="1"/>
    <col min="2" max="2" width="18.42578125" style="109" customWidth="1"/>
    <col min="3" max="3" width="10.28515625" style="109" customWidth="1"/>
    <col min="4" max="4" width="16.5703125" style="113" customWidth="1"/>
    <col min="5" max="5" width="40.140625" style="113" customWidth="1"/>
    <col min="6" max="6" width="12.42578125" style="412" customWidth="1"/>
    <col min="7" max="8" width="16.42578125" style="109" customWidth="1"/>
    <col min="9" max="9" width="16.42578125" style="113" customWidth="1"/>
    <col min="10" max="10" width="18.85546875" style="109" customWidth="1"/>
    <col min="11" max="11" width="25.7109375" style="421" customWidth="1"/>
    <col min="12" max="12" width="17.140625" style="421" customWidth="1"/>
    <col min="13" max="13" width="16.42578125" style="421" customWidth="1"/>
    <col min="14" max="14" width="9.140625" style="421" customWidth="1"/>
    <col min="15" max="15" width="9.140625" style="109" customWidth="1"/>
    <col min="16" max="16384" width="9.140625" style="109"/>
  </cols>
  <sheetData>
    <row r="3" spans="1:14" s="401" customFormat="1" ht="132" customHeight="1">
      <c r="A3" s="84" t="s">
        <v>7</v>
      </c>
      <c r="B3" s="84" t="s">
        <v>13</v>
      </c>
      <c r="C3" s="84" t="s">
        <v>14</v>
      </c>
      <c r="D3" s="84" t="s">
        <v>8</v>
      </c>
      <c r="E3" s="84" t="s">
        <v>6</v>
      </c>
      <c r="F3" s="84" t="s">
        <v>3</v>
      </c>
      <c r="G3" s="411" t="s">
        <v>16</v>
      </c>
      <c r="H3" s="410" t="s">
        <v>0</v>
      </c>
      <c r="I3" s="409" t="s">
        <v>17</v>
      </c>
      <c r="J3" s="84" t="s">
        <v>18</v>
      </c>
      <c r="K3" s="84" t="s">
        <v>19</v>
      </c>
      <c r="L3" s="84" t="s">
        <v>364</v>
      </c>
      <c r="M3" s="84" t="s">
        <v>195</v>
      </c>
      <c r="N3" s="427"/>
    </row>
    <row r="4" spans="1:14" ht="15.75">
      <c r="A4" s="84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411">
        <v>7</v>
      </c>
      <c r="H4" s="410">
        <v>8</v>
      </c>
      <c r="I4" s="409">
        <v>9</v>
      </c>
      <c r="J4" s="84">
        <v>10</v>
      </c>
      <c r="K4" s="424">
        <v>11</v>
      </c>
      <c r="L4" s="424">
        <v>12</v>
      </c>
      <c r="M4" s="424">
        <v>13</v>
      </c>
    </row>
    <row r="5" spans="1:14" ht="86.25" customHeight="1">
      <c r="A5" s="730" t="s">
        <v>178</v>
      </c>
      <c r="B5" s="730" t="s">
        <v>85</v>
      </c>
      <c r="C5" s="730" t="s">
        <v>5</v>
      </c>
      <c r="D5" s="84" t="s">
        <v>168</v>
      </c>
      <c r="E5" s="461" t="s">
        <v>306</v>
      </c>
      <c r="F5" s="440" t="s">
        <v>22</v>
      </c>
      <c r="G5" s="347">
        <v>1116</v>
      </c>
      <c r="H5" s="515">
        <v>1123</v>
      </c>
      <c r="I5" s="471">
        <v>100</v>
      </c>
      <c r="J5" s="752">
        <f>(I5+I6+I7)/3</f>
        <v>100</v>
      </c>
      <c r="K5" s="424" t="s">
        <v>24</v>
      </c>
      <c r="L5" s="424" t="s">
        <v>365</v>
      </c>
      <c r="M5" s="722">
        <f>(J5+J8)/2</f>
        <v>99.566701572926419</v>
      </c>
    </row>
    <row r="6" spans="1:14" ht="109.5" customHeight="1">
      <c r="A6" s="730"/>
      <c r="B6" s="730"/>
      <c r="C6" s="730"/>
      <c r="D6" s="84" t="s">
        <v>168</v>
      </c>
      <c r="E6" s="461" t="s">
        <v>357</v>
      </c>
      <c r="F6" s="440" t="s">
        <v>2</v>
      </c>
      <c r="G6" s="347">
        <v>5.6</v>
      </c>
      <c r="H6" s="515">
        <v>5.6</v>
      </c>
      <c r="I6" s="471">
        <f>H6/G6*100</f>
        <v>100</v>
      </c>
      <c r="J6" s="753"/>
      <c r="K6" s="424" t="s">
        <v>24</v>
      </c>
      <c r="L6" s="424" t="s">
        <v>365</v>
      </c>
      <c r="M6" s="735"/>
    </row>
    <row r="7" spans="1:14" ht="96.75" customHeight="1">
      <c r="A7" s="730"/>
      <c r="B7" s="730"/>
      <c r="C7" s="730"/>
      <c r="D7" s="84" t="s">
        <v>168</v>
      </c>
      <c r="E7" s="439" t="s">
        <v>358</v>
      </c>
      <c r="F7" s="440" t="s">
        <v>22</v>
      </c>
      <c r="G7" s="516">
        <v>6879</v>
      </c>
      <c r="H7" s="515">
        <v>6899</v>
      </c>
      <c r="I7" s="471">
        <v>100</v>
      </c>
      <c r="J7" s="753"/>
      <c r="K7" s="424" t="s">
        <v>24</v>
      </c>
      <c r="L7" s="424" t="s">
        <v>365</v>
      </c>
      <c r="M7" s="735"/>
    </row>
    <row r="8" spans="1:14" ht="53.25" customHeight="1">
      <c r="A8" s="730"/>
      <c r="B8" s="730"/>
      <c r="C8" s="730"/>
      <c r="D8" s="84" t="s">
        <v>167</v>
      </c>
      <c r="E8" s="439" t="s">
        <v>359</v>
      </c>
      <c r="F8" s="440" t="s">
        <v>20</v>
      </c>
      <c r="G8" s="516">
        <v>5030</v>
      </c>
      <c r="H8" s="347">
        <v>4355</v>
      </c>
      <c r="I8" s="471">
        <f t="shared" ref="I8:I17" si="0">H8/G8*100</f>
        <v>86.580516898608352</v>
      </c>
      <c r="J8" s="752">
        <f>(I8+I9+I10+I11)/4</f>
        <v>99.133403145852839</v>
      </c>
      <c r="K8" s="424" t="s">
        <v>24</v>
      </c>
      <c r="L8" s="424" t="s">
        <v>365</v>
      </c>
      <c r="M8" s="735"/>
    </row>
    <row r="9" spans="1:14" ht="48.75" customHeight="1">
      <c r="A9" s="730"/>
      <c r="B9" s="730"/>
      <c r="C9" s="730"/>
      <c r="D9" s="84" t="s">
        <v>167</v>
      </c>
      <c r="E9" s="439" t="s">
        <v>360</v>
      </c>
      <c r="F9" s="440" t="s">
        <v>20</v>
      </c>
      <c r="G9" s="516">
        <v>21320</v>
      </c>
      <c r="H9" s="515">
        <v>21310</v>
      </c>
      <c r="I9" s="471">
        <f t="shared" si="0"/>
        <v>99.953095684803003</v>
      </c>
      <c r="J9" s="753"/>
      <c r="K9" s="424" t="s">
        <v>24</v>
      </c>
      <c r="L9" s="424" t="s">
        <v>365</v>
      </c>
      <c r="M9" s="735"/>
    </row>
    <row r="10" spans="1:14" ht="48.75" customHeight="1">
      <c r="A10" s="730"/>
      <c r="B10" s="730"/>
      <c r="C10" s="730"/>
      <c r="D10" s="84" t="s">
        <v>167</v>
      </c>
      <c r="E10" s="439" t="s">
        <v>361</v>
      </c>
      <c r="F10" s="440" t="s">
        <v>22</v>
      </c>
      <c r="G10" s="516">
        <v>36</v>
      </c>
      <c r="H10" s="515">
        <v>36</v>
      </c>
      <c r="I10" s="471">
        <f t="shared" si="0"/>
        <v>100</v>
      </c>
      <c r="J10" s="753"/>
      <c r="K10" s="424" t="s">
        <v>24</v>
      </c>
      <c r="L10" s="424" t="s">
        <v>365</v>
      </c>
      <c r="M10" s="735"/>
    </row>
    <row r="11" spans="1:14" ht="48.75" customHeight="1">
      <c r="A11" s="730"/>
      <c r="B11" s="730"/>
      <c r="C11" s="730"/>
      <c r="D11" s="84" t="s">
        <v>167</v>
      </c>
      <c r="E11" s="439" t="s">
        <v>362</v>
      </c>
      <c r="F11" s="440" t="s">
        <v>20</v>
      </c>
      <c r="G11" s="516">
        <v>13493</v>
      </c>
      <c r="H11" s="515">
        <v>15493</v>
      </c>
      <c r="I11" s="471">
        <v>110</v>
      </c>
      <c r="J11" s="754"/>
      <c r="K11" s="424" t="s">
        <v>24</v>
      </c>
      <c r="L11" s="424" t="s">
        <v>365</v>
      </c>
      <c r="M11" s="723"/>
    </row>
    <row r="12" spans="1:14" ht="91.5" customHeight="1">
      <c r="A12" s="730"/>
      <c r="B12" s="730" t="s">
        <v>85</v>
      </c>
      <c r="C12" s="730" t="s">
        <v>5</v>
      </c>
      <c r="D12" s="84" t="s">
        <v>168</v>
      </c>
      <c r="E12" s="439" t="s">
        <v>307</v>
      </c>
      <c r="F12" s="440" t="s">
        <v>22</v>
      </c>
      <c r="G12" s="516">
        <v>1116</v>
      </c>
      <c r="H12" s="515">
        <v>1123</v>
      </c>
      <c r="I12" s="471">
        <v>100</v>
      </c>
      <c r="J12" s="491">
        <f>I12</f>
        <v>100</v>
      </c>
      <c r="K12" s="424" t="s">
        <v>24</v>
      </c>
      <c r="L12" s="424" t="s">
        <v>365</v>
      </c>
      <c r="M12" s="722">
        <f>(J12+J13)/2</f>
        <v>95.581146223888595</v>
      </c>
    </row>
    <row r="13" spans="1:14" ht="51" customHeight="1">
      <c r="A13" s="730"/>
      <c r="B13" s="730"/>
      <c r="C13" s="730"/>
      <c r="D13" s="84" t="s">
        <v>167</v>
      </c>
      <c r="E13" s="439" t="s">
        <v>363</v>
      </c>
      <c r="F13" s="440" t="s">
        <v>20</v>
      </c>
      <c r="G13" s="516">
        <v>1867</v>
      </c>
      <c r="H13" s="515">
        <v>1702</v>
      </c>
      <c r="I13" s="471">
        <f t="shared" si="0"/>
        <v>91.162292447777176</v>
      </c>
      <c r="J13" s="460">
        <f>I13</f>
        <v>91.162292447777176</v>
      </c>
      <c r="K13" s="424" t="s">
        <v>24</v>
      </c>
      <c r="L13" s="424" t="s">
        <v>365</v>
      </c>
      <c r="M13" s="723"/>
    </row>
    <row r="14" spans="1:14" ht="57.75" customHeight="1">
      <c r="A14" s="730"/>
      <c r="B14" s="725" t="s">
        <v>94</v>
      </c>
      <c r="C14" s="725" t="s">
        <v>15</v>
      </c>
      <c r="D14" s="84" t="s">
        <v>168</v>
      </c>
      <c r="E14" s="456" t="s">
        <v>366</v>
      </c>
      <c r="F14" s="440" t="s">
        <v>2</v>
      </c>
      <c r="G14" s="347">
        <v>50.3</v>
      </c>
      <c r="H14" s="515">
        <v>50.3</v>
      </c>
      <c r="I14" s="471">
        <f t="shared" si="0"/>
        <v>100</v>
      </c>
      <c r="J14" s="752">
        <f>(I14+I15+I16)/3</f>
        <v>100</v>
      </c>
      <c r="K14" s="424" t="s">
        <v>24</v>
      </c>
      <c r="L14" s="424" t="s">
        <v>365</v>
      </c>
      <c r="M14" s="722">
        <f>(J14+J17)/2</f>
        <v>100.15876469856281</v>
      </c>
    </row>
    <row r="15" spans="1:14" ht="67.5" customHeight="1">
      <c r="A15" s="730"/>
      <c r="B15" s="726"/>
      <c r="C15" s="726"/>
      <c r="D15" s="84" t="s">
        <v>168</v>
      </c>
      <c r="E15" s="439" t="s">
        <v>367</v>
      </c>
      <c r="F15" s="440" t="s">
        <v>2</v>
      </c>
      <c r="G15" s="347">
        <v>61.6</v>
      </c>
      <c r="H15" s="515">
        <v>62.6</v>
      </c>
      <c r="I15" s="471">
        <v>100</v>
      </c>
      <c r="J15" s="753"/>
      <c r="K15" s="489"/>
      <c r="L15" s="424" t="s">
        <v>365</v>
      </c>
      <c r="M15" s="735"/>
    </row>
    <row r="16" spans="1:14" ht="57.75" customHeight="1">
      <c r="A16" s="730"/>
      <c r="B16" s="726"/>
      <c r="C16" s="726"/>
      <c r="D16" s="84" t="s">
        <v>168</v>
      </c>
      <c r="E16" s="439" t="s">
        <v>368</v>
      </c>
      <c r="F16" s="440" t="s">
        <v>2</v>
      </c>
      <c r="G16" s="347">
        <v>1.3</v>
      </c>
      <c r="H16" s="515">
        <v>1.3</v>
      </c>
      <c r="I16" s="471">
        <f t="shared" si="0"/>
        <v>100</v>
      </c>
      <c r="J16" s="754"/>
      <c r="K16" s="424" t="s">
        <v>24</v>
      </c>
      <c r="L16" s="424" t="s">
        <v>365</v>
      </c>
      <c r="M16" s="735"/>
    </row>
    <row r="17" spans="1:13" ht="96.75" customHeight="1">
      <c r="A17" s="730"/>
      <c r="B17" s="731"/>
      <c r="C17" s="731"/>
      <c r="D17" s="84" t="s">
        <v>167</v>
      </c>
      <c r="E17" s="461" t="s">
        <v>95</v>
      </c>
      <c r="F17" s="440" t="s">
        <v>22</v>
      </c>
      <c r="G17" s="516">
        <v>16073</v>
      </c>
      <c r="H17" s="515">
        <v>16116</v>
      </c>
      <c r="I17" s="471">
        <f t="shared" si="0"/>
        <v>100.26752939712563</v>
      </c>
      <c r="J17" s="460">
        <f>I17+0.05</f>
        <v>100.31752939712563</v>
      </c>
      <c r="K17" s="489"/>
      <c r="L17" s="424" t="s">
        <v>365</v>
      </c>
      <c r="M17" s="723"/>
    </row>
    <row r="18" spans="1:13" ht="74.25" customHeight="1">
      <c r="A18" s="730"/>
      <c r="B18" s="725" t="s">
        <v>96</v>
      </c>
      <c r="C18" s="725" t="s">
        <v>15</v>
      </c>
      <c r="D18" s="84" t="s">
        <v>168</v>
      </c>
      <c r="E18" s="461" t="s">
        <v>371</v>
      </c>
      <c r="F18" s="440" t="s">
        <v>2</v>
      </c>
      <c r="G18" s="516">
        <v>0</v>
      </c>
      <c r="H18" s="515">
        <v>0</v>
      </c>
      <c r="I18" s="471">
        <v>100</v>
      </c>
      <c r="J18" s="752">
        <f>(I18+I19)/2</f>
        <v>100</v>
      </c>
      <c r="K18" s="509" t="s">
        <v>24</v>
      </c>
      <c r="L18" s="424" t="s">
        <v>365</v>
      </c>
      <c r="M18" s="722">
        <f>(J18+J20)/2</f>
        <v>102.5</v>
      </c>
    </row>
    <row r="19" spans="1:13" ht="41.25" customHeight="1">
      <c r="A19" s="730"/>
      <c r="B19" s="726"/>
      <c r="C19" s="726"/>
      <c r="D19" s="84" t="s">
        <v>168</v>
      </c>
      <c r="E19" s="461" t="s">
        <v>280</v>
      </c>
      <c r="F19" s="440" t="s">
        <v>2</v>
      </c>
      <c r="G19" s="517">
        <v>100</v>
      </c>
      <c r="H19" s="517">
        <v>100</v>
      </c>
      <c r="I19" s="471">
        <f>H19/G19*100</f>
        <v>100</v>
      </c>
      <c r="J19" s="754"/>
      <c r="K19" s="424" t="s">
        <v>24</v>
      </c>
      <c r="L19" s="424" t="s">
        <v>365</v>
      </c>
      <c r="M19" s="735"/>
    </row>
    <row r="20" spans="1:13" ht="40.5" customHeight="1">
      <c r="A20" s="730"/>
      <c r="B20" s="726"/>
      <c r="C20" s="726"/>
      <c r="D20" s="84" t="s">
        <v>167</v>
      </c>
      <c r="E20" s="439" t="s">
        <v>369</v>
      </c>
      <c r="F20" s="440" t="s">
        <v>20</v>
      </c>
      <c r="G20" s="347">
        <v>1402</v>
      </c>
      <c r="H20" s="347">
        <v>1402</v>
      </c>
      <c r="I20" s="471">
        <f>H20/G20*100</f>
        <v>100</v>
      </c>
      <c r="J20" s="744">
        <f>(I20+I21)/2</f>
        <v>105</v>
      </c>
      <c r="K20" s="424" t="s">
        <v>24</v>
      </c>
      <c r="L20" s="424" t="s">
        <v>365</v>
      </c>
      <c r="M20" s="735"/>
    </row>
    <row r="21" spans="1:13" ht="36.75" customHeight="1">
      <c r="A21" s="730"/>
      <c r="B21" s="731"/>
      <c r="C21" s="731"/>
      <c r="D21" s="84" t="s">
        <v>167</v>
      </c>
      <c r="E21" s="439" t="s">
        <v>370</v>
      </c>
      <c r="F21" s="440" t="s">
        <v>22</v>
      </c>
      <c r="G21" s="518">
        <v>178</v>
      </c>
      <c r="H21" s="519">
        <v>260</v>
      </c>
      <c r="I21" s="471">
        <v>110</v>
      </c>
      <c r="J21" s="744"/>
      <c r="K21" s="424" t="s">
        <v>24</v>
      </c>
      <c r="L21" s="424" t="s">
        <v>365</v>
      </c>
      <c r="M21" s="723"/>
    </row>
    <row r="22" spans="1:13" ht="60" customHeight="1">
      <c r="A22" s="730"/>
      <c r="B22" s="730" t="s">
        <v>372</v>
      </c>
      <c r="C22" s="730" t="s">
        <v>15</v>
      </c>
      <c r="D22" s="84" t="s">
        <v>168</v>
      </c>
      <c r="E22" s="439" t="s">
        <v>355</v>
      </c>
      <c r="F22" s="440" t="s">
        <v>2</v>
      </c>
      <c r="G22" s="516">
        <v>0</v>
      </c>
      <c r="H22" s="347">
        <v>0</v>
      </c>
      <c r="I22" s="471">
        <v>100</v>
      </c>
      <c r="J22" s="752">
        <f>I23</f>
        <v>100</v>
      </c>
      <c r="K22" s="424"/>
      <c r="L22" s="424" t="s">
        <v>365</v>
      </c>
      <c r="M22" s="722">
        <f>(J22+J24)/2</f>
        <v>100</v>
      </c>
    </row>
    <row r="23" spans="1:13" ht="53.25" customHeight="1">
      <c r="A23" s="730"/>
      <c r="B23" s="730"/>
      <c r="C23" s="730"/>
      <c r="D23" s="84" t="s">
        <v>168</v>
      </c>
      <c r="E23" s="439" t="s">
        <v>356</v>
      </c>
      <c r="F23" s="440" t="s">
        <v>2</v>
      </c>
      <c r="G23" s="520">
        <v>157.1</v>
      </c>
      <c r="H23" s="515">
        <v>157.1</v>
      </c>
      <c r="I23" s="471">
        <f t="shared" ref="I23:I27" si="1">H23/G23*100</f>
        <v>100</v>
      </c>
      <c r="J23" s="754"/>
      <c r="K23" s="424"/>
      <c r="L23" s="424" t="s">
        <v>365</v>
      </c>
      <c r="M23" s="737"/>
    </row>
    <row r="24" spans="1:13" ht="55.5" customHeight="1">
      <c r="A24" s="730"/>
      <c r="B24" s="730"/>
      <c r="C24" s="730"/>
      <c r="D24" s="84" t="s">
        <v>167</v>
      </c>
      <c r="E24" s="439" t="s">
        <v>374</v>
      </c>
      <c r="F24" s="440" t="s">
        <v>22</v>
      </c>
      <c r="G24" s="347">
        <v>28</v>
      </c>
      <c r="H24" s="515">
        <v>28</v>
      </c>
      <c r="I24" s="471">
        <f t="shared" si="1"/>
        <v>100</v>
      </c>
      <c r="J24" s="752">
        <f>(I24+I25)/2</f>
        <v>100</v>
      </c>
      <c r="K24" s="424"/>
      <c r="L24" s="424"/>
      <c r="M24" s="737"/>
    </row>
    <row r="25" spans="1:13" ht="57" customHeight="1">
      <c r="A25" s="730"/>
      <c r="B25" s="730"/>
      <c r="C25" s="730"/>
      <c r="D25" s="84" t="s">
        <v>167</v>
      </c>
      <c r="E25" s="439" t="s">
        <v>375</v>
      </c>
      <c r="F25" s="440" t="s">
        <v>22</v>
      </c>
      <c r="G25" s="518">
        <v>36</v>
      </c>
      <c r="H25" s="521">
        <v>36</v>
      </c>
      <c r="I25" s="471">
        <f t="shared" si="1"/>
        <v>100</v>
      </c>
      <c r="J25" s="754"/>
      <c r="K25" s="424"/>
      <c r="L25" s="424"/>
      <c r="M25" s="738"/>
    </row>
    <row r="26" spans="1:13" ht="60" hidden="1" customHeight="1">
      <c r="A26" s="730"/>
      <c r="B26" s="730" t="s">
        <v>278</v>
      </c>
      <c r="C26" s="730" t="s">
        <v>15</v>
      </c>
      <c r="D26" s="84" t="s">
        <v>168</v>
      </c>
      <c r="E26" s="439" t="s">
        <v>376</v>
      </c>
      <c r="F26" s="440" t="s">
        <v>2</v>
      </c>
      <c r="G26" s="411">
        <v>0</v>
      </c>
      <c r="H26" s="410">
        <v>0</v>
      </c>
      <c r="I26" s="471" t="e">
        <f t="shared" si="1"/>
        <v>#DIV/0!</v>
      </c>
      <c r="J26" s="752" t="e">
        <f>(I26+I27)/2</f>
        <v>#DIV/0!</v>
      </c>
      <c r="K26" s="424" t="s">
        <v>24</v>
      </c>
      <c r="L26" s="424" t="s">
        <v>365</v>
      </c>
      <c r="M26" s="736" t="e">
        <f>(J26+J28)/2</f>
        <v>#DIV/0!</v>
      </c>
    </row>
    <row r="27" spans="1:13" ht="64.5" hidden="1" customHeight="1">
      <c r="A27" s="730"/>
      <c r="B27" s="730"/>
      <c r="C27" s="730"/>
      <c r="D27" s="84" t="s">
        <v>168</v>
      </c>
      <c r="E27" s="498" t="s">
        <v>377</v>
      </c>
      <c r="F27" s="463" t="s">
        <v>2</v>
      </c>
      <c r="G27" s="411">
        <v>0</v>
      </c>
      <c r="H27" s="410"/>
      <c r="I27" s="471" t="e">
        <f t="shared" si="1"/>
        <v>#DIV/0!</v>
      </c>
      <c r="J27" s="754"/>
      <c r="K27" s="424" t="s">
        <v>24</v>
      </c>
      <c r="L27" s="424" t="s">
        <v>365</v>
      </c>
      <c r="M27" s="737"/>
    </row>
    <row r="28" spans="1:13" ht="117.75" hidden="1" customHeight="1">
      <c r="A28" s="730"/>
      <c r="B28" s="730"/>
      <c r="C28" s="730"/>
      <c r="D28" s="84" t="s">
        <v>167</v>
      </c>
      <c r="E28" s="439" t="s">
        <v>378</v>
      </c>
      <c r="F28" s="440" t="s">
        <v>22</v>
      </c>
      <c r="G28" s="411"/>
      <c r="H28" s="410">
        <v>0</v>
      </c>
      <c r="I28" s="471">
        <v>100</v>
      </c>
      <c r="J28" s="460">
        <f>I28</f>
        <v>100</v>
      </c>
      <c r="K28" s="424" t="s">
        <v>24</v>
      </c>
      <c r="L28" s="424" t="s">
        <v>365</v>
      </c>
      <c r="M28" s="738"/>
    </row>
    <row r="29" spans="1:13">
      <c r="A29" s="96"/>
      <c r="B29" s="96" t="s">
        <v>26</v>
      </c>
      <c r="C29" s="104"/>
      <c r="D29" s="407"/>
      <c r="E29" s="407"/>
      <c r="F29" s="415"/>
      <c r="G29" s="470"/>
      <c r="H29" s="469"/>
      <c r="I29" s="473"/>
      <c r="J29" s="100">
        <f>(J5+J8+J12+J13+J14+J17+J18+J20+J24+J22)/10</f>
        <v>99.561322499075573</v>
      </c>
      <c r="K29" s="446"/>
      <c r="L29" s="446"/>
      <c r="M29" s="493">
        <f>(M5+M12+M14+M22)/5</f>
        <v>79.061322499075573</v>
      </c>
    </row>
    <row r="30" spans="1:13" ht="21" customHeight="1">
      <c r="A30" s="105"/>
      <c r="B30" s="105"/>
      <c r="C30" s="106"/>
      <c r="D30" s="408"/>
      <c r="E30" s="408"/>
      <c r="F30" s="416"/>
      <c r="G30" s="107"/>
      <c r="H30" s="107"/>
      <c r="I30" s="420"/>
      <c r="J30" s="108"/>
    </row>
  </sheetData>
  <mergeCells count="27">
    <mergeCell ref="J18:J19"/>
    <mergeCell ref="B26:B28"/>
    <mergeCell ref="C26:C28"/>
    <mergeCell ref="B18:B21"/>
    <mergeCell ref="C18:C21"/>
    <mergeCell ref="B14:B17"/>
    <mergeCell ref="C14:C17"/>
    <mergeCell ref="M18:M21"/>
    <mergeCell ref="A5:A28"/>
    <mergeCell ref="J22:J23"/>
    <mergeCell ref="J24:J25"/>
    <mergeCell ref="M22:M25"/>
    <mergeCell ref="B22:B25"/>
    <mergeCell ref="C22:C25"/>
    <mergeCell ref="J26:J27"/>
    <mergeCell ref="M26:M28"/>
    <mergeCell ref="B5:B11"/>
    <mergeCell ref="C5:C11"/>
    <mergeCell ref="B12:B13"/>
    <mergeCell ref="C12:C13"/>
    <mergeCell ref="J20:J21"/>
    <mergeCell ref="M5:M11"/>
    <mergeCell ref="M12:M13"/>
    <mergeCell ref="J14:J16"/>
    <mergeCell ref="J8:J11"/>
    <mergeCell ref="M14:M17"/>
    <mergeCell ref="J5:J7"/>
  </mergeCells>
  <pageMargins left="0.15748031496062992" right="0.15748031496062992" top="0.74803149606299213" bottom="0.51181102362204722" header="0.31496062992125984" footer="0.55118110236220474"/>
  <pageSetup paperSize="9" scale="60" fitToHeight="11" orientation="landscape" verticalDpi="0" r:id="rId1"/>
  <rowBreaks count="1" manualBreakCount="1">
    <brk id="21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56"/>
  <sheetViews>
    <sheetView topLeftCell="A22" zoomScale="75" zoomScaleNormal="75" workbookViewId="0">
      <selection activeCell="I29" sqref="I29"/>
    </sheetView>
  </sheetViews>
  <sheetFormatPr defaultRowHeight="15.75"/>
  <cols>
    <col min="1" max="1" width="15.28515625" style="421" customWidth="1"/>
    <col min="2" max="2" width="21" style="421" customWidth="1"/>
    <col min="3" max="3" width="13.28515625" style="421" customWidth="1"/>
    <col min="4" max="4" width="16.5703125" style="421" customWidth="1"/>
    <col min="5" max="5" width="36.5703125" style="421" customWidth="1"/>
    <col min="6" max="6" width="12.42578125" style="421" customWidth="1"/>
    <col min="7" max="7" width="16.42578125" style="467" customWidth="1"/>
    <col min="8" max="8" width="16.42578125" style="468" customWidth="1"/>
    <col min="9" max="9" width="17.42578125" style="472" customWidth="1"/>
    <col min="10" max="10" width="19.140625" style="421" customWidth="1"/>
    <col min="11" max="11" width="14.5703125" style="421" customWidth="1"/>
    <col min="12" max="12" width="20.140625" style="427" customWidth="1"/>
    <col min="13" max="13" width="17" style="426" customWidth="1"/>
    <col min="14" max="20" width="9.140625" style="421" customWidth="1"/>
    <col min="21" max="16384" width="9.140625" style="421"/>
  </cols>
  <sheetData>
    <row r="1" spans="1:15">
      <c r="G1" s="421"/>
      <c r="H1" s="421"/>
      <c r="I1" s="421"/>
      <c r="L1" s="544"/>
      <c r="M1" s="537"/>
    </row>
    <row r="2" spans="1:15">
      <c r="G2" s="421"/>
      <c r="H2" s="421"/>
      <c r="I2" s="421"/>
      <c r="L2" s="544"/>
      <c r="M2" s="537"/>
    </row>
    <row r="3" spans="1:15" s="427" customFormat="1" ht="96" customHeight="1">
      <c r="A3" s="84" t="s">
        <v>7</v>
      </c>
      <c r="B3" s="84" t="s">
        <v>13</v>
      </c>
      <c r="C3" s="84" t="s">
        <v>14</v>
      </c>
      <c r="D3" s="84" t="s">
        <v>8</v>
      </c>
      <c r="E3" s="84" t="s">
        <v>6</v>
      </c>
      <c r="F3" s="84" t="s">
        <v>3</v>
      </c>
      <c r="G3" s="411" t="s">
        <v>16</v>
      </c>
      <c r="H3" s="410" t="s">
        <v>0</v>
      </c>
      <c r="I3" s="409" t="s">
        <v>17</v>
      </c>
      <c r="J3" s="84" t="s">
        <v>18</v>
      </c>
      <c r="K3" s="84" t="s">
        <v>19</v>
      </c>
      <c r="L3" s="84" t="s">
        <v>1</v>
      </c>
      <c r="M3" s="84" t="s">
        <v>4</v>
      </c>
    </row>
    <row r="4" spans="1:15">
      <c r="A4" s="84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411">
        <v>7</v>
      </c>
      <c r="H4" s="410">
        <v>8</v>
      </c>
      <c r="I4" s="409">
        <v>9</v>
      </c>
      <c r="J4" s="84">
        <v>10</v>
      </c>
      <c r="K4" s="84">
        <v>11</v>
      </c>
      <c r="L4" s="84">
        <v>12</v>
      </c>
      <c r="M4" s="84">
        <v>13</v>
      </c>
    </row>
    <row r="5" spans="1:15" ht="84" customHeight="1">
      <c r="A5" s="725" t="s">
        <v>264</v>
      </c>
      <c r="B5" s="730" t="s">
        <v>100</v>
      </c>
      <c r="C5" s="730" t="s">
        <v>5</v>
      </c>
      <c r="D5" s="440" t="s">
        <v>168</v>
      </c>
      <c r="E5" s="439" t="s">
        <v>379</v>
      </c>
      <c r="F5" s="440" t="s">
        <v>2</v>
      </c>
      <c r="G5" s="411">
        <v>0</v>
      </c>
      <c r="H5" s="410">
        <v>0</v>
      </c>
      <c r="I5" s="471">
        <v>0</v>
      </c>
      <c r="J5" s="744">
        <v>100</v>
      </c>
      <c r="K5" s="441" t="s">
        <v>24</v>
      </c>
      <c r="L5" s="440" t="s">
        <v>23</v>
      </c>
      <c r="M5" s="745">
        <f>(J8+J5)/2</f>
        <v>100</v>
      </c>
    </row>
    <row r="6" spans="1:15" ht="72" customHeight="1">
      <c r="A6" s="726"/>
      <c r="B6" s="730"/>
      <c r="C6" s="730"/>
      <c r="D6" s="440" t="s">
        <v>168</v>
      </c>
      <c r="E6" s="439" t="s">
        <v>380</v>
      </c>
      <c r="F6" s="440" t="s">
        <v>2</v>
      </c>
      <c r="G6" s="411">
        <v>0</v>
      </c>
      <c r="H6" s="410">
        <v>0</v>
      </c>
      <c r="I6" s="471">
        <v>0</v>
      </c>
      <c r="J6" s="744"/>
      <c r="K6" s="441" t="s">
        <v>24</v>
      </c>
      <c r="L6" s="440" t="s">
        <v>23</v>
      </c>
      <c r="M6" s="745"/>
      <c r="O6" s="522"/>
    </row>
    <row r="7" spans="1:15" ht="87" customHeight="1">
      <c r="A7" s="726"/>
      <c r="B7" s="730"/>
      <c r="C7" s="730"/>
      <c r="D7" s="440" t="s">
        <v>168</v>
      </c>
      <c r="E7" s="439" t="s">
        <v>381</v>
      </c>
      <c r="F7" s="440" t="s">
        <v>2</v>
      </c>
      <c r="G7" s="411">
        <v>57.5</v>
      </c>
      <c r="H7" s="410">
        <v>57.5</v>
      </c>
      <c r="I7" s="471">
        <v>100</v>
      </c>
      <c r="J7" s="744"/>
      <c r="K7" s="441" t="s">
        <v>24</v>
      </c>
      <c r="L7" s="440" t="s">
        <v>23</v>
      </c>
      <c r="M7" s="745"/>
    </row>
    <row r="8" spans="1:15" ht="54.75" customHeight="1">
      <c r="A8" s="726"/>
      <c r="B8" s="730"/>
      <c r="C8" s="730"/>
      <c r="D8" s="440" t="s">
        <v>167</v>
      </c>
      <c r="E8" s="439" t="s">
        <v>101</v>
      </c>
      <c r="F8" s="440" t="s">
        <v>22</v>
      </c>
      <c r="G8" s="411">
        <v>10482</v>
      </c>
      <c r="H8" s="410">
        <v>10482</v>
      </c>
      <c r="I8" s="471">
        <f>H8/G8*100</f>
        <v>100</v>
      </c>
      <c r="J8" s="752">
        <f>(I8+I9+I10)/3</f>
        <v>100</v>
      </c>
      <c r="K8" s="441" t="s">
        <v>24</v>
      </c>
      <c r="L8" s="440" t="s">
        <v>23</v>
      </c>
      <c r="M8" s="745"/>
    </row>
    <row r="9" spans="1:15" ht="51" customHeight="1">
      <c r="A9" s="726"/>
      <c r="B9" s="730"/>
      <c r="C9" s="730"/>
      <c r="D9" s="440" t="s">
        <v>167</v>
      </c>
      <c r="E9" s="439" t="s">
        <v>102</v>
      </c>
      <c r="F9" s="440" t="s">
        <v>22</v>
      </c>
      <c r="G9" s="411">
        <v>1239</v>
      </c>
      <c r="H9" s="410">
        <v>1239</v>
      </c>
      <c r="I9" s="471">
        <f>H9/G9*100</f>
        <v>100</v>
      </c>
      <c r="J9" s="753"/>
      <c r="K9" s="441" t="s">
        <v>24</v>
      </c>
      <c r="L9" s="440" t="s">
        <v>23</v>
      </c>
      <c r="M9" s="745"/>
    </row>
    <row r="10" spans="1:15" ht="54.75" customHeight="1">
      <c r="A10" s="726"/>
      <c r="B10" s="730"/>
      <c r="C10" s="730"/>
      <c r="D10" s="440" t="s">
        <v>167</v>
      </c>
      <c r="E10" s="439" t="s">
        <v>103</v>
      </c>
      <c r="F10" s="440" t="s">
        <v>22</v>
      </c>
      <c r="G10" s="411">
        <v>21600</v>
      </c>
      <c r="H10" s="410">
        <v>21600</v>
      </c>
      <c r="I10" s="471">
        <f>H10/G10*100</f>
        <v>100</v>
      </c>
      <c r="J10" s="753"/>
      <c r="K10" s="441" t="s">
        <v>24</v>
      </c>
      <c r="L10" s="440" t="s">
        <v>23</v>
      </c>
      <c r="M10" s="745"/>
    </row>
    <row r="11" spans="1:15" ht="84" customHeight="1">
      <c r="A11" s="726"/>
      <c r="B11" s="730" t="s">
        <v>112</v>
      </c>
      <c r="C11" s="730" t="s">
        <v>5</v>
      </c>
      <c r="D11" s="440" t="s">
        <v>168</v>
      </c>
      <c r="E11" s="439" t="s">
        <v>383</v>
      </c>
      <c r="F11" s="440" t="s">
        <v>2</v>
      </c>
      <c r="G11" s="411">
        <v>100</v>
      </c>
      <c r="H11" s="410">
        <v>100</v>
      </c>
      <c r="I11" s="471">
        <f>H11/G11*100</f>
        <v>100</v>
      </c>
      <c r="J11" s="462">
        <f>I11</f>
        <v>100</v>
      </c>
      <c r="K11" s="441" t="s">
        <v>24</v>
      </c>
      <c r="L11" s="440" t="s">
        <v>23</v>
      </c>
      <c r="M11" s="747">
        <f>(J11+J12)/2</f>
        <v>100</v>
      </c>
    </row>
    <row r="12" spans="1:15" ht="118.5" customHeight="1">
      <c r="A12" s="726"/>
      <c r="B12" s="730"/>
      <c r="C12" s="730"/>
      <c r="D12" s="440" t="s">
        <v>167</v>
      </c>
      <c r="E12" s="439" t="s">
        <v>382</v>
      </c>
      <c r="F12" s="440" t="s">
        <v>20</v>
      </c>
      <c r="G12" s="411">
        <v>3800</v>
      </c>
      <c r="H12" s="410">
        <v>3800</v>
      </c>
      <c r="I12" s="471">
        <f t="shared" ref="I12:I21" si="0">H12/G12*100</f>
        <v>100</v>
      </c>
      <c r="J12" s="462">
        <f>I12</f>
        <v>100</v>
      </c>
      <c r="K12" s="441" t="s">
        <v>24</v>
      </c>
      <c r="L12" s="440" t="s">
        <v>23</v>
      </c>
      <c r="M12" s="749"/>
    </row>
    <row r="13" spans="1:15" ht="112.5" customHeight="1">
      <c r="A13" s="726"/>
      <c r="B13" s="730" t="s">
        <v>85</v>
      </c>
      <c r="C13" s="730" t="s">
        <v>5</v>
      </c>
      <c r="D13" s="440" t="s">
        <v>168</v>
      </c>
      <c r="E13" s="439" t="s">
        <v>384</v>
      </c>
      <c r="F13" s="440" t="s">
        <v>22</v>
      </c>
      <c r="G13" s="411">
        <v>180</v>
      </c>
      <c r="H13" s="410">
        <v>180</v>
      </c>
      <c r="I13" s="471">
        <f t="shared" si="0"/>
        <v>100</v>
      </c>
      <c r="J13" s="752">
        <f>(I13+I14)/2</f>
        <v>100</v>
      </c>
      <c r="K13" s="441" t="s">
        <v>24</v>
      </c>
      <c r="L13" s="440" t="s">
        <v>23</v>
      </c>
      <c r="M13" s="745">
        <f>(J13+J15)/2</f>
        <v>100</v>
      </c>
    </row>
    <row r="14" spans="1:15" ht="97.5" customHeight="1">
      <c r="A14" s="726"/>
      <c r="B14" s="730"/>
      <c r="C14" s="730"/>
      <c r="D14" s="440" t="s">
        <v>168</v>
      </c>
      <c r="E14" s="439" t="s">
        <v>385</v>
      </c>
      <c r="F14" s="440" t="s">
        <v>22</v>
      </c>
      <c r="G14" s="411">
        <v>100</v>
      </c>
      <c r="H14" s="410">
        <v>300</v>
      </c>
      <c r="I14" s="471">
        <v>100</v>
      </c>
      <c r="J14" s="754"/>
      <c r="K14" s="441" t="s">
        <v>24</v>
      </c>
      <c r="L14" s="440" t="s">
        <v>23</v>
      </c>
      <c r="M14" s="745"/>
    </row>
    <row r="15" spans="1:15" ht="52.5" customHeight="1">
      <c r="A15" s="726"/>
      <c r="B15" s="730"/>
      <c r="C15" s="730"/>
      <c r="D15" s="440" t="s">
        <v>167</v>
      </c>
      <c r="E15" s="439" t="s">
        <v>386</v>
      </c>
      <c r="F15" s="440" t="s">
        <v>20</v>
      </c>
      <c r="G15" s="411">
        <v>1050</v>
      </c>
      <c r="H15" s="410">
        <v>1050</v>
      </c>
      <c r="I15" s="471">
        <f t="shared" si="0"/>
        <v>100</v>
      </c>
      <c r="J15" s="752">
        <f>(I15+I16)/2</f>
        <v>100</v>
      </c>
      <c r="K15" s="441" t="s">
        <v>24</v>
      </c>
      <c r="L15" s="440" t="s">
        <v>23</v>
      </c>
      <c r="M15" s="745"/>
    </row>
    <row r="16" spans="1:15" ht="58.5" customHeight="1">
      <c r="A16" s="726"/>
      <c r="B16" s="730"/>
      <c r="C16" s="730"/>
      <c r="D16" s="440" t="s">
        <v>167</v>
      </c>
      <c r="E16" s="439" t="s">
        <v>387</v>
      </c>
      <c r="F16" s="440" t="s">
        <v>20</v>
      </c>
      <c r="G16" s="411">
        <v>1062</v>
      </c>
      <c r="H16" s="410">
        <v>1062</v>
      </c>
      <c r="I16" s="471">
        <f t="shared" si="0"/>
        <v>100</v>
      </c>
      <c r="J16" s="754"/>
      <c r="K16" s="441" t="s">
        <v>24</v>
      </c>
      <c r="L16" s="440" t="s">
        <v>23</v>
      </c>
      <c r="M16" s="745"/>
    </row>
    <row r="17" spans="1:13" ht="75" customHeight="1">
      <c r="A17" s="726"/>
      <c r="B17" s="725" t="s">
        <v>341</v>
      </c>
      <c r="C17" s="725" t="s">
        <v>15</v>
      </c>
      <c r="D17" s="440" t="s">
        <v>168</v>
      </c>
      <c r="E17" s="456" t="s">
        <v>388</v>
      </c>
      <c r="F17" s="440" t="s">
        <v>2</v>
      </c>
      <c r="G17" s="411">
        <v>7.0000000000000007E-2</v>
      </c>
      <c r="H17" s="410">
        <v>7.0000000000000007E-2</v>
      </c>
      <c r="I17" s="471">
        <f>H17/G17*100</f>
        <v>100</v>
      </c>
      <c r="J17" s="744">
        <f>(I17+I18+I19)/3</f>
        <v>100</v>
      </c>
      <c r="K17" s="441" t="s">
        <v>30</v>
      </c>
      <c r="L17" s="440" t="s">
        <v>23</v>
      </c>
      <c r="M17" s="747">
        <f>(J17+J20)/2</f>
        <v>100</v>
      </c>
    </row>
    <row r="18" spans="1:13" ht="47.25" customHeight="1">
      <c r="A18" s="726"/>
      <c r="B18" s="726"/>
      <c r="C18" s="726"/>
      <c r="D18" s="440" t="s">
        <v>168</v>
      </c>
      <c r="E18" s="456" t="s">
        <v>389</v>
      </c>
      <c r="F18" s="440" t="s">
        <v>2</v>
      </c>
      <c r="G18" s="411">
        <v>0.84</v>
      </c>
      <c r="H18" s="410">
        <v>0.84</v>
      </c>
      <c r="I18" s="471">
        <f>H18/G18*100</f>
        <v>100</v>
      </c>
      <c r="J18" s="744"/>
      <c r="K18" s="441" t="s">
        <v>24</v>
      </c>
      <c r="L18" s="440" t="s">
        <v>23</v>
      </c>
      <c r="M18" s="748"/>
    </row>
    <row r="19" spans="1:13" ht="74.25" customHeight="1">
      <c r="A19" s="726"/>
      <c r="B19" s="726"/>
      <c r="C19" s="726"/>
      <c r="D19" s="440" t="s">
        <v>168</v>
      </c>
      <c r="E19" s="456" t="s">
        <v>338</v>
      </c>
      <c r="F19" s="440" t="s">
        <v>2</v>
      </c>
      <c r="G19" s="411">
        <v>100</v>
      </c>
      <c r="H19" s="410">
        <v>100</v>
      </c>
      <c r="I19" s="471">
        <f>H19/G19*100</f>
        <v>100</v>
      </c>
      <c r="J19" s="744"/>
      <c r="K19" s="441" t="s">
        <v>24</v>
      </c>
      <c r="L19" s="440" t="s">
        <v>23</v>
      </c>
      <c r="M19" s="748"/>
    </row>
    <row r="20" spans="1:13" ht="48" customHeight="1">
      <c r="A20" s="726"/>
      <c r="B20" s="731"/>
      <c r="C20" s="731"/>
      <c r="D20" s="440" t="s">
        <v>167</v>
      </c>
      <c r="E20" s="456" t="s">
        <v>121</v>
      </c>
      <c r="F20" s="440" t="s">
        <v>22</v>
      </c>
      <c r="G20" s="411">
        <v>31142</v>
      </c>
      <c r="H20" s="410">
        <v>31142</v>
      </c>
      <c r="I20" s="471">
        <f>H20/G20*100</f>
        <v>100</v>
      </c>
      <c r="J20" s="462">
        <f>I20</f>
        <v>100</v>
      </c>
      <c r="K20" s="441" t="s">
        <v>24</v>
      </c>
      <c r="L20" s="440" t="s">
        <v>23</v>
      </c>
      <c r="M20" s="749"/>
    </row>
    <row r="21" spans="1:13" ht="72.75" customHeight="1">
      <c r="A21" s="726"/>
      <c r="B21" s="725" t="s">
        <v>119</v>
      </c>
      <c r="C21" s="730" t="s">
        <v>15</v>
      </c>
      <c r="D21" s="440" t="s">
        <v>168</v>
      </c>
      <c r="E21" s="456" t="s">
        <v>390</v>
      </c>
      <c r="F21" s="440" t="s">
        <v>2</v>
      </c>
      <c r="G21" s="411">
        <v>0.99</v>
      </c>
      <c r="H21" s="410">
        <v>0.99</v>
      </c>
      <c r="I21" s="471">
        <f t="shared" si="0"/>
        <v>100</v>
      </c>
      <c r="J21" s="752">
        <f>(I21+I22)/2</f>
        <v>100</v>
      </c>
      <c r="K21" s="441" t="s">
        <v>24</v>
      </c>
      <c r="L21" s="440" t="s">
        <v>23</v>
      </c>
      <c r="M21" s="745">
        <f>(J21+J23)/2</f>
        <v>100</v>
      </c>
    </row>
    <row r="22" spans="1:13" ht="49.5" customHeight="1">
      <c r="A22" s="726"/>
      <c r="B22" s="726"/>
      <c r="C22" s="730"/>
      <c r="D22" s="440" t="s">
        <v>168</v>
      </c>
      <c r="E22" s="439" t="s">
        <v>328</v>
      </c>
      <c r="F22" s="440" t="s">
        <v>2</v>
      </c>
      <c r="G22" s="411">
        <v>100</v>
      </c>
      <c r="H22" s="410">
        <v>100</v>
      </c>
      <c r="I22" s="471">
        <f t="shared" ref="I22:I27" si="1">H22/G22*100</f>
        <v>100</v>
      </c>
      <c r="J22" s="754"/>
      <c r="K22" s="441" t="s">
        <v>30</v>
      </c>
      <c r="L22" s="440" t="s">
        <v>23</v>
      </c>
      <c r="M22" s="745"/>
    </row>
    <row r="23" spans="1:13" ht="59.25" customHeight="1">
      <c r="A23" s="726"/>
      <c r="B23" s="731"/>
      <c r="C23" s="730"/>
      <c r="D23" s="440" t="s">
        <v>167</v>
      </c>
      <c r="E23" s="439" t="s">
        <v>391</v>
      </c>
      <c r="F23" s="440" t="s">
        <v>22</v>
      </c>
      <c r="G23" s="411">
        <v>407</v>
      </c>
      <c r="H23" s="410">
        <v>407</v>
      </c>
      <c r="I23" s="471">
        <f t="shared" si="1"/>
        <v>100</v>
      </c>
      <c r="J23" s="465">
        <f>I23</f>
        <v>100</v>
      </c>
      <c r="K23" s="441" t="s">
        <v>30</v>
      </c>
      <c r="L23" s="440" t="s">
        <v>23</v>
      </c>
      <c r="M23" s="745"/>
    </row>
    <row r="24" spans="1:13" ht="62.25" customHeight="1">
      <c r="A24" s="726"/>
      <c r="B24" s="755" t="s">
        <v>94</v>
      </c>
      <c r="C24" s="725" t="s">
        <v>15</v>
      </c>
      <c r="D24" s="440" t="s">
        <v>168</v>
      </c>
      <c r="E24" s="439" t="s">
        <v>181</v>
      </c>
      <c r="F24" s="440" t="s">
        <v>2</v>
      </c>
      <c r="G24" s="411">
        <v>7.9</v>
      </c>
      <c r="H24" s="410">
        <v>70</v>
      </c>
      <c r="I24" s="471">
        <v>100</v>
      </c>
      <c r="J24" s="752">
        <f>(I24+I25+I26)/3</f>
        <v>100</v>
      </c>
      <c r="K24" s="441" t="s">
        <v>30</v>
      </c>
      <c r="L24" s="440" t="s">
        <v>23</v>
      </c>
      <c r="M24" s="745">
        <f>(J24+J27)/2</f>
        <v>100</v>
      </c>
    </row>
    <row r="25" spans="1:13" ht="67.5" customHeight="1">
      <c r="A25" s="726"/>
      <c r="B25" s="755"/>
      <c r="C25" s="726"/>
      <c r="D25" s="440" t="s">
        <v>168</v>
      </c>
      <c r="E25" s="439" t="s">
        <v>182</v>
      </c>
      <c r="F25" s="440" t="s">
        <v>2</v>
      </c>
      <c r="G25" s="411">
        <v>3.9</v>
      </c>
      <c r="H25" s="410">
        <v>70</v>
      </c>
      <c r="I25" s="471">
        <v>100</v>
      </c>
      <c r="J25" s="753"/>
      <c r="K25" s="441" t="s">
        <v>30</v>
      </c>
      <c r="L25" s="440" t="s">
        <v>23</v>
      </c>
      <c r="M25" s="745"/>
    </row>
    <row r="26" spans="1:13" ht="55.5" customHeight="1">
      <c r="A26" s="726"/>
      <c r="B26" s="755"/>
      <c r="C26" s="726"/>
      <c r="D26" s="440" t="s">
        <v>168</v>
      </c>
      <c r="E26" s="439" t="s">
        <v>183</v>
      </c>
      <c r="F26" s="440" t="s">
        <v>2</v>
      </c>
      <c r="G26" s="411">
        <v>100</v>
      </c>
      <c r="H26" s="410">
        <v>100</v>
      </c>
      <c r="I26" s="471">
        <f t="shared" si="1"/>
        <v>100</v>
      </c>
      <c r="J26" s="754"/>
      <c r="K26" s="441" t="s">
        <v>373</v>
      </c>
      <c r="L26" s="440" t="s">
        <v>23</v>
      </c>
      <c r="M26" s="745"/>
    </row>
    <row r="27" spans="1:13" ht="52.5" customHeight="1">
      <c r="A27" s="726"/>
      <c r="B27" s="755"/>
      <c r="C27" s="726"/>
      <c r="D27" s="440" t="s">
        <v>167</v>
      </c>
      <c r="E27" s="439" t="s">
        <v>95</v>
      </c>
      <c r="F27" s="440" t="s">
        <v>22</v>
      </c>
      <c r="G27" s="411">
        <v>300</v>
      </c>
      <c r="H27" s="410">
        <v>300</v>
      </c>
      <c r="I27" s="471">
        <f t="shared" si="1"/>
        <v>100</v>
      </c>
      <c r="J27" s="465">
        <f>I27</f>
        <v>100</v>
      </c>
      <c r="K27" s="441" t="s">
        <v>30</v>
      </c>
      <c r="L27" s="440" t="s">
        <v>23</v>
      </c>
      <c r="M27" s="745"/>
    </row>
    <row r="28" spans="1:13" ht="72" customHeight="1">
      <c r="A28" s="726"/>
      <c r="B28" s="725" t="s">
        <v>78</v>
      </c>
      <c r="C28" s="730" t="s">
        <v>15</v>
      </c>
      <c r="D28" s="440" t="s">
        <v>168</v>
      </c>
      <c r="E28" s="439" t="s">
        <v>392</v>
      </c>
      <c r="F28" s="440" t="s">
        <v>2</v>
      </c>
      <c r="G28" s="411">
        <v>0</v>
      </c>
      <c r="H28" s="410">
        <v>0</v>
      </c>
      <c r="I28" s="471">
        <v>100</v>
      </c>
      <c r="J28" s="465">
        <f>I28</f>
        <v>100</v>
      </c>
      <c r="K28" s="441" t="s">
        <v>394</v>
      </c>
      <c r="L28" s="440" t="s">
        <v>23</v>
      </c>
      <c r="M28" s="747">
        <f>J29</f>
        <v>100</v>
      </c>
    </row>
    <row r="29" spans="1:13" ht="80.25" customHeight="1">
      <c r="A29" s="726"/>
      <c r="B29" s="731"/>
      <c r="C29" s="730"/>
      <c r="D29" s="440" t="s">
        <v>167</v>
      </c>
      <c r="E29" s="439" t="s">
        <v>393</v>
      </c>
      <c r="F29" s="440" t="s">
        <v>22</v>
      </c>
      <c r="G29" s="411">
        <v>6</v>
      </c>
      <c r="H29" s="410">
        <v>6</v>
      </c>
      <c r="I29" s="471">
        <f>H29/G29*100</f>
        <v>100</v>
      </c>
      <c r="J29" s="465">
        <f>I29</f>
        <v>100</v>
      </c>
      <c r="K29" s="441" t="s">
        <v>30</v>
      </c>
      <c r="L29" s="440" t="s">
        <v>23</v>
      </c>
      <c r="M29" s="749"/>
    </row>
    <row r="30" spans="1:13">
      <c r="A30" s="407"/>
      <c r="B30" s="407" t="s">
        <v>26</v>
      </c>
      <c r="C30" s="450"/>
      <c r="D30" s="446"/>
      <c r="E30" s="446"/>
      <c r="F30" s="446"/>
      <c r="G30" s="494"/>
      <c r="H30" s="495"/>
      <c r="I30" s="496"/>
      <c r="J30" s="497">
        <f>(J5+J8+J11+J12+J13+J15+J17+J20+J21+J23+J24+J27+J29)/13</f>
        <v>100</v>
      </c>
      <c r="K30" s="446"/>
      <c r="L30" s="490"/>
      <c r="M30" s="419">
        <f>(M5+M11+M13+M17+M21+M24+M28)/7</f>
        <v>100</v>
      </c>
    </row>
    <row r="31" spans="1:13" ht="32.25" customHeight="1">
      <c r="A31" s="432" t="s">
        <v>173</v>
      </c>
      <c r="B31" s="432"/>
      <c r="C31" s="432"/>
      <c r="D31" s="427"/>
      <c r="F31" s="427"/>
      <c r="G31" s="421"/>
      <c r="H31" s="421"/>
      <c r="I31" s="421"/>
    </row>
    <row r="32" spans="1:13" ht="8.25" customHeight="1">
      <c r="G32" s="421"/>
      <c r="H32" s="421"/>
      <c r="I32" s="421"/>
    </row>
    <row r="33" spans="1:13" ht="19.5" customHeight="1">
      <c r="A33" s="432" t="s">
        <v>27</v>
      </c>
      <c r="B33" s="432"/>
      <c r="C33" s="432"/>
      <c r="G33" s="421"/>
      <c r="H33" s="421"/>
      <c r="I33" s="421"/>
    </row>
    <row r="34" spans="1:13" ht="33.75" customHeight="1">
      <c r="A34" s="421" t="s">
        <v>169</v>
      </c>
      <c r="G34" s="421"/>
      <c r="H34" s="421"/>
      <c r="I34" s="421"/>
    </row>
    <row r="35" spans="1:13">
      <c r="G35" s="421"/>
      <c r="H35" s="421"/>
      <c r="I35" s="421"/>
      <c r="L35" s="544"/>
      <c r="M35" s="537"/>
    </row>
    <row r="36" spans="1:13">
      <c r="G36" s="421"/>
      <c r="H36" s="421"/>
      <c r="I36" s="421"/>
      <c r="L36" s="544"/>
      <c r="M36" s="537"/>
    </row>
    <row r="37" spans="1:13">
      <c r="G37" s="421"/>
      <c r="H37" s="421"/>
      <c r="I37" s="421"/>
      <c r="L37" s="544"/>
      <c r="M37" s="537"/>
    </row>
    <row r="38" spans="1:13">
      <c r="G38" s="421"/>
      <c r="H38" s="421"/>
      <c r="I38" s="421"/>
      <c r="L38" s="544"/>
      <c r="M38" s="537"/>
    </row>
    <row r="39" spans="1:13">
      <c r="G39" s="421"/>
      <c r="H39" s="421"/>
      <c r="I39" s="421"/>
      <c r="L39" s="544"/>
      <c r="M39" s="537"/>
    </row>
    <row r="40" spans="1:13">
      <c r="G40" s="421"/>
      <c r="H40" s="421"/>
      <c r="I40" s="421"/>
      <c r="L40" s="544"/>
      <c r="M40" s="537"/>
    </row>
    <row r="41" spans="1:13">
      <c r="G41" s="421"/>
      <c r="H41" s="421"/>
      <c r="I41" s="421"/>
      <c r="L41" s="544"/>
      <c r="M41" s="537"/>
    </row>
    <row r="42" spans="1:13">
      <c r="G42" s="421"/>
      <c r="H42" s="421"/>
      <c r="I42" s="421"/>
      <c r="L42" s="544"/>
      <c r="M42" s="537"/>
    </row>
    <row r="43" spans="1:13">
      <c r="G43" s="421"/>
      <c r="H43" s="421"/>
      <c r="I43" s="421"/>
      <c r="L43" s="544"/>
      <c r="M43" s="537"/>
    </row>
    <row r="44" spans="1:13">
      <c r="G44" s="421"/>
      <c r="H44" s="421"/>
      <c r="I44" s="421"/>
      <c r="L44" s="544"/>
      <c r="M44" s="537"/>
    </row>
    <row r="45" spans="1:13">
      <c r="G45" s="421"/>
      <c r="H45" s="421"/>
      <c r="I45" s="421"/>
      <c r="L45" s="544"/>
      <c r="M45" s="537"/>
    </row>
    <row r="46" spans="1:13">
      <c r="G46" s="421"/>
      <c r="H46" s="421"/>
      <c r="I46" s="421"/>
      <c r="L46" s="544"/>
      <c r="M46" s="537"/>
    </row>
    <row r="47" spans="1:13">
      <c r="G47" s="421"/>
      <c r="H47" s="421"/>
      <c r="I47" s="421"/>
      <c r="L47" s="544"/>
      <c r="M47" s="537"/>
    </row>
    <row r="48" spans="1:13">
      <c r="G48" s="421"/>
      <c r="H48" s="421"/>
      <c r="I48" s="421"/>
      <c r="L48" s="544"/>
      <c r="M48" s="537"/>
    </row>
    <row r="49" spans="7:13">
      <c r="G49" s="421"/>
      <c r="H49" s="421"/>
      <c r="I49" s="421"/>
      <c r="L49" s="544"/>
      <c r="M49" s="537"/>
    </row>
    <row r="50" spans="7:13">
      <c r="G50" s="421"/>
      <c r="H50" s="421"/>
      <c r="I50" s="421"/>
      <c r="L50" s="544"/>
      <c r="M50" s="537"/>
    </row>
    <row r="51" spans="7:13">
      <c r="G51" s="421"/>
      <c r="H51" s="421"/>
      <c r="I51" s="421"/>
      <c r="L51" s="544"/>
      <c r="M51" s="537"/>
    </row>
    <row r="52" spans="7:13">
      <c r="G52" s="421"/>
      <c r="H52" s="421"/>
      <c r="I52" s="421"/>
      <c r="L52" s="544"/>
      <c r="M52" s="537"/>
    </row>
    <row r="53" spans="7:13">
      <c r="G53" s="421"/>
      <c r="H53" s="421"/>
      <c r="I53" s="421"/>
      <c r="L53" s="544"/>
      <c r="M53" s="537"/>
    </row>
    <row r="54" spans="7:13">
      <c r="G54" s="421"/>
      <c r="H54" s="421"/>
      <c r="I54" s="421"/>
      <c r="L54" s="544"/>
      <c r="M54" s="537"/>
    </row>
    <row r="55" spans="7:13">
      <c r="G55" s="421"/>
      <c r="H55" s="421"/>
      <c r="I55" s="421"/>
      <c r="L55" s="544"/>
      <c r="M55" s="537"/>
    </row>
    <row r="56" spans="7:13">
      <c r="G56" s="421"/>
      <c r="H56" s="421"/>
      <c r="I56" s="421"/>
      <c r="L56" s="544"/>
      <c r="M56" s="537"/>
    </row>
    <row r="57" spans="7:13">
      <c r="G57" s="421"/>
      <c r="H57" s="421"/>
      <c r="I57" s="421"/>
      <c r="L57" s="544"/>
      <c r="M57" s="537"/>
    </row>
    <row r="58" spans="7:13">
      <c r="G58" s="421"/>
      <c r="H58" s="421"/>
      <c r="I58" s="421"/>
      <c r="L58" s="544"/>
      <c r="M58" s="537"/>
    </row>
    <row r="59" spans="7:13">
      <c r="G59" s="421"/>
      <c r="H59" s="421"/>
      <c r="I59" s="421"/>
      <c r="L59" s="544"/>
      <c r="M59" s="537"/>
    </row>
    <row r="60" spans="7:13">
      <c r="G60" s="421"/>
      <c r="H60" s="421"/>
      <c r="I60" s="421"/>
      <c r="L60" s="544"/>
      <c r="M60" s="537"/>
    </row>
    <row r="61" spans="7:13">
      <c r="G61" s="421"/>
      <c r="H61" s="421"/>
      <c r="I61" s="421"/>
      <c r="L61" s="544"/>
      <c r="M61" s="537"/>
    </row>
    <row r="62" spans="7:13">
      <c r="G62" s="421"/>
      <c r="H62" s="421"/>
      <c r="I62" s="421"/>
      <c r="L62" s="544"/>
      <c r="M62" s="537"/>
    </row>
    <row r="63" spans="7:13">
      <c r="G63" s="421"/>
      <c r="H63" s="421"/>
      <c r="I63" s="421"/>
      <c r="L63" s="544"/>
      <c r="M63" s="537"/>
    </row>
    <row r="64" spans="7:13">
      <c r="G64" s="421"/>
      <c r="H64" s="421"/>
      <c r="I64" s="421"/>
      <c r="L64" s="544"/>
      <c r="M64" s="537"/>
    </row>
    <row r="65" spans="7:13">
      <c r="G65" s="421"/>
      <c r="H65" s="421"/>
      <c r="I65" s="421"/>
      <c r="L65" s="544"/>
      <c r="M65" s="537"/>
    </row>
    <row r="66" spans="7:13">
      <c r="G66" s="421"/>
      <c r="H66" s="421"/>
      <c r="I66" s="421"/>
      <c r="L66" s="544"/>
      <c r="M66" s="537"/>
    </row>
    <row r="67" spans="7:13">
      <c r="G67" s="421"/>
      <c r="H67" s="421"/>
      <c r="I67" s="421"/>
      <c r="L67" s="544"/>
      <c r="M67" s="537"/>
    </row>
    <row r="68" spans="7:13">
      <c r="G68" s="421"/>
      <c r="H68" s="421"/>
      <c r="I68" s="421"/>
      <c r="L68" s="544"/>
      <c r="M68" s="537"/>
    </row>
    <row r="69" spans="7:13">
      <c r="G69" s="421"/>
      <c r="H69" s="421"/>
      <c r="I69" s="421"/>
      <c r="L69" s="544"/>
      <c r="M69" s="537"/>
    </row>
    <row r="70" spans="7:13">
      <c r="G70" s="421"/>
      <c r="H70" s="421"/>
      <c r="I70" s="421"/>
      <c r="L70" s="544"/>
      <c r="M70" s="537"/>
    </row>
    <row r="71" spans="7:13">
      <c r="G71" s="421"/>
      <c r="H71" s="421"/>
      <c r="I71" s="421"/>
      <c r="L71" s="544"/>
      <c r="M71" s="537"/>
    </row>
    <row r="72" spans="7:13">
      <c r="G72" s="421"/>
      <c r="H72" s="421"/>
      <c r="I72" s="421"/>
      <c r="L72" s="544"/>
      <c r="M72" s="537"/>
    </row>
    <row r="73" spans="7:13">
      <c r="G73" s="421"/>
      <c r="H73" s="421"/>
      <c r="I73" s="421"/>
      <c r="L73" s="544"/>
      <c r="M73" s="537"/>
    </row>
    <row r="74" spans="7:13">
      <c r="G74" s="421"/>
      <c r="H74" s="421"/>
      <c r="I74" s="421"/>
      <c r="L74" s="544"/>
      <c r="M74" s="537"/>
    </row>
    <row r="75" spans="7:13">
      <c r="G75" s="421"/>
      <c r="H75" s="421"/>
      <c r="I75" s="421"/>
      <c r="L75" s="544"/>
      <c r="M75" s="537"/>
    </row>
    <row r="76" spans="7:13">
      <c r="G76" s="421"/>
      <c r="H76" s="421"/>
      <c r="I76" s="421"/>
      <c r="L76" s="544"/>
      <c r="M76" s="537"/>
    </row>
    <row r="77" spans="7:13">
      <c r="G77" s="421"/>
      <c r="H77" s="421"/>
      <c r="I77" s="421"/>
      <c r="L77" s="544"/>
      <c r="M77" s="537"/>
    </row>
    <row r="78" spans="7:13">
      <c r="G78" s="421"/>
      <c r="H78" s="421"/>
      <c r="I78" s="421"/>
      <c r="L78" s="544"/>
      <c r="M78" s="537"/>
    </row>
    <row r="79" spans="7:13">
      <c r="G79" s="421"/>
      <c r="H79" s="421"/>
      <c r="I79" s="421"/>
      <c r="L79" s="544"/>
      <c r="M79" s="537"/>
    </row>
    <row r="80" spans="7:13">
      <c r="G80" s="421"/>
      <c r="H80" s="421"/>
      <c r="I80" s="421"/>
      <c r="L80" s="544"/>
      <c r="M80" s="537"/>
    </row>
    <row r="81" spans="7:13">
      <c r="G81" s="421"/>
      <c r="H81" s="421"/>
      <c r="I81" s="421"/>
      <c r="L81" s="544"/>
      <c r="M81" s="537"/>
    </row>
    <row r="82" spans="7:13">
      <c r="G82" s="421"/>
      <c r="H82" s="421"/>
      <c r="I82" s="421"/>
      <c r="L82" s="544"/>
      <c r="M82" s="537"/>
    </row>
    <row r="83" spans="7:13">
      <c r="G83" s="421"/>
      <c r="H83" s="421"/>
      <c r="I83" s="421"/>
      <c r="L83" s="544"/>
      <c r="M83" s="537"/>
    </row>
    <row r="84" spans="7:13">
      <c r="G84" s="421"/>
      <c r="H84" s="421"/>
      <c r="I84" s="421"/>
      <c r="L84" s="544"/>
      <c r="M84" s="537"/>
    </row>
    <row r="85" spans="7:13">
      <c r="G85" s="421"/>
      <c r="H85" s="421"/>
      <c r="I85" s="421"/>
      <c r="L85" s="544"/>
      <c r="M85" s="537"/>
    </row>
    <row r="86" spans="7:13">
      <c r="G86" s="421"/>
      <c r="H86" s="421"/>
      <c r="I86" s="421"/>
      <c r="L86" s="544"/>
      <c r="M86" s="537"/>
    </row>
    <row r="87" spans="7:13">
      <c r="G87" s="421"/>
      <c r="H87" s="421"/>
      <c r="I87" s="421"/>
      <c r="L87" s="544"/>
      <c r="M87" s="537"/>
    </row>
    <row r="88" spans="7:13">
      <c r="G88" s="421"/>
      <c r="H88" s="421"/>
      <c r="I88" s="421"/>
      <c r="L88" s="544"/>
      <c r="M88" s="537"/>
    </row>
    <row r="89" spans="7:13">
      <c r="G89" s="421"/>
      <c r="H89" s="421"/>
      <c r="I89" s="421"/>
      <c r="L89" s="544"/>
      <c r="M89" s="537"/>
    </row>
    <row r="90" spans="7:13">
      <c r="G90" s="421"/>
      <c r="H90" s="421"/>
      <c r="I90" s="421"/>
      <c r="L90" s="544"/>
      <c r="M90" s="537"/>
    </row>
    <row r="91" spans="7:13">
      <c r="G91" s="421"/>
      <c r="H91" s="421"/>
      <c r="I91" s="421"/>
      <c r="L91" s="544"/>
      <c r="M91" s="537"/>
    </row>
    <row r="92" spans="7:13">
      <c r="G92" s="421"/>
      <c r="H92" s="421"/>
      <c r="I92" s="421"/>
      <c r="L92" s="544"/>
      <c r="M92" s="537"/>
    </row>
    <row r="93" spans="7:13">
      <c r="G93" s="421"/>
      <c r="H93" s="421"/>
      <c r="I93" s="421"/>
      <c r="L93" s="544"/>
      <c r="M93" s="537"/>
    </row>
    <row r="94" spans="7:13">
      <c r="G94" s="421"/>
      <c r="H94" s="421"/>
      <c r="I94" s="421"/>
      <c r="L94" s="544"/>
      <c r="M94" s="537"/>
    </row>
    <row r="95" spans="7:13">
      <c r="G95" s="421"/>
      <c r="H95" s="421"/>
      <c r="I95" s="421"/>
      <c r="L95" s="544"/>
      <c r="M95" s="537"/>
    </row>
    <row r="96" spans="7:13">
      <c r="G96" s="421"/>
      <c r="H96" s="421"/>
      <c r="I96" s="421"/>
      <c r="L96" s="544"/>
      <c r="M96" s="537"/>
    </row>
    <row r="97" spans="7:13">
      <c r="G97" s="421"/>
      <c r="H97" s="421"/>
      <c r="I97" s="421"/>
      <c r="L97" s="544"/>
      <c r="M97" s="537"/>
    </row>
    <row r="98" spans="7:13">
      <c r="G98" s="421"/>
      <c r="H98" s="421"/>
      <c r="I98" s="421"/>
      <c r="L98" s="544"/>
      <c r="M98" s="537"/>
    </row>
    <row r="99" spans="7:13">
      <c r="G99" s="421"/>
      <c r="H99" s="421"/>
      <c r="I99" s="421"/>
      <c r="L99" s="544"/>
      <c r="M99" s="537"/>
    </row>
    <row r="100" spans="7:13">
      <c r="G100" s="421"/>
      <c r="H100" s="421"/>
      <c r="I100" s="421"/>
      <c r="L100" s="544"/>
      <c r="M100" s="537"/>
    </row>
    <row r="101" spans="7:13">
      <c r="G101" s="421"/>
      <c r="H101" s="421"/>
      <c r="I101" s="421"/>
      <c r="L101" s="544"/>
      <c r="M101" s="537"/>
    </row>
    <row r="102" spans="7:13">
      <c r="G102" s="421"/>
      <c r="H102" s="421"/>
      <c r="I102" s="421"/>
      <c r="L102" s="544"/>
      <c r="M102" s="537"/>
    </row>
    <row r="103" spans="7:13">
      <c r="G103" s="421"/>
      <c r="H103" s="421"/>
      <c r="I103" s="421"/>
      <c r="L103" s="544"/>
      <c r="M103" s="537"/>
    </row>
    <row r="104" spans="7:13">
      <c r="G104" s="421"/>
      <c r="H104" s="421"/>
      <c r="I104" s="421"/>
      <c r="L104" s="544"/>
      <c r="M104" s="537"/>
    </row>
    <row r="105" spans="7:13">
      <c r="G105" s="421"/>
      <c r="H105" s="421"/>
      <c r="I105" s="421"/>
      <c r="L105" s="544"/>
      <c r="M105" s="537"/>
    </row>
    <row r="106" spans="7:13">
      <c r="G106" s="421"/>
      <c r="H106" s="421"/>
      <c r="I106" s="421"/>
      <c r="L106" s="544"/>
      <c r="M106" s="537"/>
    </row>
    <row r="107" spans="7:13">
      <c r="G107" s="421"/>
      <c r="H107" s="421"/>
      <c r="I107" s="421"/>
      <c r="L107" s="544"/>
      <c r="M107" s="537"/>
    </row>
    <row r="108" spans="7:13">
      <c r="G108" s="421"/>
      <c r="H108" s="421"/>
      <c r="I108" s="421"/>
      <c r="L108" s="544"/>
      <c r="M108" s="537"/>
    </row>
    <row r="109" spans="7:13">
      <c r="G109" s="421"/>
      <c r="H109" s="421"/>
      <c r="I109" s="421"/>
      <c r="L109" s="544"/>
      <c r="M109" s="537"/>
    </row>
    <row r="110" spans="7:13">
      <c r="G110" s="421"/>
      <c r="H110" s="421"/>
      <c r="I110" s="421"/>
      <c r="L110" s="544"/>
      <c r="M110" s="537"/>
    </row>
    <row r="111" spans="7:13">
      <c r="G111" s="421"/>
      <c r="H111" s="421"/>
      <c r="I111" s="421"/>
      <c r="L111" s="544"/>
      <c r="M111" s="537"/>
    </row>
    <row r="112" spans="7:13">
      <c r="G112" s="421"/>
      <c r="H112" s="421"/>
      <c r="I112" s="421"/>
      <c r="L112" s="544"/>
      <c r="M112" s="537"/>
    </row>
    <row r="113" spans="7:13">
      <c r="G113" s="421"/>
      <c r="H113" s="421"/>
      <c r="I113" s="421"/>
      <c r="L113" s="544"/>
      <c r="M113" s="537"/>
    </row>
    <row r="114" spans="7:13">
      <c r="G114" s="421"/>
      <c r="H114" s="421"/>
      <c r="I114" s="421"/>
      <c r="L114" s="544"/>
      <c r="M114" s="537"/>
    </row>
    <row r="115" spans="7:13">
      <c r="G115" s="421"/>
      <c r="H115" s="421"/>
      <c r="I115" s="421"/>
      <c r="L115" s="544"/>
      <c r="M115" s="537"/>
    </row>
    <row r="116" spans="7:13">
      <c r="G116" s="421"/>
      <c r="H116" s="421"/>
      <c r="I116" s="421"/>
      <c r="L116" s="544"/>
      <c r="M116" s="537"/>
    </row>
    <row r="117" spans="7:13">
      <c r="G117" s="421"/>
      <c r="H117" s="421"/>
      <c r="I117" s="421"/>
      <c r="L117" s="544"/>
      <c r="M117" s="537"/>
    </row>
    <row r="118" spans="7:13">
      <c r="G118" s="421"/>
      <c r="H118" s="421"/>
      <c r="I118" s="421"/>
      <c r="L118" s="544"/>
      <c r="M118" s="537"/>
    </row>
    <row r="119" spans="7:13">
      <c r="G119" s="421"/>
      <c r="H119" s="421"/>
      <c r="I119" s="421"/>
      <c r="L119" s="544"/>
      <c r="M119" s="537"/>
    </row>
    <row r="120" spans="7:13">
      <c r="G120" s="421"/>
      <c r="H120" s="421"/>
      <c r="I120" s="421"/>
      <c r="L120" s="544"/>
      <c r="M120" s="537"/>
    </row>
    <row r="121" spans="7:13">
      <c r="G121" s="421"/>
      <c r="H121" s="421"/>
      <c r="I121" s="421"/>
      <c r="L121" s="544"/>
      <c r="M121" s="537"/>
    </row>
    <row r="122" spans="7:13">
      <c r="G122" s="421"/>
      <c r="H122" s="421"/>
      <c r="I122" s="421"/>
      <c r="L122" s="544"/>
      <c r="M122" s="537"/>
    </row>
    <row r="123" spans="7:13">
      <c r="G123" s="421"/>
      <c r="H123" s="421"/>
      <c r="I123" s="421"/>
      <c r="L123" s="544"/>
      <c r="M123" s="537"/>
    </row>
    <row r="124" spans="7:13">
      <c r="G124" s="421"/>
      <c r="H124" s="421"/>
      <c r="I124" s="421"/>
      <c r="L124" s="544"/>
      <c r="M124" s="537"/>
    </row>
    <row r="125" spans="7:13">
      <c r="G125" s="421"/>
      <c r="H125" s="421"/>
      <c r="I125" s="421"/>
      <c r="L125" s="544"/>
      <c r="M125" s="537"/>
    </row>
    <row r="126" spans="7:13">
      <c r="G126" s="421"/>
      <c r="H126" s="421"/>
      <c r="I126" s="421"/>
      <c r="L126" s="544"/>
      <c r="M126" s="537"/>
    </row>
    <row r="127" spans="7:13">
      <c r="G127" s="421"/>
      <c r="H127" s="421"/>
      <c r="I127" s="421"/>
      <c r="L127" s="544"/>
      <c r="M127" s="537"/>
    </row>
    <row r="128" spans="7:13">
      <c r="G128" s="421"/>
      <c r="H128" s="421"/>
      <c r="I128" s="421"/>
      <c r="L128" s="544"/>
      <c r="M128" s="537"/>
    </row>
    <row r="129" spans="7:13">
      <c r="G129" s="421"/>
      <c r="H129" s="421"/>
      <c r="I129" s="421"/>
      <c r="L129" s="544"/>
      <c r="M129" s="537"/>
    </row>
    <row r="130" spans="7:13">
      <c r="G130" s="421"/>
      <c r="H130" s="421"/>
      <c r="I130" s="421"/>
      <c r="L130" s="544"/>
      <c r="M130" s="537"/>
    </row>
    <row r="131" spans="7:13">
      <c r="G131" s="421"/>
      <c r="H131" s="421"/>
      <c r="I131" s="421"/>
      <c r="L131" s="544"/>
      <c r="M131" s="537"/>
    </row>
    <row r="132" spans="7:13">
      <c r="G132" s="421"/>
      <c r="H132" s="421"/>
      <c r="I132" s="421"/>
      <c r="L132" s="544"/>
      <c r="M132" s="537"/>
    </row>
    <row r="133" spans="7:13">
      <c r="G133" s="421"/>
      <c r="H133" s="421"/>
      <c r="I133" s="421"/>
      <c r="L133" s="544"/>
      <c r="M133" s="537"/>
    </row>
    <row r="134" spans="7:13">
      <c r="G134" s="421"/>
      <c r="H134" s="421"/>
      <c r="I134" s="421"/>
      <c r="L134" s="544"/>
      <c r="M134" s="537"/>
    </row>
    <row r="135" spans="7:13">
      <c r="G135" s="421"/>
      <c r="H135" s="421"/>
      <c r="I135" s="421"/>
      <c r="L135" s="544"/>
      <c r="M135" s="537"/>
    </row>
    <row r="136" spans="7:13">
      <c r="G136" s="421"/>
      <c r="H136" s="421"/>
      <c r="I136" s="421"/>
      <c r="L136" s="544"/>
      <c r="M136" s="537"/>
    </row>
    <row r="137" spans="7:13">
      <c r="G137" s="421"/>
      <c r="H137" s="421"/>
      <c r="I137" s="421"/>
      <c r="L137" s="544"/>
      <c r="M137" s="537"/>
    </row>
    <row r="138" spans="7:13">
      <c r="G138" s="421"/>
      <c r="H138" s="421"/>
      <c r="I138" s="421"/>
      <c r="L138" s="544"/>
      <c r="M138" s="537"/>
    </row>
    <row r="139" spans="7:13">
      <c r="G139" s="421"/>
      <c r="H139" s="421"/>
      <c r="I139" s="421"/>
      <c r="L139" s="544"/>
      <c r="M139" s="537"/>
    </row>
    <row r="140" spans="7:13">
      <c r="G140" s="421"/>
      <c r="H140" s="421"/>
      <c r="I140" s="421"/>
      <c r="L140" s="544"/>
      <c r="M140" s="537"/>
    </row>
    <row r="141" spans="7:13">
      <c r="G141" s="421"/>
      <c r="H141" s="421"/>
      <c r="I141" s="421"/>
      <c r="L141" s="544"/>
      <c r="M141" s="537"/>
    </row>
    <row r="142" spans="7:13">
      <c r="G142" s="421"/>
      <c r="H142" s="421"/>
      <c r="I142" s="421"/>
      <c r="L142" s="544"/>
      <c r="M142" s="537"/>
    </row>
    <row r="143" spans="7:13">
      <c r="G143" s="421"/>
      <c r="H143" s="421"/>
      <c r="I143" s="421"/>
      <c r="L143" s="544"/>
      <c r="M143" s="537"/>
    </row>
    <row r="144" spans="7:13">
      <c r="G144" s="421"/>
      <c r="H144" s="421"/>
      <c r="I144" s="421"/>
      <c r="L144" s="544"/>
      <c r="M144" s="537"/>
    </row>
    <row r="145" spans="7:13">
      <c r="G145" s="421"/>
      <c r="H145" s="421"/>
      <c r="I145" s="421"/>
      <c r="L145" s="544"/>
      <c r="M145" s="537"/>
    </row>
    <row r="146" spans="7:13">
      <c r="G146" s="421"/>
      <c r="H146" s="421"/>
      <c r="I146" s="421"/>
      <c r="L146" s="544"/>
      <c r="M146" s="537"/>
    </row>
    <row r="147" spans="7:13">
      <c r="G147" s="421"/>
      <c r="H147" s="421"/>
      <c r="I147" s="421"/>
      <c r="L147" s="544"/>
      <c r="M147" s="537"/>
    </row>
    <row r="148" spans="7:13">
      <c r="G148" s="421"/>
      <c r="H148" s="421"/>
      <c r="I148" s="421"/>
      <c r="L148" s="544"/>
      <c r="M148" s="537"/>
    </row>
    <row r="149" spans="7:13">
      <c r="G149" s="421"/>
      <c r="H149" s="421"/>
      <c r="I149" s="421"/>
      <c r="L149" s="544"/>
      <c r="M149" s="537"/>
    </row>
    <row r="150" spans="7:13">
      <c r="G150" s="421"/>
      <c r="H150" s="421"/>
      <c r="I150" s="421"/>
      <c r="L150" s="544"/>
      <c r="M150" s="537"/>
    </row>
    <row r="151" spans="7:13">
      <c r="G151" s="421"/>
      <c r="H151" s="421"/>
      <c r="I151" s="421"/>
      <c r="L151" s="544"/>
      <c r="M151" s="537"/>
    </row>
    <row r="152" spans="7:13">
      <c r="G152" s="421"/>
      <c r="H152" s="421"/>
      <c r="I152" s="421"/>
      <c r="L152" s="544"/>
      <c r="M152" s="537"/>
    </row>
    <row r="153" spans="7:13">
      <c r="G153" s="421"/>
      <c r="H153" s="421"/>
      <c r="I153" s="421"/>
      <c r="L153" s="544"/>
      <c r="M153" s="537"/>
    </row>
    <row r="154" spans="7:13">
      <c r="G154" s="421"/>
      <c r="H154" s="421"/>
      <c r="I154" s="421"/>
      <c r="L154" s="544"/>
      <c r="M154" s="537"/>
    </row>
    <row r="155" spans="7:13">
      <c r="G155" s="421"/>
      <c r="H155" s="421"/>
      <c r="I155" s="421"/>
      <c r="L155" s="544"/>
      <c r="M155" s="537"/>
    </row>
    <row r="156" spans="7:13">
      <c r="G156" s="421"/>
      <c r="H156" s="421"/>
      <c r="I156" s="421"/>
      <c r="L156" s="544"/>
      <c r="M156" s="537"/>
    </row>
    <row r="157" spans="7:13">
      <c r="G157" s="421"/>
      <c r="H157" s="421"/>
      <c r="I157" s="421"/>
      <c r="L157" s="544"/>
      <c r="M157" s="537"/>
    </row>
    <row r="158" spans="7:13">
      <c r="G158" s="421"/>
      <c r="H158" s="421"/>
      <c r="I158" s="421"/>
      <c r="L158" s="544"/>
      <c r="M158" s="537"/>
    </row>
    <row r="159" spans="7:13">
      <c r="G159" s="421"/>
      <c r="H159" s="421"/>
      <c r="I159" s="421"/>
      <c r="L159" s="544"/>
      <c r="M159" s="537"/>
    </row>
    <row r="160" spans="7:13">
      <c r="G160" s="421"/>
      <c r="H160" s="421"/>
      <c r="I160" s="421"/>
      <c r="L160" s="544"/>
      <c r="M160" s="537"/>
    </row>
    <row r="161" spans="7:13">
      <c r="G161" s="421"/>
      <c r="H161" s="421"/>
      <c r="I161" s="421"/>
      <c r="L161" s="544"/>
      <c r="M161" s="537"/>
    </row>
    <row r="162" spans="7:13">
      <c r="G162" s="421"/>
      <c r="H162" s="421"/>
      <c r="I162" s="421"/>
      <c r="L162" s="544"/>
      <c r="M162" s="537"/>
    </row>
    <row r="163" spans="7:13">
      <c r="G163" s="421"/>
      <c r="H163" s="421"/>
      <c r="I163" s="421"/>
      <c r="L163" s="544"/>
      <c r="M163" s="537"/>
    </row>
    <row r="164" spans="7:13">
      <c r="G164" s="421"/>
      <c r="H164" s="421"/>
      <c r="I164" s="421"/>
      <c r="L164" s="544"/>
      <c r="M164" s="537"/>
    </row>
    <row r="165" spans="7:13">
      <c r="G165" s="421"/>
      <c r="H165" s="421"/>
      <c r="I165" s="421"/>
      <c r="L165" s="544"/>
      <c r="M165" s="537"/>
    </row>
    <row r="166" spans="7:13">
      <c r="G166" s="421"/>
      <c r="H166" s="421"/>
      <c r="I166" s="421"/>
      <c r="L166" s="544"/>
      <c r="M166" s="537"/>
    </row>
    <row r="167" spans="7:13">
      <c r="G167" s="421"/>
      <c r="H167" s="421"/>
      <c r="I167" s="421"/>
      <c r="L167" s="544"/>
      <c r="M167" s="537"/>
    </row>
    <row r="168" spans="7:13">
      <c r="G168" s="421"/>
      <c r="H168" s="421"/>
      <c r="I168" s="421"/>
      <c r="L168" s="544"/>
      <c r="M168" s="537"/>
    </row>
    <row r="169" spans="7:13">
      <c r="G169" s="421"/>
      <c r="H169" s="421"/>
      <c r="I169" s="421"/>
      <c r="L169" s="544"/>
      <c r="M169" s="537"/>
    </row>
    <row r="170" spans="7:13">
      <c r="G170" s="421"/>
      <c r="H170" s="421"/>
      <c r="I170" s="421"/>
      <c r="L170" s="544"/>
      <c r="M170" s="537"/>
    </row>
    <row r="171" spans="7:13">
      <c r="G171" s="421"/>
      <c r="H171" s="421"/>
      <c r="I171" s="421"/>
      <c r="L171" s="544"/>
      <c r="M171" s="537"/>
    </row>
    <row r="172" spans="7:13">
      <c r="G172" s="421"/>
      <c r="H172" s="421"/>
      <c r="I172" s="421"/>
      <c r="L172" s="544"/>
      <c r="M172" s="537"/>
    </row>
    <row r="173" spans="7:13">
      <c r="G173" s="421"/>
      <c r="H173" s="421"/>
      <c r="I173" s="421"/>
      <c r="L173" s="544"/>
      <c r="M173" s="537"/>
    </row>
    <row r="174" spans="7:13">
      <c r="G174" s="421"/>
      <c r="H174" s="421"/>
      <c r="I174" s="421"/>
      <c r="L174" s="544"/>
      <c r="M174" s="537"/>
    </row>
    <row r="175" spans="7:13">
      <c r="G175" s="421"/>
      <c r="H175" s="421"/>
      <c r="I175" s="421"/>
      <c r="L175" s="544"/>
      <c r="M175" s="537"/>
    </row>
    <row r="176" spans="7:13">
      <c r="G176" s="421"/>
      <c r="H176" s="421"/>
      <c r="I176" s="421"/>
      <c r="L176" s="544"/>
      <c r="M176" s="537"/>
    </row>
    <row r="177" spans="7:13">
      <c r="G177" s="421"/>
      <c r="H177" s="421"/>
      <c r="I177" s="421"/>
      <c r="L177" s="544"/>
      <c r="M177" s="537"/>
    </row>
    <row r="178" spans="7:13">
      <c r="G178" s="421"/>
      <c r="H178" s="421"/>
      <c r="I178" s="421"/>
      <c r="L178" s="544"/>
      <c r="M178" s="537"/>
    </row>
    <row r="179" spans="7:13">
      <c r="G179" s="421"/>
      <c r="H179" s="421"/>
      <c r="I179" s="421"/>
      <c r="L179" s="544"/>
      <c r="M179" s="537"/>
    </row>
    <row r="180" spans="7:13">
      <c r="G180" s="421"/>
      <c r="H180" s="421"/>
      <c r="I180" s="421"/>
      <c r="L180" s="544"/>
      <c r="M180" s="537"/>
    </row>
    <row r="181" spans="7:13">
      <c r="G181" s="421"/>
      <c r="H181" s="421"/>
      <c r="I181" s="421"/>
      <c r="L181" s="544"/>
      <c r="M181" s="537"/>
    </row>
    <row r="182" spans="7:13">
      <c r="G182" s="421"/>
      <c r="H182" s="421"/>
      <c r="I182" s="421"/>
      <c r="L182" s="544"/>
      <c r="M182" s="537"/>
    </row>
    <row r="183" spans="7:13">
      <c r="G183" s="421"/>
      <c r="H183" s="421"/>
      <c r="I183" s="421"/>
      <c r="L183" s="544"/>
      <c r="M183" s="537"/>
    </row>
    <row r="184" spans="7:13">
      <c r="G184" s="421"/>
      <c r="H184" s="421"/>
      <c r="I184" s="421"/>
      <c r="L184" s="544"/>
      <c r="M184" s="537"/>
    </row>
    <row r="185" spans="7:13">
      <c r="G185" s="421"/>
      <c r="H185" s="421"/>
      <c r="I185" s="421"/>
      <c r="L185" s="544"/>
      <c r="M185" s="537"/>
    </row>
    <row r="186" spans="7:13">
      <c r="G186" s="421"/>
      <c r="H186" s="421"/>
      <c r="I186" s="421"/>
      <c r="L186" s="544"/>
      <c r="M186" s="537"/>
    </row>
    <row r="187" spans="7:13">
      <c r="G187" s="421"/>
      <c r="H187" s="421"/>
      <c r="I187" s="421"/>
      <c r="L187" s="544"/>
      <c r="M187" s="537"/>
    </row>
    <row r="188" spans="7:13">
      <c r="G188" s="421"/>
      <c r="H188" s="421"/>
      <c r="I188" s="421"/>
      <c r="L188" s="544"/>
      <c r="M188" s="537"/>
    </row>
    <row r="189" spans="7:13">
      <c r="G189" s="421"/>
      <c r="H189" s="421"/>
      <c r="I189" s="421"/>
      <c r="L189" s="544"/>
      <c r="M189" s="537"/>
    </row>
    <row r="190" spans="7:13">
      <c r="G190" s="421"/>
      <c r="H190" s="421"/>
      <c r="I190" s="421"/>
      <c r="L190" s="544"/>
      <c r="M190" s="537"/>
    </row>
    <row r="191" spans="7:13">
      <c r="G191" s="421"/>
      <c r="H191" s="421"/>
      <c r="I191" s="421"/>
      <c r="L191" s="544"/>
      <c r="M191" s="537"/>
    </row>
    <row r="192" spans="7:13">
      <c r="G192" s="421"/>
      <c r="H192" s="421"/>
      <c r="I192" s="421"/>
      <c r="L192" s="544"/>
      <c r="M192" s="537"/>
    </row>
    <row r="193" spans="7:13">
      <c r="G193" s="421"/>
      <c r="H193" s="421"/>
      <c r="I193" s="421"/>
      <c r="L193" s="544"/>
      <c r="M193" s="537"/>
    </row>
    <row r="194" spans="7:13">
      <c r="G194" s="421"/>
      <c r="H194" s="421"/>
      <c r="I194" s="421"/>
      <c r="L194" s="544"/>
      <c r="M194" s="537"/>
    </row>
    <row r="195" spans="7:13">
      <c r="G195" s="421"/>
      <c r="H195" s="421"/>
      <c r="I195" s="421"/>
      <c r="L195" s="544"/>
      <c r="M195" s="537"/>
    </row>
    <row r="196" spans="7:13">
      <c r="G196" s="421"/>
      <c r="H196" s="421"/>
      <c r="I196" s="421"/>
      <c r="L196" s="544"/>
      <c r="M196" s="537"/>
    </row>
    <row r="197" spans="7:13">
      <c r="G197" s="421"/>
      <c r="H197" s="421"/>
      <c r="I197" s="421"/>
      <c r="L197" s="544"/>
      <c r="M197" s="537"/>
    </row>
    <row r="198" spans="7:13">
      <c r="G198" s="421"/>
      <c r="H198" s="421"/>
      <c r="I198" s="421"/>
      <c r="L198" s="544"/>
      <c r="M198" s="537"/>
    </row>
    <row r="199" spans="7:13">
      <c r="G199" s="421"/>
      <c r="H199" s="421"/>
      <c r="I199" s="421"/>
      <c r="L199" s="544"/>
      <c r="M199" s="537"/>
    </row>
    <row r="200" spans="7:13">
      <c r="G200" s="421"/>
      <c r="H200" s="421"/>
      <c r="I200" s="421"/>
      <c r="L200" s="544"/>
      <c r="M200" s="537"/>
    </row>
    <row r="201" spans="7:13">
      <c r="G201" s="421"/>
      <c r="H201" s="421"/>
      <c r="I201" s="421"/>
      <c r="L201" s="544"/>
      <c r="M201" s="537"/>
    </row>
    <row r="202" spans="7:13">
      <c r="G202" s="421"/>
      <c r="H202" s="421"/>
      <c r="I202" s="421"/>
      <c r="L202" s="544"/>
      <c r="M202" s="537"/>
    </row>
    <row r="203" spans="7:13">
      <c r="G203" s="421"/>
      <c r="H203" s="421"/>
      <c r="I203" s="421"/>
      <c r="L203" s="544"/>
      <c r="M203" s="537"/>
    </row>
    <row r="204" spans="7:13">
      <c r="G204" s="421"/>
      <c r="H204" s="421"/>
      <c r="I204" s="421"/>
      <c r="L204" s="544"/>
      <c r="M204" s="537"/>
    </row>
    <row r="205" spans="7:13">
      <c r="G205" s="421"/>
      <c r="H205" s="421"/>
      <c r="I205" s="421"/>
      <c r="L205" s="544"/>
      <c r="M205" s="537"/>
    </row>
    <row r="206" spans="7:13">
      <c r="G206" s="421"/>
      <c r="H206" s="421"/>
      <c r="I206" s="421"/>
      <c r="L206" s="544"/>
      <c r="M206" s="537"/>
    </row>
    <row r="207" spans="7:13">
      <c r="G207" s="421"/>
      <c r="H207" s="421"/>
      <c r="I207" s="421"/>
      <c r="L207" s="544"/>
      <c r="M207" s="537"/>
    </row>
    <row r="208" spans="7:13">
      <c r="G208" s="421"/>
      <c r="H208" s="421"/>
      <c r="I208" s="421"/>
      <c r="L208" s="544"/>
      <c r="M208" s="537"/>
    </row>
    <row r="209" spans="7:13">
      <c r="G209" s="421"/>
      <c r="H209" s="421"/>
      <c r="I209" s="421"/>
      <c r="L209" s="544"/>
      <c r="M209" s="537"/>
    </row>
    <row r="210" spans="7:13">
      <c r="G210" s="421"/>
      <c r="H210" s="421"/>
      <c r="I210" s="421"/>
      <c r="L210" s="544"/>
      <c r="M210" s="537"/>
    </row>
    <row r="211" spans="7:13">
      <c r="G211" s="421"/>
      <c r="H211" s="421"/>
      <c r="I211" s="421"/>
      <c r="L211" s="544"/>
      <c r="M211" s="537"/>
    </row>
    <row r="212" spans="7:13">
      <c r="G212" s="421"/>
      <c r="H212" s="421"/>
      <c r="I212" s="421"/>
      <c r="L212" s="544"/>
      <c r="M212" s="537"/>
    </row>
    <row r="213" spans="7:13">
      <c r="G213" s="421"/>
      <c r="H213" s="421"/>
      <c r="I213" s="421"/>
      <c r="L213" s="544"/>
      <c r="M213" s="537"/>
    </row>
    <row r="214" spans="7:13">
      <c r="G214" s="421"/>
      <c r="H214" s="421"/>
      <c r="I214" s="421"/>
      <c r="L214" s="544"/>
      <c r="M214" s="537"/>
    </row>
    <row r="215" spans="7:13">
      <c r="G215" s="421"/>
      <c r="H215" s="421"/>
      <c r="I215" s="421"/>
      <c r="L215" s="544"/>
      <c r="M215" s="537"/>
    </row>
    <row r="216" spans="7:13">
      <c r="G216" s="421"/>
      <c r="H216" s="421"/>
      <c r="I216" s="421"/>
      <c r="L216" s="544"/>
      <c r="M216" s="537"/>
    </row>
    <row r="217" spans="7:13">
      <c r="G217" s="421"/>
      <c r="H217" s="421"/>
      <c r="I217" s="421"/>
      <c r="L217" s="544"/>
      <c r="M217" s="537"/>
    </row>
    <row r="218" spans="7:13">
      <c r="G218" s="421"/>
      <c r="H218" s="421"/>
      <c r="I218" s="421"/>
      <c r="L218" s="544"/>
      <c r="M218" s="537"/>
    </row>
    <row r="219" spans="7:13">
      <c r="G219" s="421"/>
      <c r="H219" s="421"/>
      <c r="I219" s="421"/>
      <c r="L219" s="544"/>
      <c r="M219" s="537"/>
    </row>
    <row r="220" spans="7:13">
      <c r="G220" s="421"/>
      <c r="H220" s="421"/>
      <c r="I220" s="421"/>
      <c r="L220" s="544"/>
      <c r="M220" s="537"/>
    </row>
    <row r="221" spans="7:13">
      <c r="G221" s="421"/>
      <c r="H221" s="421"/>
      <c r="I221" s="421"/>
      <c r="L221" s="544"/>
      <c r="M221" s="537"/>
    </row>
    <row r="222" spans="7:13">
      <c r="G222" s="421"/>
      <c r="H222" s="421"/>
      <c r="I222" s="421"/>
      <c r="L222" s="544"/>
      <c r="M222" s="537"/>
    </row>
    <row r="223" spans="7:13">
      <c r="G223" s="421"/>
      <c r="H223" s="421"/>
      <c r="I223" s="421"/>
      <c r="L223" s="544"/>
      <c r="M223" s="537"/>
    </row>
    <row r="224" spans="7:13">
      <c r="G224" s="421"/>
      <c r="H224" s="421"/>
      <c r="I224" s="421"/>
      <c r="L224" s="544"/>
      <c r="M224" s="537"/>
    </row>
    <row r="225" spans="7:13">
      <c r="G225" s="421"/>
      <c r="H225" s="421"/>
      <c r="I225" s="421"/>
      <c r="L225" s="544"/>
      <c r="M225" s="537"/>
    </row>
    <row r="226" spans="7:13">
      <c r="G226" s="421"/>
      <c r="H226" s="421"/>
      <c r="I226" s="421"/>
      <c r="L226" s="544"/>
      <c r="M226" s="537"/>
    </row>
    <row r="227" spans="7:13">
      <c r="G227" s="421"/>
      <c r="H227" s="421"/>
      <c r="I227" s="421"/>
      <c r="L227" s="544"/>
      <c r="M227" s="537"/>
    </row>
    <row r="228" spans="7:13">
      <c r="G228" s="421"/>
      <c r="H228" s="421"/>
      <c r="I228" s="421"/>
      <c r="L228" s="544"/>
      <c r="M228" s="537"/>
    </row>
    <row r="229" spans="7:13">
      <c r="G229" s="421"/>
      <c r="H229" s="421"/>
      <c r="I229" s="421"/>
      <c r="L229" s="544"/>
      <c r="M229" s="537"/>
    </row>
    <row r="230" spans="7:13">
      <c r="G230" s="421"/>
      <c r="H230" s="421"/>
      <c r="I230" s="421"/>
      <c r="L230" s="544"/>
      <c r="M230" s="537"/>
    </row>
    <row r="231" spans="7:13">
      <c r="G231" s="421"/>
      <c r="H231" s="421"/>
      <c r="I231" s="421"/>
      <c r="L231" s="544"/>
      <c r="M231" s="537"/>
    </row>
    <row r="232" spans="7:13">
      <c r="G232" s="421"/>
      <c r="H232" s="421"/>
      <c r="I232" s="421"/>
      <c r="L232" s="544"/>
      <c r="M232" s="537"/>
    </row>
    <row r="233" spans="7:13">
      <c r="G233" s="421"/>
      <c r="H233" s="421"/>
      <c r="I233" s="421"/>
      <c r="L233" s="544"/>
      <c r="M233" s="537"/>
    </row>
    <row r="234" spans="7:13">
      <c r="G234" s="421"/>
      <c r="H234" s="421"/>
      <c r="I234" s="421"/>
      <c r="L234" s="544"/>
      <c r="M234" s="537"/>
    </row>
    <row r="235" spans="7:13">
      <c r="G235" s="421"/>
      <c r="H235" s="421"/>
      <c r="I235" s="421"/>
      <c r="L235" s="544"/>
      <c r="M235" s="537"/>
    </row>
    <row r="236" spans="7:13">
      <c r="G236" s="421"/>
      <c r="H236" s="421"/>
      <c r="I236" s="421"/>
      <c r="L236" s="544"/>
      <c r="M236" s="537"/>
    </row>
    <row r="237" spans="7:13">
      <c r="G237" s="421"/>
      <c r="H237" s="421"/>
      <c r="I237" s="421"/>
      <c r="L237" s="544"/>
      <c r="M237" s="537"/>
    </row>
    <row r="238" spans="7:13">
      <c r="G238" s="421"/>
      <c r="H238" s="421"/>
      <c r="I238" s="421"/>
      <c r="L238" s="544"/>
      <c r="M238" s="537"/>
    </row>
    <row r="239" spans="7:13">
      <c r="G239" s="421"/>
      <c r="H239" s="421"/>
      <c r="I239" s="421"/>
      <c r="L239" s="544"/>
      <c r="M239" s="537"/>
    </row>
    <row r="240" spans="7:13">
      <c r="G240" s="421"/>
      <c r="H240" s="421"/>
      <c r="I240" s="421"/>
      <c r="L240" s="544"/>
      <c r="M240" s="537"/>
    </row>
    <row r="241" spans="7:13">
      <c r="G241" s="421"/>
      <c r="H241" s="421"/>
      <c r="I241" s="421"/>
      <c r="L241" s="544"/>
      <c r="M241" s="537"/>
    </row>
    <row r="242" spans="7:13">
      <c r="G242" s="421"/>
      <c r="H242" s="421"/>
      <c r="I242" s="421"/>
      <c r="L242" s="544"/>
      <c r="M242" s="537"/>
    </row>
    <row r="243" spans="7:13">
      <c r="G243" s="421"/>
      <c r="H243" s="421"/>
      <c r="I243" s="421"/>
      <c r="L243" s="544"/>
      <c r="M243" s="537"/>
    </row>
    <row r="244" spans="7:13">
      <c r="G244" s="421"/>
      <c r="H244" s="421"/>
      <c r="I244" s="421"/>
      <c r="L244" s="544"/>
      <c r="M244" s="537"/>
    </row>
    <row r="245" spans="7:13">
      <c r="G245" s="421"/>
      <c r="H245" s="421"/>
      <c r="I245" s="421"/>
      <c r="L245" s="544"/>
      <c r="M245" s="537"/>
    </row>
    <row r="246" spans="7:13">
      <c r="G246" s="421"/>
      <c r="H246" s="421"/>
      <c r="I246" s="421"/>
      <c r="L246" s="544"/>
      <c r="M246" s="537"/>
    </row>
    <row r="247" spans="7:13">
      <c r="G247" s="421"/>
      <c r="H247" s="421"/>
      <c r="I247" s="421"/>
      <c r="L247" s="544"/>
      <c r="M247" s="537"/>
    </row>
    <row r="248" spans="7:13">
      <c r="G248" s="421"/>
      <c r="H248" s="421"/>
      <c r="I248" s="421"/>
      <c r="L248" s="544"/>
      <c r="M248" s="537"/>
    </row>
    <row r="249" spans="7:13">
      <c r="G249" s="421"/>
      <c r="H249" s="421"/>
      <c r="I249" s="421"/>
      <c r="L249" s="544"/>
      <c r="M249" s="537"/>
    </row>
    <row r="250" spans="7:13">
      <c r="G250" s="421"/>
      <c r="H250" s="421"/>
      <c r="I250" s="421"/>
      <c r="L250" s="544"/>
      <c r="M250" s="537"/>
    </row>
    <row r="251" spans="7:13">
      <c r="G251" s="421"/>
      <c r="H251" s="421"/>
      <c r="I251" s="421"/>
      <c r="L251" s="544"/>
      <c r="M251" s="537"/>
    </row>
    <row r="252" spans="7:13">
      <c r="G252" s="421"/>
      <c r="H252" s="421"/>
      <c r="I252" s="421"/>
      <c r="L252" s="544"/>
      <c r="M252" s="537"/>
    </row>
    <row r="253" spans="7:13">
      <c r="G253" s="421"/>
      <c r="H253" s="421"/>
      <c r="I253" s="421"/>
      <c r="L253" s="544"/>
      <c r="M253" s="537"/>
    </row>
    <row r="254" spans="7:13">
      <c r="G254" s="421"/>
      <c r="H254" s="421"/>
      <c r="I254" s="421"/>
      <c r="L254" s="544"/>
      <c r="M254" s="537"/>
    </row>
    <row r="255" spans="7:13">
      <c r="G255" s="421"/>
      <c r="H255" s="421"/>
      <c r="I255" s="421"/>
      <c r="L255" s="544"/>
      <c r="M255" s="537"/>
    </row>
    <row r="256" spans="7:13">
      <c r="G256" s="421"/>
      <c r="H256" s="421"/>
      <c r="I256" s="421"/>
      <c r="L256" s="544"/>
      <c r="M256" s="537"/>
    </row>
    <row r="257" spans="7:13">
      <c r="G257" s="421"/>
      <c r="H257" s="421"/>
      <c r="I257" s="421"/>
      <c r="L257" s="544"/>
      <c r="M257" s="537"/>
    </row>
    <row r="258" spans="7:13">
      <c r="G258" s="421"/>
      <c r="H258" s="421"/>
      <c r="I258" s="421"/>
      <c r="L258" s="544"/>
      <c r="M258" s="537"/>
    </row>
    <row r="259" spans="7:13">
      <c r="G259" s="421"/>
      <c r="H259" s="421"/>
      <c r="I259" s="421"/>
      <c r="L259" s="544"/>
      <c r="M259" s="537"/>
    </row>
    <row r="260" spans="7:13">
      <c r="G260" s="421"/>
      <c r="H260" s="421"/>
      <c r="I260" s="421"/>
      <c r="L260" s="544"/>
      <c r="M260" s="537"/>
    </row>
    <row r="261" spans="7:13">
      <c r="G261" s="421"/>
      <c r="H261" s="421"/>
      <c r="I261" s="421"/>
      <c r="L261" s="544"/>
      <c r="M261" s="537"/>
    </row>
    <row r="262" spans="7:13">
      <c r="G262" s="421"/>
      <c r="H262" s="421"/>
      <c r="I262" s="421"/>
      <c r="L262" s="544"/>
      <c r="M262" s="537"/>
    </row>
    <row r="263" spans="7:13">
      <c r="G263" s="421"/>
      <c r="H263" s="421"/>
      <c r="I263" s="421"/>
      <c r="L263" s="544"/>
      <c r="M263" s="537"/>
    </row>
    <row r="264" spans="7:13">
      <c r="G264" s="421"/>
      <c r="H264" s="421"/>
      <c r="I264" s="421"/>
      <c r="L264" s="544"/>
      <c r="M264" s="537"/>
    </row>
    <row r="265" spans="7:13">
      <c r="G265" s="421"/>
      <c r="H265" s="421"/>
      <c r="I265" s="421"/>
      <c r="L265" s="544"/>
      <c r="M265" s="537"/>
    </row>
    <row r="266" spans="7:13">
      <c r="G266" s="421"/>
      <c r="H266" s="421"/>
      <c r="I266" s="421"/>
      <c r="L266" s="544"/>
      <c r="M266" s="537"/>
    </row>
    <row r="267" spans="7:13">
      <c r="G267" s="421"/>
      <c r="H267" s="421"/>
      <c r="I267" s="421"/>
      <c r="L267" s="544"/>
      <c r="M267" s="537"/>
    </row>
    <row r="268" spans="7:13">
      <c r="G268" s="421"/>
      <c r="H268" s="421"/>
      <c r="I268" s="421"/>
      <c r="L268" s="544"/>
      <c r="M268" s="537"/>
    </row>
    <row r="269" spans="7:13">
      <c r="G269" s="421"/>
      <c r="H269" s="421"/>
      <c r="I269" s="421"/>
      <c r="L269" s="544"/>
      <c r="M269" s="537"/>
    </row>
    <row r="270" spans="7:13">
      <c r="G270" s="421"/>
      <c r="H270" s="421"/>
      <c r="I270" s="421"/>
      <c r="L270" s="544"/>
      <c r="M270" s="537"/>
    </row>
    <row r="271" spans="7:13">
      <c r="G271" s="421"/>
      <c r="H271" s="421"/>
      <c r="I271" s="421"/>
      <c r="L271" s="544"/>
      <c r="M271" s="537"/>
    </row>
    <row r="272" spans="7:13">
      <c r="G272" s="421"/>
      <c r="H272" s="421"/>
      <c r="I272" s="421"/>
      <c r="L272" s="544"/>
      <c r="M272" s="537"/>
    </row>
    <row r="273" spans="7:13">
      <c r="G273" s="421"/>
      <c r="H273" s="421"/>
      <c r="I273" s="421"/>
      <c r="L273" s="544"/>
      <c r="M273" s="537"/>
    </row>
    <row r="274" spans="7:13">
      <c r="G274" s="421"/>
      <c r="H274" s="421"/>
      <c r="I274" s="421"/>
      <c r="L274" s="544"/>
      <c r="M274" s="537"/>
    </row>
    <row r="275" spans="7:13">
      <c r="G275" s="421"/>
      <c r="H275" s="421"/>
      <c r="I275" s="421"/>
      <c r="L275" s="544"/>
      <c r="M275" s="537"/>
    </row>
    <row r="276" spans="7:13">
      <c r="G276" s="421"/>
      <c r="H276" s="421"/>
      <c r="I276" s="421"/>
      <c r="L276" s="544"/>
      <c r="M276" s="537"/>
    </row>
    <row r="277" spans="7:13">
      <c r="G277" s="421"/>
      <c r="H277" s="421"/>
      <c r="I277" s="421"/>
      <c r="L277" s="544"/>
      <c r="M277" s="537"/>
    </row>
    <row r="278" spans="7:13">
      <c r="G278" s="421"/>
      <c r="H278" s="421"/>
      <c r="I278" s="421"/>
      <c r="L278" s="544"/>
      <c r="M278" s="537"/>
    </row>
    <row r="279" spans="7:13">
      <c r="G279" s="421"/>
      <c r="H279" s="421"/>
      <c r="I279" s="421"/>
      <c r="L279" s="544"/>
      <c r="M279" s="537"/>
    </row>
    <row r="280" spans="7:13">
      <c r="G280" s="421"/>
      <c r="H280" s="421"/>
      <c r="I280" s="421"/>
      <c r="L280" s="544"/>
      <c r="M280" s="537"/>
    </row>
    <row r="281" spans="7:13">
      <c r="G281" s="421"/>
      <c r="H281" s="421"/>
      <c r="I281" s="421"/>
      <c r="L281" s="544"/>
      <c r="M281" s="537"/>
    </row>
    <row r="282" spans="7:13">
      <c r="G282" s="421"/>
      <c r="H282" s="421"/>
      <c r="I282" s="421"/>
      <c r="L282" s="544"/>
      <c r="M282" s="537"/>
    </row>
    <row r="283" spans="7:13">
      <c r="G283" s="421"/>
      <c r="H283" s="421"/>
      <c r="I283" s="421"/>
      <c r="L283" s="544"/>
      <c r="M283" s="537"/>
    </row>
    <row r="284" spans="7:13">
      <c r="G284" s="421"/>
      <c r="H284" s="421"/>
      <c r="I284" s="421"/>
      <c r="L284" s="544"/>
      <c r="M284" s="537"/>
    </row>
    <row r="285" spans="7:13">
      <c r="G285" s="421"/>
      <c r="H285" s="421"/>
      <c r="I285" s="421"/>
      <c r="L285" s="544"/>
      <c r="M285" s="537"/>
    </row>
    <row r="286" spans="7:13">
      <c r="G286" s="421"/>
      <c r="H286" s="421"/>
      <c r="I286" s="421"/>
      <c r="L286" s="544"/>
      <c r="M286" s="537"/>
    </row>
    <row r="287" spans="7:13">
      <c r="G287" s="421"/>
      <c r="H287" s="421"/>
      <c r="I287" s="421"/>
      <c r="L287" s="544"/>
      <c r="M287" s="537"/>
    </row>
    <row r="288" spans="7:13">
      <c r="G288" s="421"/>
      <c r="H288" s="421"/>
      <c r="I288" s="421"/>
      <c r="L288" s="544"/>
      <c r="M288" s="537"/>
    </row>
    <row r="289" spans="7:13">
      <c r="G289" s="421"/>
      <c r="H289" s="421"/>
      <c r="I289" s="421"/>
      <c r="L289" s="544"/>
      <c r="M289" s="537"/>
    </row>
    <row r="290" spans="7:13">
      <c r="G290" s="421"/>
      <c r="H290" s="421"/>
      <c r="I290" s="421"/>
      <c r="L290" s="544"/>
      <c r="M290" s="537"/>
    </row>
    <row r="291" spans="7:13">
      <c r="G291" s="421"/>
      <c r="H291" s="421"/>
      <c r="I291" s="421"/>
      <c r="L291" s="544"/>
      <c r="M291" s="537"/>
    </row>
    <row r="292" spans="7:13">
      <c r="G292" s="421"/>
      <c r="H292" s="421"/>
      <c r="I292" s="421"/>
      <c r="L292" s="544"/>
      <c r="M292" s="537"/>
    </row>
    <row r="293" spans="7:13">
      <c r="G293" s="421"/>
      <c r="H293" s="421"/>
      <c r="I293" s="421"/>
      <c r="L293" s="544"/>
      <c r="M293" s="537"/>
    </row>
    <row r="294" spans="7:13">
      <c r="G294" s="421"/>
      <c r="H294" s="421"/>
      <c r="I294" s="421"/>
      <c r="L294" s="544"/>
      <c r="M294" s="537"/>
    </row>
    <row r="295" spans="7:13">
      <c r="G295" s="421"/>
      <c r="H295" s="421"/>
      <c r="I295" s="421"/>
      <c r="L295" s="544"/>
      <c r="M295" s="537"/>
    </row>
    <row r="296" spans="7:13">
      <c r="G296" s="421"/>
      <c r="H296" s="421"/>
      <c r="I296" s="421"/>
      <c r="L296" s="544"/>
      <c r="M296" s="537"/>
    </row>
    <row r="297" spans="7:13">
      <c r="G297" s="421"/>
      <c r="H297" s="421"/>
      <c r="I297" s="421"/>
      <c r="L297" s="544"/>
      <c r="M297" s="537"/>
    </row>
    <row r="298" spans="7:13">
      <c r="G298" s="421"/>
      <c r="H298" s="421"/>
      <c r="I298" s="421"/>
      <c r="L298" s="544"/>
      <c r="M298" s="537"/>
    </row>
    <row r="299" spans="7:13">
      <c r="G299" s="421"/>
      <c r="H299" s="421"/>
      <c r="I299" s="421"/>
      <c r="L299" s="544"/>
      <c r="M299" s="537"/>
    </row>
    <row r="300" spans="7:13">
      <c r="G300" s="421"/>
      <c r="H300" s="421"/>
      <c r="I300" s="421"/>
      <c r="L300" s="544"/>
      <c r="M300" s="537"/>
    </row>
    <row r="301" spans="7:13">
      <c r="G301" s="421"/>
      <c r="H301" s="421"/>
      <c r="I301" s="421"/>
      <c r="L301" s="544"/>
      <c r="M301" s="537"/>
    </row>
    <row r="302" spans="7:13">
      <c r="G302" s="421"/>
      <c r="H302" s="421"/>
      <c r="I302" s="421"/>
      <c r="L302" s="544"/>
      <c r="M302" s="537"/>
    </row>
    <row r="303" spans="7:13">
      <c r="G303" s="421"/>
      <c r="H303" s="421"/>
      <c r="I303" s="421"/>
      <c r="L303" s="544"/>
      <c r="M303" s="537"/>
    </row>
    <row r="304" spans="7:13">
      <c r="G304" s="421"/>
      <c r="H304" s="421"/>
      <c r="I304" s="421"/>
      <c r="L304" s="544"/>
      <c r="M304" s="537"/>
    </row>
    <row r="305" spans="7:13">
      <c r="G305" s="421"/>
      <c r="H305" s="421"/>
      <c r="I305" s="421"/>
      <c r="L305" s="544"/>
      <c r="M305" s="537"/>
    </row>
    <row r="306" spans="7:13">
      <c r="G306" s="421"/>
      <c r="H306" s="421"/>
      <c r="I306" s="421"/>
      <c r="L306" s="544"/>
      <c r="M306" s="537"/>
    </row>
    <row r="307" spans="7:13">
      <c r="G307" s="421"/>
      <c r="H307" s="421"/>
      <c r="I307" s="421"/>
      <c r="L307" s="544"/>
      <c r="M307" s="537"/>
    </row>
    <row r="308" spans="7:13">
      <c r="G308" s="421"/>
      <c r="H308" s="421"/>
      <c r="I308" s="421"/>
      <c r="L308" s="544"/>
      <c r="M308" s="537"/>
    </row>
    <row r="309" spans="7:13">
      <c r="G309" s="421"/>
      <c r="H309" s="421"/>
      <c r="I309" s="421"/>
      <c r="L309" s="544"/>
      <c r="M309" s="537"/>
    </row>
    <row r="310" spans="7:13">
      <c r="G310" s="421"/>
      <c r="H310" s="421"/>
      <c r="I310" s="421"/>
      <c r="L310" s="544"/>
      <c r="M310" s="537"/>
    </row>
    <row r="311" spans="7:13">
      <c r="G311" s="421"/>
      <c r="H311" s="421"/>
      <c r="I311" s="421"/>
      <c r="L311" s="544"/>
      <c r="M311" s="537"/>
    </row>
    <row r="312" spans="7:13">
      <c r="G312" s="421"/>
      <c r="H312" s="421"/>
      <c r="I312" s="421"/>
      <c r="L312" s="544"/>
      <c r="M312" s="537"/>
    </row>
    <row r="313" spans="7:13">
      <c r="G313" s="421"/>
      <c r="H313" s="421"/>
      <c r="I313" s="421"/>
      <c r="L313" s="544"/>
      <c r="M313" s="537"/>
    </row>
    <row r="314" spans="7:13">
      <c r="G314" s="421"/>
      <c r="H314" s="421"/>
      <c r="I314" s="421"/>
      <c r="L314" s="544"/>
      <c r="M314" s="537"/>
    </row>
    <row r="315" spans="7:13">
      <c r="G315" s="421"/>
      <c r="H315" s="421"/>
      <c r="I315" s="421"/>
      <c r="L315" s="544"/>
      <c r="M315" s="537"/>
    </row>
    <row r="316" spans="7:13">
      <c r="G316" s="421"/>
      <c r="H316" s="421"/>
      <c r="I316" s="421"/>
      <c r="L316" s="544"/>
      <c r="M316" s="537"/>
    </row>
    <row r="317" spans="7:13">
      <c r="G317" s="421"/>
      <c r="H317" s="421"/>
      <c r="I317" s="421"/>
      <c r="L317" s="544"/>
      <c r="M317" s="537"/>
    </row>
    <row r="318" spans="7:13">
      <c r="G318" s="421"/>
      <c r="H318" s="421"/>
      <c r="I318" s="421"/>
      <c r="L318" s="544"/>
      <c r="M318" s="537"/>
    </row>
    <row r="319" spans="7:13">
      <c r="G319" s="421"/>
      <c r="H319" s="421"/>
      <c r="I319" s="421"/>
      <c r="L319" s="544"/>
      <c r="M319" s="537"/>
    </row>
    <row r="320" spans="7:13">
      <c r="G320" s="421"/>
      <c r="H320" s="421"/>
      <c r="I320" s="421"/>
      <c r="L320" s="544"/>
      <c r="M320" s="537"/>
    </row>
    <row r="321" spans="7:13">
      <c r="G321" s="421"/>
      <c r="H321" s="421"/>
      <c r="I321" s="421"/>
      <c r="L321" s="544"/>
      <c r="M321" s="537"/>
    </row>
    <row r="322" spans="7:13">
      <c r="G322" s="421"/>
      <c r="H322" s="421"/>
      <c r="I322" s="421"/>
      <c r="L322" s="544"/>
      <c r="M322" s="537"/>
    </row>
    <row r="323" spans="7:13">
      <c r="G323" s="421"/>
      <c r="H323" s="421"/>
      <c r="I323" s="421"/>
      <c r="L323" s="544"/>
      <c r="M323" s="537"/>
    </row>
    <row r="324" spans="7:13">
      <c r="G324" s="421"/>
      <c r="H324" s="421"/>
      <c r="I324" s="421"/>
      <c r="L324" s="544"/>
      <c r="M324" s="537"/>
    </row>
    <row r="325" spans="7:13">
      <c r="G325" s="421"/>
      <c r="H325" s="421"/>
      <c r="I325" s="421"/>
      <c r="L325" s="544"/>
      <c r="M325" s="537"/>
    </row>
    <row r="326" spans="7:13">
      <c r="G326" s="421"/>
      <c r="H326" s="421"/>
      <c r="I326" s="421"/>
      <c r="L326" s="544"/>
      <c r="M326" s="537"/>
    </row>
    <row r="327" spans="7:13">
      <c r="G327" s="421"/>
      <c r="H327" s="421"/>
      <c r="I327" s="421"/>
      <c r="L327" s="544"/>
      <c r="M327" s="537"/>
    </row>
    <row r="328" spans="7:13">
      <c r="G328" s="421"/>
      <c r="H328" s="421"/>
      <c r="I328" s="421"/>
      <c r="L328" s="544"/>
      <c r="M328" s="537"/>
    </row>
    <row r="329" spans="7:13">
      <c r="G329" s="421"/>
      <c r="H329" s="421"/>
      <c r="I329" s="421"/>
      <c r="L329" s="544"/>
      <c r="M329" s="537"/>
    </row>
    <row r="330" spans="7:13">
      <c r="G330" s="421"/>
      <c r="H330" s="421"/>
      <c r="I330" s="421"/>
      <c r="L330" s="544"/>
      <c r="M330" s="537"/>
    </row>
    <row r="331" spans="7:13">
      <c r="G331" s="421"/>
      <c r="H331" s="421"/>
      <c r="I331" s="421"/>
      <c r="L331" s="544"/>
      <c r="M331" s="537"/>
    </row>
    <row r="332" spans="7:13">
      <c r="G332" s="421"/>
      <c r="H332" s="421"/>
      <c r="I332" s="421"/>
      <c r="L332" s="544"/>
      <c r="M332" s="537"/>
    </row>
    <row r="333" spans="7:13">
      <c r="G333" s="421"/>
      <c r="H333" s="421"/>
      <c r="I333" s="421"/>
      <c r="L333" s="544"/>
      <c r="M333" s="537"/>
    </row>
    <row r="334" spans="7:13">
      <c r="G334" s="421"/>
      <c r="H334" s="421"/>
      <c r="I334" s="421"/>
      <c r="L334" s="544"/>
      <c r="M334" s="537"/>
    </row>
    <row r="335" spans="7:13">
      <c r="G335" s="421"/>
      <c r="H335" s="421"/>
      <c r="I335" s="421"/>
      <c r="L335" s="544"/>
      <c r="M335" s="537"/>
    </row>
    <row r="336" spans="7:13">
      <c r="G336" s="421"/>
      <c r="H336" s="421"/>
      <c r="I336" s="421"/>
      <c r="L336" s="544"/>
      <c r="M336" s="537"/>
    </row>
    <row r="337" spans="7:13">
      <c r="G337" s="421"/>
      <c r="H337" s="421"/>
      <c r="I337" s="421"/>
      <c r="L337" s="544"/>
      <c r="M337" s="537"/>
    </row>
    <row r="338" spans="7:13">
      <c r="G338" s="421"/>
      <c r="H338" s="421"/>
      <c r="I338" s="421"/>
      <c r="L338" s="544"/>
      <c r="M338" s="537"/>
    </row>
    <row r="339" spans="7:13">
      <c r="G339" s="421"/>
      <c r="H339" s="421"/>
      <c r="I339" s="421"/>
      <c r="L339" s="544"/>
      <c r="M339" s="537"/>
    </row>
    <row r="340" spans="7:13">
      <c r="G340" s="421"/>
      <c r="H340" s="421"/>
      <c r="I340" s="421"/>
      <c r="L340" s="544"/>
      <c r="M340" s="537"/>
    </row>
    <row r="341" spans="7:13">
      <c r="G341" s="421"/>
      <c r="H341" s="421"/>
      <c r="I341" s="421"/>
      <c r="L341" s="544"/>
      <c r="M341" s="537"/>
    </row>
    <row r="342" spans="7:13">
      <c r="G342" s="421"/>
      <c r="H342" s="421"/>
      <c r="I342" s="421"/>
      <c r="L342" s="544"/>
      <c r="M342" s="537"/>
    </row>
    <row r="343" spans="7:13">
      <c r="G343" s="421"/>
      <c r="H343" s="421"/>
      <c r="I343" s="421"/>
      <c r="L343" s="544"/>
      <c r="M343" s="537"/>
    </row>
    <row r="344" spans="7:13">
      <c r="G344" s="421"/>
      <c r="H344" s="421"/>
      <c r="I344" s="421"/>
      <c r="L344" s="544"/>
      <c r="M344" s="537"/>
    </row>
    <row r="345" spans="7:13">
      <c r="G345" s="421"/>
      <c r="H345" s="421"/>
      <c r="I345" s="421"/>
      <c r="L345" s="544"/>
      <c r="M345" s="537"/>
    </row>
    <row r="346" spans="7:13">
      <c r="G346" s="421"/>
      <c r="H346" s="421"/>
      <c r="I346" s="421"/>
      <c r="L346" s="544"/>
      <c r="M346" s="537"/>
    </row>
    <row r="347" spans="7:13">
      <c r="G347" s="421"/>
      <c r="H347" s="421"/>
      <c r="I347" s="421"/>
      <c r="L347" s="544"/>
      <c r="M347" s="537"/>
    </row>
    <row r="348" spans="7:13">
      <c r="G348" s="421"/>
      <c r="H348" s="421"/>
      <c r="I348" s="421"/>
      <c r="L348" s="544"/>
      <c r="M348" s="537"/>
    </row>
    <row r="349" spans="7:13">
      <c r="G349" s="421"/>
      <c r="H349" s="421"/>
      <c r="I349" s="421"/>
      <c r="L349" s="544"/>
      <c r="M349" s="537"/>
    </row>
    <row r="350" spans="7:13">
      <c r="G350" s="421"/>
      <c r="H350" s="421"/>
      <c r="I350" s="421"/>
      <c r="L350" s="544"/>
      <c r="M350" s="537"/>
    </row>
    <row r="351" spans="7:13">
      <c r="G351" s="421"/>
      <c r="H351" s="421"/>
      <c r="I351" s="421"/>
      <c r="L351" s="544"/>
      <c r="M351" s="537"/>
    </row>
    <row r="352" spans="7:13">
      <c r="G352" s="421"/>
      <c r="H352" s="421"/>
      <c r="I352" s="421"/>
      <c r="L352" s="544"/>
      <c r="M352" s="537"/>
    </row>
    <row r="353" spans="7:13">
      <c r="G353" s="421"/>
      <c r="H353" s="421"/>
      <c r="I353" s="421"/>
      <c r="L353" s="544"/>
      <c r="M353" s="537"/>
    </row>
    <row r="354" spans="7:13">
      <c r="G354" s="421"/>
      <c r="H354" s="421"/>
      <c r="I354" s="421"/>
      <c r="L354" s="544"/>
      <c r="M354" s="537"/>
    </row>
    <row r="355" spans="7:13">
      <c r="G355" s="421"/>
      <c r="H355" s="421"/>
      <c r="I355" s="421"/>
      <c r="L355" s="544"/>
      <c r="M355" s="537"/>
    </row>
    <row r="356" spans="7:13">
      <c r="G356" s="421"/>
      <c r="H356" s="421"/>
      <c r="I356" s="421"/>
      <c r="L356" s="544"/>
      <c r="M356" s="537"/>
    </row>
  </sheetData>
  <mergeCells count="29">
    <mergeCell ref="A5:A29"/>
    <mergeCell ref="C13:C16"/>
    <mergeCell ref="B13:B16"/>
    <mergeCell ref="B17:B20"/>
    <mergeCell ref="C17:C20"/>
    <mergeCell ref="B21:B23"/>
    <mergeCell ref="B24:B27"/>
    <mergeCell ref="C24:C27"/>
    <mergeCell ref="B28:B29"/>
    <mergeCell ref="C28:C29"/>
    <mergeCell ref="C11:C12"/>
    <mergeCell ref="B11:B12"/>
    <mergeCell ref="C21:C23"/>
    <mergeCell ref="M5:M10"/>
    <mergeCell ref="M11:M12"/>
    <mergeCell ref="M13:M16"/>
    <mergeCell ref="M21:M23"/>
    <mergeCell ref="M24:M27"/>
    <mergeCell ref="M28:M29"/>
    <mergeCell ref="M17:M20"/>
    <mergeCell ref="J21:J22"/>
    <mergeCell ref="J24:J26"/>
    <mergeCell ref="J15:J16"/>
    <mergeCell ref="J17:J19"/>
    <mergeCell ref="J13:J14"/>
    <mergeCell ref="J8:J10"/>
    <mergeCell ref="C5:C10"/>
    <mergeCell ref="B5:B10"/>
    <mergeCell ref="J5:J7"/>
  </mergeCells>
  <pageMargins left="0.15748031496062992" right="0.15748031496062992" top="0.74803149606299213" bottom="0.51181102362204722" header="0.31496062992125984" footer="0.55118110236220474"/>
  <pageSetup paperSize="9" scale="61" fitToHeight="11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M86"/>
  <sheetViews>
    <sheetView topLeftCell="B16" zoomScale="75" zoomScaleNormal="75" workbookViewId="0">
      <selection activeCell="I19" sqref="I19"/>
    </sheetView>
  </sheetViews>
  <sheetFormatPr defaultRowHeight="15.75"/>
  <cols>
    <col min="1" max="1" width="17.140625" style="421" customWidth="1"/>
    <col min="2" max="2" width="20.140625" style="421" customWidth="1"/>
    <col min="3" max="3" width="13.140625" style="421" customWidth="1"/>
    <col min="4" max="4" width="16.5703125" style="421" customWidth="1"/>
    <col min="5" max="5" width="36.5703125" style="421" customWidth="1"/>
    <col min="6" max="6" width="12.42578125" style="421" customWidth="1"/>
    <col min="7" max="8" width="16.42578125" style="421" customWidth="1"/>
    <col min="9" max="9" width="17.7109375" style="421" customWidth="1"/>
    <col min="10" max="11" width="18" style="421" customWidth="1"/>
    <col min="12" max="12" width="20.140625" style="433" customWidth="1"/>
    <col min="13" max="13" width="17" style="434" customWidth="1"/>
    <col min="14" max="14" width="4.42578125" style="421" customWidth="1"/>
    <col min="15" max="19" width="9.140625" style="421" customWidth="1"/>
    <col min="20" max="16384" width="9.140625" style="421"/>
  </cols>
  <sheetData>
    <row r="3" spans="1:13" s="433" customFormat="1" ht="147.75" customHeight="1">
      <c r="A3" s="442" t="s">
        <v>7</v>
      </c>
      <c r="B3" s="442" t="s">
        <v>13</v>
      </c>
      <c r="C3" s="442" t="s">
        <v>14</v>
      </c>
      <c r="D3" s="442" t="s">
        <v>8</v>
      </c>
      <c r="E3" s="442" t="s">
        <v>6</v>
      </c>
      <c r="F3" s="442" t="s">
        <v>3</v>
      </c>
      <c r="G3" s="411" t="s">
        <v>16</v>
      </c>
      <c r="H3" s="410" t="s">
        <v>0</v>
      </c>
      <c r="I3" s="409" t="s">
        <v>17</v>
      </c>
      <c r="J3" s="442" t="s">
        <v>18</v>
      </c>
      <c r="K3" s="442" t="s">
        <v>19</v>
      </c>
      <c r="L3" s="442" t="s">
        <v>1</v>
      </c>
      <c r="M3" s="442" t="s">
        <v>4</v>
      </c>
    </row>
    <row r="4" spans="1:13">
      <c r="A4" s="442">
        <v>1</v>
      </c>
      <c r="B4" s="442">
        <v>2</v>
      </c>
      <c r="C4" s="442">
        <v>3</v>
      </c>
      <c r="D4" s="442">
        <v>4</v>
      </c>
      <c r="E4" s="442">
        <v>5</v>
      </c>
      <c r="F4" s="442">
        <v>6</v>
      </c>
      <c r="G4" s="411">
        <v>7</v>
      </c>
      <c r="H4" s="410">
        <v>8</v>
      </c>
      <c r="I4" s="409">
        <v>9</v>
      </c>
      <c r="J4" s="442">
        <v>10</v>
      </c>
      <c r="K4" s="442">
        <v>11</v>
      </c>
      <c r="L4" s="442">
        <v>12</v>
      </c>
      <c r="M4" s="442">
        <v>13</v>
      </c>
    </row>
    <row r="5" spans="1:13" ht="88.5" customHeight="1">
      <c r="A5" s="756"/>
      <c r="B5" s="725" t="s">
        <v>100</v>
      </c>
      <c r="C5" s="725" t="s">
        <v>5</v>
      </c>
      <c r="D5" s="440" t="s">
        <v>168</v>
      </c>
      <c r="E5" s="439" t="s">
        <v>379</v>
      </c>
      <c r="F5" s="440" t="s">
        <v>2</v>
      </c>
      <c r="G5" s="411">
        <v>0</v>
      </c>
      <c r="H5" s="410">
        <v>0</v>
      </c>
      <c r="I5" s="471">
        <v>100</v>
      </c>
      <c r="J5" s="744">
        <f>(I5+I6+I7)/3</f>
        <v>100</v>
      </c>
      <c r="K5" s="441" t="s">
        <v>24</v>
      </c>
      <c r="L5" s="440" t="s">
        <v>23</v>
      </c>
      <c r="M5" s="747">
        <f>(J5+J8)/2</f>
        <v>100.50408986998141</v>
      </c>
    </row>
    <row r="6" spans="1:13" ht="76.5" customHeight="1">
      <c r="A6" s="756"/>
      <c r="B6" s="726"/>
      <c r="C6" s="726"/>
      <c r="D6" s="440" t="s">
        <v>168</v>
      </c>
      <c r="E6" s="439" t="s">
        <v>380</v>
      </c>
      <c r="F6" s="440" t="s">
        <v>2</v>
      </c>
      <c r="G6" s="411">
        <v>46.5</v>
      </c>
      <c r="H6" s="410">
        <v>46.5</v>
      </c>
      <c r="I6" s="471">
        <f t="shared" ref="I6:I11" si="0">H6/G6*100</f>
        <v>100</v>
      </c>
      <c r="J6" s="744"/>
      <c r="K6" s="441" t="s">
        <v>24</v>
      </c>
      <c r="L6" s="440" t="s">
        <v>23</v>
      </c>
      <c r="M6" s="748"/>
    </row>
    <row r="7" spans="1:13" ht="87.75" customHeight="1">
      <c r="A7" s="756"/>
      <c r="B7" s="726"/>
      <c r="C7" s="726"/>
      <c r="D7" s="440" t="s">
        <v>168</v>
      </c>
      <c r="E7" s="439" t="s">
        <v>381</v>
      </c>
      <c r="F7" s="440" t="s">
        <v>2</v>
      </c>
      <c r="G7" s="411">
        <v>74.5</v>
      </c>
      <c r="H7" s="410">
        <v>74.5</v>
      </c>
      <c r="I7" s="471">
        <f t="shared" si="0"/>
        <v>100</v>
      </c>
      <c r="J7" s="744"/>
      <c r="K7" s="441" t="s">
        <v>24</v>
      </c>
      <c r="L7" s="440" t="s">
        <v>23</v>
      </c>
      <c r="M7" s="748"/>
    </row>
    <row r="8" spans="1:13" ht="60" customHeight="1">
      <c r="A8" s="756"/>
      <c r="B8" s="726"/>
      <c r="C8" s="726"/>
      <c r="D8" s="440" t="s">
        <v>167</v>
      </c>
      <c r="E8" s="439" t="s">
        <v>101</v>
      </c>
      <c r="F8" s="440" t="s">
        <v>22</v>
      </c>
      <c r="G8" s="411">
        <v>77825</v>
      </c>
      <c r="H8" s="410">
        <v>77825</v>
      </c>
      <c r="I8" s="471">
        <f>H8/G8*100</f>
        <v>100</v>
      </c>
      <c r="J8" s="752">
        <f>(I8+I9+I10)/3</f>
        <v>101.00817973996284</v>
      </c>
      <c r="K8" s="441" t="s">
        <v>24</v>
      </c>
      <c r="L8" s="440" t="s">
        <v>23</v>
      </c>
      <c r="M8" s="748"/>
    </row>
    <row r="9" spans="1:13" ht="58.5" customHeight="1">
      <c r="A9" s="756"/>
      <c r="B9" s="726"/>
      <c r="C9" s="726"/>
      <c r="D9" s="440" t="s">
        <v>167</v>
      </c>
      <c r="E9" s="439" t="s">
        <v>102</v>
      </c>
      <c r="F9" s="440" t="s">
        <v>22</v>
      </c>
      <c r="G9" s="411">
        <v>600</v>
      </c>
      <c r="H9" s="410">
        <v>600</v>
      </c>
      <c r="I9" s="471">
        <f>H9/G9*100</f>
        <v>100</v>
      </c>
      <c r="J9" s="753"/>
      <c r="K9" s="441" t="s">
        <v>24</v>
      </c>
      <c r="L9" s="440" t="s">
        <v>23</v>
      </c>
      <c r="M9" s="748"/>
    </row>
    <row r="10" spans="1:13" ht="61.5" customHeight="1">
      <c r="A10" s="756"/>
      <c r="B10" s="731"/>
      <c r="C10" s="731"/>
      <c r="D10" s="440" t="s">
        <v>167</v>
      </c>
      <c r="E10" s="439" t="s">
        <v>103</v>
      </c>
      <c r="F10" s="440" t="s">
        <v>22</v>
      </c>
      <c r="G10" s="411">
        <v>74656</v>
      </c>
      <c r="H10" s="410">
        <v>76914</v>
      </c>
      <c r="I10" s="471">
        <f>H10/G10*100</f>
        <v>103.02453921988854</v>
      </c>
      <c r="J10" s="753"/>
      <c r="K10" s="441" t="s">
        <v>24</v>
      </c>
      <c r="L10" s="440" t="s">
        <v>23</v>
      </c>
      <c r="M10" s="749"/>
    </row>
    <row r="11" spans="1:13" ht="140.25" customHeight="1">
      <c r="A11" s="756"/>
      <c r="B11" s="725" t="s">
        <v>112</v>
      </c>
      <c r="C11" s="725" t="s">
        <v>5</v>
      </c>
      <c r="D11" s="440" t="s">
        <v>168</v>
      </c>
      <c r="E11" s="439" t="s">
        <v>383</v>
      </c>
      <c r="F11" s="440" t="s">
        <v>2</v>
      </c>
      <c r="G11" s="411">
        <v>100</v>
      </c>
      <c r="H11" s="410">
        <v>100</v>
      </c>
      <c r="I11" s="471">
        <f t="shared" si="0"/>
        <v>100</v>
      </c>
      <c r="J11" s="462">
        <f>I11</f>
        <v>100</v>
      </c>
      <c r="K11" s="441" t="s">
        <v>24</v>
      </c>
      <c r="L11" s="440" t="s">
        <v>23</v>
      </c>
      <c r="M11" s="747">
        <f>(J11+J12)/2</f>
        <v>105</v>
      </c>
    </row>
    <row r="12" spans="1:13" ht="140.25" customHeight="1">
      <c r="A12" s="756"/>
      <c r="B12" s="731"/>
      <c r="C12" s="731"/>
      <c r="D12" s="440" t="s">
        <v>167</v>
      </c>
      <c r="E12" s="439" t="s">
        <v>382</v>
      </c>
      <c r="F12" s="440" t="s">
        <v>20</v>
      </c>
      <c r="G12" s="411">
        <v>18404</v>
      </c>
      <c r="H12" s="410">
        <v>20407</v>
      </c>
      <c r="I12" s="471">
        <v>110</v>
      </c>
      <c r="J12" s="462">
        <f>I12</f>
        <v>110</v>
      </c>
      <c r="K12" s="441" t="s">
        <v>24</v>
      </c>
      <c r="L12" s="440" t="s">
        <v>23</v>
      </c>
      <c r="M12" s="749"/>
    </row>
    <row r="13" spans="1:13" ht="75.75" customHeight="1">
      <c r="A13" s="756"/>
      <c r="B13" s="725" t="s">
        <v>341</v>
      </c>
      <c r="C13" s="725" t="s">
        <v>15</v>
      </c>
      <c r="D13" s="440" t="s">
        <v>168</v>
      </c>
      <c r="E13" s="456" t="s">
        <v>388</v>
      </c>
      <c r="F13" s="440" t="s">
        <v>2</v>
      </c>
      <c r="G13" s="411">
        <v>1.2</v>
      </c>
      <c r="H13" s="410">
        <v>1.1000000000000001</v>
      </c>
      <c r="I13" s="471">
        <f>H13/G13*100</f>
        <v>91.666666666666671</v>
      </c>
      <c r="J13" s="744">
        <f>(I13+I14+I15)/3</f>
        <v>91.666666666666671</v>
      </c>
      <c r="K13" s="441" t="s">
        <v>30</v>
      </c>
      <c r="L13" s="440" t="s">
        <v>23</v>
      </c>
      <c r="M13" s="747">
        <f>(J13+J16)/2</f>
        <v>93.504679429239928</v>
      </c>
    </row>
    <row r="14" spans="1:13" ht="55.5" customHeight="1">
      <c r="A14" s="756"/>
      <c r="B14" s="726"/>
      <c r="C14" s="726"/>
      <c r="D14" s="440" t="s">
        <v>168</v>
      </c>
      <c r="E14" s="456" t="s">
        <v>389</v>
      </c>
      <c r="F14" s="440" t="s">
        <v>2</v>
      </c>
      <c r="G14" s="411">
        <v>1.8</v>
      </c>
      <c r="H14" s="410">
        <v>1.5</v>
      </c>
      <c r="I14" s="471">
        <f t="shared" ref="I14:I15" si="1">H14/G14*100</f>
        <v>83.333333333333329</v>
      </c>
      <c r="J14" s="744"/>
      <c r="K14" s="441" t="s">
        <v>24</v>
      </c>
      <c r="L14" s="440" t="s">
        <v>23</v>
      </c>
      <c r="M14" s="748"/>
    </row>
    <row r="15" spans="1:13" ht="65.25" customHeight="1">
      <c r="A15" s="756"/>
      <c r="B15" s="726"/>
      <c r="C15" s="726"/>
      <c r="D15" s="440" t="s">
        <v>168</v>
      </c>
      <c r="E15" s="456" t="s">
        <v>338</v>
      </c>
      <c r="F15" s="440" t="s">
        <v>2</v>
      </c>
      <c r="G15" s="411">
        <v>100</v>
      </c>
      <c r="H15" s="410">
        <v>100</v>
      </c>
      <c r="I15" s="471">
        <f t="shared" si="1"/>
        <v>100</v>
      </c>
      <c r="J15" s="744"/>
      <c r="K15" s="441" t="s">
        <v>24</v>
      </c>
      <c r="L15" s="440" t="s">
        <v>23</v>
      </c>
      <c r="M15" s="748"/>
    </row>
    <row r="16" spans="1:13" ht="65.25" customHeight="1">
      <c r="A16" s="756"/>
      <c r="B16" s="731"/>
      <c r="C16" s="731"/>
      <c r="D16" s="440" t="s">
        <v>167</v>
      </c>
      <c r="E16" s="456" t="s">
        <v>121</v>
      </c>
      <c r="F16" s="440" t="s">
        <v>22</v>
      </c>
      <c r="G16" s="411">
        <v>245614</v>
      </c>
      <c r="H16" s="410">
        <v>234175</v>
      </c>
      <c r="I16" s="471">
        <f>H16/G16*100</f>
        <v>95.342692191813171</v>
      </c>
      <c r="J16" s="462">
        <f>I16</f>
        <v>95.342692191813171</v>
      </c>
      <c r="K16" s="441" t="s">
        <v>24</v>
      </c>
      <c r="L16" s="440" t="s">
        <v>23</v>
      </c>
      <c r="M16" s="749"/>
    </row>
    <row r="17" spans="1:13" ht="84" customHeight="1">
      <c r="A17" s="756"/>
      <c r="B17" s="725" t="s">
        <v>119</v>
      </c>
      <c r="C17" s="725" t="s">
        <v>15</v>
      </c>
      <c r="D17" s="440" t="s">
        <v>168</v>
      </c>
      <c r="E17" s="456" t="s">
        <v>390</v>
      </c>
      <c r="F17" s="440" t="s">
        <v>2</v>
      </c>
      <c r="G17" s="411">
        <v>1.8</v>
      </c>
      <c r="H17" s="410">
        <v>1.9</v>
      </c>
      <c r="I17" s="471">
        <v>100</v>
      </c>
      <c r="J17" s="752">
        <f>(I17+I18)/2</f>
        <v>100</v>
      </c>
      <c r="K17" s="441" t="s">
        <v>24</v>
      </c>
      <c r="L17" s="440" t="s">
        <v>23</v>
      </c>
      <c r="M17" s="747">
        <f>(J17+J19)/2</f>
        <v>104.5045045045045</v>
      </c>
    </row>
    <row r="18" spans="1:13" ht="61.5" customHeight="1">
      <c r="A18" s="756"/>
      <c r="B18" s="726"/>
      <c r="C18" s="726"/>
      <c r="D18" s="440" t="s">
        <v>168</v>
      </c>
      <c r="E18" s="439" t="s">
        <v>328</v>
      </c>
      <c r="F18" s="440" t="s">
        <v>2</v>
      </c>
      <c r="G18" s="411">
        <v>100</v>
      </c>
      <c r="H18" s="410">
        <v>101</v>
      </c>
      <c r="I18" s="471">
        <v>100</v>
      </c>
      <c r="J18" s="754"/>
      <c r="K18" s="441" t="s">
        <v>30</v>
      </c>
      <c r="L18" s="440" t="s">
        <v>23</v>
      </c>
      <c r="M18" s="748"/>
    </row>
    <row r="19" spans="1:13" ht="74.25" customHeight="1">
      <c r="A19" s="757"/>
      <c r="B19" s="731"/>
      <c r="C19" s="731"/>
      <c r="D19" s="440" t="s">
        <v>167</v>
      </c>
      <c r="E19" s="439" t="s">
        <v>391</v>
      </c>
      <c r="F19" s="440" t="s">
        <v>22</v>
      </c>
      <c r="G19" s="411">
        <v>11100</v>
      </c>
      <c r="H19" s="410">
        <v>12100</v>
      </c>
      <c r="I19" s="471">
        <f>H19/G19*100</f>
        <v>109.00900900900901</v>
      </c>
      <c r="J19" s="465">
        <f>I19</f>
        <v>109.00900900900901</v>
      </c>
      <c r="K19" s="441" t="s">
        <v>30</v>
      </c>
      <c r="L19" s="440" t="s">
        <v>23</v>
      </c>
      <c r="M19" s="749"/>
    </row>
    <row r="20" spans="1:13" ht="18" customHeight="1">
      <c r="A20" s="446"/>
      <c r="B20" s="446"/>
      <c r="C20" s="446"/>
      <c r="D20" s="446"/>
      <c r="E20" s="446"/>
      <c r="F20" s="446"/>
      <c r="G20" s="446"/>
      <c r="H20" s="446"/>
      <c r="I20" s="446"/>
      <c r="J20" s="497">
        <f>(J5+J8+J11+J12+J13+J16+J17+J19)/8</f>
        <v>100.87831845093146</v>
      </c>
      <c r="K20" s="446"/>
      <c r="L20" s="490"/>
      <c r="M20" s="419">
        <f>(M5+M11+M13+M17)/4</f>
        <v>100.87831845093146</v>
      </c>
    </row>
    <row r="21" spans="1:13" ht="83.25" customHeight="1"/>
    <row r="22" spans="1:13" ht="65.25" customHeight="1"/>
    <row r="23" spans="1:13" ht="66" customHeight="1"/>
    <row r="24" spans="1:13" ht="87.75" customHeight="1"/>
    <row r="25" spans="1:13" ht="58.5" customHeight="1"/>
    <row r="26" spans="1:13" ht="76.5" customHeight="1"/>
    <row r="27" spans="1:13" ht="76.5" customHeight="1"/>
    <row r="28" spans="1:13" ht="66.75" customHeight="1"/>
    <row r="29" spans="1:13" ht="53.25" customHeight="1"/>
    <row r="30" spans="1:13" ht="96" customHeight="1"/>
    <row r="31" spans="1:13" ht="70.5" customHeight="1"/>
    <row r="32" spans="1:13" ht="70.5" customHeight="1"/>
    <row r="33" ht="79.5" customHeight="1"/>
    <row r="34" ht="60.75" customHeight="1"/>
    <row r="35" ht="98.25" customHeight="1"/>
    <row r="36" ht="69" customHeight="1"/>
    <row r="37" ht="98.25" customHeight="1"/>
    <row r="38" ht="68.25" customHeight="1"/>
    <row r="39" ht="63.75" customHeight="1"/>
    <row r="40" ht="63.75" customHeight="1"/>
    <row r="41" ht="65.25" customHeight="1"/>
    <row r="42" ht="77.25" customHeight="1"/>
    <row r="43" ht="96.75" customHeight="1"/>
    <row r="44" ht="94.5" customHeight="1"/>
    <row r="45" ht="117" customHeight="1"/>
    <row r="46" ht="90" customHeight="1"/>
    <row r="47" ht="107.25" customHeight="1"/>
    <row r="48" ht="109.5" customHeight="1"/>
    <row r="49" ht="102.75" customHeight="1"/>
    <row r="50" ht="109.5" customHeight="1"/>
    <row r="51" ht="109.5" customHeight="1"/>
    <row r="52" ht="105" customHeight="1"/>
    <row r="54" ht="67.5" customHeight="1"/>
    <row r="55" ht="81.75" customHeight="1"/>
    <row r="56" ht="81.75" customHeight="1"/>
    <row r="57" ht="81.75" customHeight="1"/>
    <row r="58" ht="71.25" customHeight="1"/>
    <row r="59" ht="71.25" customHeight="1"/>
    <row r="60" ht="71.25" customHeight="1"/>
    <row r="61" ht="71.25" customHeight="1"/>
    <row r="62" ht="84" customHeight="1"/>
    <row r="63" ht="84" customHeight="1"/>
    <row r="64" ht="84" customHeight="1"/>
    <row r="65" ht="36.75" customHeight="1"/>
    <row r="66" ht="36.75" customHeight="1"/>
    <row r="67" ht="36.75" customHeight="1"/>
    <row r="68" ht="36.7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57.75" customHeight="1"/>
    <row r="77" ht="57.75" customHeight="1"/>
    <row r="78" ht="57.75" customHeight="1"/>
    <row r="79" ht="57.75" customHeight="1"/>
    <row r="80" ht="47.25" customHeight="1"/>
    <row r="81" ht="47.25" customHeight="1"/>
    <row r="82" ht="47.25" customHeight="1"/>
    <row r="83" ht="55.5" customHeight="1"/>
    <row r="84" ht="55.5" customHeight="1"/>
    <row r="85" hidden="1"/>
    <row r="86" ht="4.5" customHeight="1"/>
  </sheetData>
  <mergeCells count="17">
    <mergeCell ref="B17:B19"/>
    <mergeCell ref="C17:C19"/>
    <mergeCell ref="J17:J18"/>
    <mergeCell ref="M17:M19"/>
    <mergeCell ref="A5:A19"/>
    <mergeCell ref="M13:M16"/>
    <mergeCell ref="M5:M10"/>
    <mergeCell ref="B5:B10"/>
    <mergeCell ref="C5:C10"/>
    <mergeCell ref="J8:J10"/>
    <mergeCell ref="J5:J7"/>
    <mergeCell ref="B11:B12"/>
    <mergeCell ref="C11:C12"/>
    <mergeCell ref="M11:M12"/>
    <mergeCell ref="B13:B16"/>
    <mergeCell ref="C13:C16"/>
    <mergeCell ref="J13:J15"/>
  </mergeCells>
  <pageMargins left="0.15748031496062992" right="0.15748031496062992" top="0.74803149606299213" bottom="0.51181102362204722" header="0.31496062992125984" footer="0.55118110236220474"/>
  <pageSetup paperSize="9" scale="58" fitToHeight="1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45"/>
  <sheetViews>
    <sheetView view="pageBreakPreview" zoomScale="85" zoomScaleSheetLayoutView="85" workbookViewId="0">
      <selection activeCell="C8" sqref="C8:J10"/>
    </sheetView>
  </sheetViews>
  <sheetFormatPr defaultRowHeight="15"/>
  <cols>
    <col min="1" max="1" width="13.28515625" customWidth="1"/>
    <col min="2" max="2" width="16.7109375" customWidth="1"/>
    <col min="3" max="3" width="12.7109375" style="1" customWidth="1"/>
    <col min="4" max="4" width="16.140625" style="59" customWidth="1"/>
    <col min="5" max="5" width="30.28515625" customWidth="1"/>
    <col min="6" max="6" width="12.42578125" style="59" customWidth="1"/>
    <col min="7" max="7" width="10.85546875" style="54" customWidth="1"/>
    <col min="8" max="8" width="12.28515625" style="54" customWidth="1"/>
    <col min="9" max="9" width="14.7109375" customWidth="1"/>
    <col min="10" max="10" width="14.28515625" customWidth="1"/>
    <col min="11" max="11" width="14.7109375" customWidth="1"/>
    <col min="12" max="12" width="15.85546875" customWidth="1"/>
    <col min="13" max="13" width="15" customWidth="1"/>
  </cols>
  <sheetData>
    <row r="1" spans="1:13" s="1" customFormat="1" ht="15.75">
      <c r="D1" s="59"/>
      <c r="F1" s="59"/>
      <c r="G1" s="54"/>
      <c r="H1" s="54"/>
      <c r="L1" s="5"/>
    </row>
    <row r="2" spans="1:13" s="1" customFormat="1" ht="15.75">
      <c r="D2" s="59"/>
      <c r="F2" s="59"/>
      <c r="G2" s="54"/>
      <c r="H2" s="54"/>
      <c r="K2" s="15" t="s">
        <v>12</v>
      </c>
      <c r="L2" s="5"/>
      <c r="M2" s="15"/>
    </row>
    <row r="3" spans="1:13" s="1" customFormat="1" ht="64.5" customHeight="1">
      <c r="D3" s="59"/>
      <c r="F3" s="59"/>
      <c r="G3" s="54"/>
      <c r="H3" s="54"/>
      <c r="K3" s="572" t="s">
        <v>25</v>
      </c>
      <c r="L3" s="572"/>
      <c r="M3" s="572"/>
    </row>
    <row r="4" spans="1:13" s="1" customFormat="1" ht="1.5" customHeight="1">
      <c r="D4" s="59"/>
      <c r="F4" s="59"/>
      <c r="G4" s="54"/>
      <c r="H4" s="54"/>
      <c r="L4" s="5"/>
    </row>
    <row r="5" spans="1:13" s="1" customFormat="1" ht="15.75">
      <c r="D5" s="59"/>
      <c r="F5" s="59"/>
      <c r="G5" s="54"/>
      <c r="H5" s="54"/>
      <c r="L5" s="5"/>
    </row>
    <row r="6" spans="1:13" s="1" customFormat="1" ht="15.75">
      <c r="D6" s="59"/>
      <c r="F6" s="59"/>
      <c r="G6" s="54"/>
      <c r="H6" s="54"/>
      <c r="L6" s="5"/>
    </row>
    <row r="7" spans="1:13" s="1" customFormat="1" ht="15.75">
      <c r="D7" s="59"/>
      <c r="F7" s="59"/>
      <c r="G7" s="54"/>
      <c r="H7" s="54"/>
      <c r="L7" s="5"/>
    </row>
    <row r="8" spans="1:13" s="1" customFormat="1" ht="15" customHeight="1">
      <c r="C8" s="583" t="s">
        <v>152</v>
      </c>
      <c r="D8" s="583"/>
      <c r="E8" s="583"/>
      <c r="F8" s="583"/>
      <c r="G8" s="583"/>
      <c r="H8" s="583"/>
      <c r="I8" s="583"/>
      <c r="J8" s="583"/>
    </row>
    <row r="9" spans="1:13" s="1" customFormat="1" ht="30.75" customHeight="1">
      <c r="C9" s="583"/>
      <c r="D9" s="583"/>
      <c r="E9" s="583"/>
      <c r="F9" s="583"/>
      <c r="G9" s="583"/>
      <c r="H9" s="583"/>
      <c r="I9" s="583"/>
      <c r="J9" s="583"/>
    </row>
    <row r="10" spans="1:13" s="1" customFormat="1" ht="15" customHeight="1">
      <c r="C10" s="583"/>
      <c r="D10" s="583"/>
      <c r="E10" s="583"/>
      <c r="F10" s="583"/>
      <c r="G10" s="583"/>
      <c r="H10" s="583"/>
      <c r="I10" s="583"/>
      <c r="J10" s="583"/>
    </row>
    <row r="11" spans="1:13" s="1" customFormat="1">
      <c r="D11" s="59"/>
      <c r="F11" s="59"/>
      <c r="G11" s="54"/>
      <c r="H11" s="54"/>
    </row>
    <row r="12" spans="1:13" ht="130.5" customHeight="1">
      <c r="A12" s="2" t="s">
        <v>7</v>
      </c>
      <c r="B12" s="2" t="s">
        <v>13</v>
      </c>
      <c r="C12" s="2" t="s">
        <v>14</v>
      </c>
      <c r="D12" s="2" t="s">
        <v>8</v>
      </c>
      <c r="E12" s="3" t="s">
        <v>6</v>
      </c>
      <c r="F12" s="3" t="s">
        <v>3</v>
      </c>
      <c r="G12" s="55" t="s">
        <v>16</v>
      </c>
      <c r="H12" s="55" t="s">
        <v>0</v>
      </c>
      <c r="I12" s="3" t="s">
        <v>17</v>
      </c>
      <c r="J12" s="3" t="s">
        <v>18</v>
      </c>
      <c r="K12" s="3" t="s">
        <v>19</v>
      </c>
      <c r="L12" s="3" t="s">
        <v>1</v>
      </c>
      <c r="M12" s="3" t="s">
        <v>4</v>
      </c>
    </row>
    <row r="13" spans="1:13" s="1" customFormat="1" ht="18.75" customHeight="1">
      <c r="A13" s="33">
        <v>1</v>
      </c>
      <c r="B13" s="33">
        <v>2</v>
      </c>
      <c r="C13" s="33">
        <v>3</v>
      </c>
      <c r="D13" s="40">
        <v>4</v>
      </c>
      <c r="E13" s="34">
        <v>5</v>
      </c>
      <c r="F13" s="37">
        <v>6</v>
      </c>
      <c r="G13" s="7">
        <v>7</v>
      </c>
      <c r="H13" s="7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</row>
    <row r="14" spans="1:13" ht="45" customHeight="1">
      <c r="A14" s="574" t="s">
        <v>31</v>
      </c>
      <c r="B14" s="574" t="s">
        <v>29</v>
      </c>
      <c r="C14" s="575" t="s">
        <v>5</v>
      </c>
      <c r="D14" s="53" t="s">
        <v>11</v>
      </c>
      <c r="E14" s="11" t="s">
        <v>122</v>
      </c>
      <c r="F14" s="6" t="s">
        <v>20</v>
      </c>
      <c r="G14" s="7">
        <v>5760</v>
      </c>
      <c r="H14" s="7">
        <v>5760</v>
      </c>
      <c r="I14" s="32">
        <f>H14/G14*100</f>
        <v>100</v>
      </c>
      <c r="J14" s="585">
        <v>100</v>
      </c>
      <c r="K14" s="9" t="s">
        <v>24</v>
      </c>
      <c r="L14" s="7" t="s">
        <v>23</v>
      </c>
      <c r="M14" s="575"/>
    </row>
    <row r="15" spans="1:13" ht="48.75" customHeight="1">
      <c r="A15" s="574"/>
      <c r="B15" s="574"/>
      <c r="C15" s="575"/>
      <c r="D15" s="53" t="s">
        <v>11</v>
      </c>
      <c r="E15" s="11" t="s">
        <v>123</v>
      </c>
      <c r="F15" s="6" t="s">
        <v>20</v>
      </c>
      <c r="G15" s="7">
        <v>3920</v>
      </c>
      <c r="H15" s="7">
        <v>3920</v>
      </c>
      <c r="I15" s="32">
        <f t="shared" ref="I15:I85" si="0">H15/G15*100</f>
        <v>100</v>
      </c>
      <c r="J15" s="585"/>
      <c r="K15" s="9" t="s">
        <v>24</v>
      </c>
      <c r="L15" s="7" t="s">
        <v>23</v>
      </c>
      <c r="M15" s="575"/>
    </row>
    <row r="16" spans="1:13" s="1" customFormat="1" ht="49.5" customHeight="1">
      <c r="A16" s="574"/>
      <c r="B16" s="574"/>
      <c r="C16" s="575"/>
      <c r="D16" s="53" t="s">
        <v>11</v>
      </c>
      <c r="E16" s="11" t="s">
        <v>124</v>
      </c>
      <c r="F16" s="6" t="s">
        <v>20</v>
      </c>
      <c r="G16" s="7">
        <v>2905</v>
      </c>
      <c r="H16" s="7">
        <v>2905</v>
      </c>
      <c r="I16" s="32">
        <f t="shared" si="0"/>
        <v>100</v>
      </c>
      <c r="J16" s="585"/>
      <c r="K16" s="9" t="s">
        <v>24</v>
      </c>
      <c r="L16" s="7" t="s">
        <v>23</v>
      </c>
      <c r="M16" s="575"/>
    </row>
    <row r="17" spans="1:13" s="1" customFormat="1" ht="51" customHeight="1">
      <c r="A17" s="574"/>
      <c r="B17" s="574"/>
      <c r="C17" s="575"/>
      <c r="D17" s="53" t="s">
        <v>11</v>
      </c>
      <c r="E17" s="11" t="s">
        <v>125</v>
      </c>
      <c r="F17" s="6" t="s">
        <v>20</v>
      </c>
      <c r="G17" s="7">
        <v>900</v>
      </c>
      <c r="H17" s="7">
        <v>900</v>
      </c>
      <c r="I17" s="32">
        <f t="shared" si="0"/>
        <v>100</v>
      </c>
      <c r="J17" s="585"/>
      <c r="K17" s="23" t="s">
        <v>30</v>
      </c>
      <c r="L17" s="7" t="s">
        <v>23</v>
      </c>
      <c r="M17" s="575"/>
    </row>
    <row r="18" spans="1:13" s="1" customFormat="1" ht="75" customHeight="1">
      <c r="A18" s="574"/>
      <c r="B18" s="574"/>
      <c r="C18" s="575"/>
      <c r="D18" s="53" t="s">
        <v>11</v>
      </c>
      <c r="E18" s="11" t="s">
        <v>126</v>
      </c>
      <c r="F18" s="6" t="s">
        <v>20</v>
      </c>
      <c r="G18" s="7">
        <v>4350</v>
      </c>
      <c r="H18" s="7">
        <v>4350</v>
      </c>
      <c r="I18" s="32">
        <f t="shared" si="0"/>
        <v>100</v>
      </c>
      <c r="J18" s="585"/>
      <c r="K18" s="23" t="s">
        <v>30</v>
      </c>
      <c r="L18" s="7" t="s">
        <v>23</v>
      </c>
      <c r="M18" s="575"/>
    </row>
    <row r="19" spans="1:13" s="1" customFormat="1">
      <c r="A19" s="33">
        <v>1</v>
      </c>
      <c r="B19" s="33">
        <v>2</v>
      </c>
      <c r="C19" s="33">
        <v>3</v>
      </c>
      <c r="D19" s="40">
        <v>4</v>
      </c>
      <c r="E19" s="34">
        <v>5</v>
      </c>
      <c r="F19" s="37">
        <v>6</v>
      </c>
      <c r="G19" s="7">
        <v>7</v>
      </c>
      <c r="H19" s="7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</row>
    <row r="20" spans="1:13" s="1" customFormat="1" ht="60">
      <c r="A20" s="574" t="s">
        <v>31</v>
      </c>
      <c r="B20" s="574" t="s">
        <v>29</v>
      </c>
      <c r="C20" s="575" t="s">
        <v>5</v>
      </c>
      <c r="D20" s="53" t="s">
        <v>11</v>
      </c>
      <c r="E20" s="11" t="s">
        <v>127</v>
      </c>
      <c r="F20" s="6" t="s">
        <v>20</v>
      </c>
      <c r="G20" s="7">
        <v>2280</v>
      </c>
      <c r="H20" s="7">
        <v>2280</v>
      </c>
      <c r="I20" s="32">
        <f t="shared" si="0"/>
        <v>100</v>
      </c>
      <c r="J20" s="585">
        <v>100</v>
      </c>
      <c r="K20" s="23" t="s">
        <v>30</v>
      </c>
      <c r="L20" s="7" t="s">
        <v>23</v>
      </c>
      <c r="M20" s="585"/>
    </row>
    <row r="21" spans="1:13" s="1" customFormat="1" ht="60">
      <c r="A21" s="574"/>
      <c r="B21" s="574"/>
      <c r="C21" s="575"/>
      <c r="D21" s="53" t="s">
        <v>11</v>
      </c>
      <c r="E21" s="11" t="s">
        <v>128</v>
      </c>
      <c r="F21" s="6" t="s">
        <v>20</v>
      </c>
      <c r="G21" s="7">
        <v>2800</v>
      </c>
      <c r="H21" s="7">
        <v>2800</v>
      </c>
      <c r="I21" s="32">
        <f t="shared" si="0"/>
        <v>100</v>
      </c>
      <c r="J21" s="585"/>
      <c r="K21" s="23" t="s">
        <v>30</v>
      </c>
      <c r="L21" s="7" t="s">
        <v>23</v>
      </c>
      <c r="M21" s="585"/>
    </row>
    <row r="22" spans="1:13" s="1" customFormat="1" ht="60">
      <c r="A22" s="574"/>
      <c r="B22" s="574"/>
      <c r="C22" s="575"/>
      <c r="D22" s="53" t="s">
        <v>11</v>
      </c>
      <c r="E22" s="11" t="s">
        <v>129</v>
      </c>
      <c r="F22" s="6" t="s">
        <v>20</v>
      </c>
      <c r="G22" s="7">
        <v>1990</v>
      </c>
      <c r="H22" s="7">
        <v>1990</v>
      </c>
      <c r="I22" s="32">
        <f t="shared" si="0"/>
        <v>100</v>
      </c>
      <c r="J22" s="585"/>
      <c r="K22" s="23" t="s">
        <v>30</v>
      </c>
      <c r="L22" s="7" t="s">
        <v>23</v>
      </c>
      <c r="M22" s="585"/>
    </row>
    <row r="23" spans="1:13" s="1" customFormat="1" ht="75">
      <c r="A23" s="574"/>
      <c r="B23" s="574"/>
      <c r="C23" s="575"/>
      <c r="D23" s="53" t="s">
        <v>11</v>
      </c>
      <c r="E23" s="11" t="s">
        <v>130</v>
      </c>
      <c r="F23" s="6" t="s">
        <v>20</v>
      </c>
      <c r="G23" s="7">
        <v>3600</v>
      </c>
      <c r="H23" s="7">
        <v>3600</v>
      </c>
      <c r="I23" s="32">
        <f t="shared" si="0"/>
        <v>100</v>
      </c>
      <c r="J23" s="585"/>
      <c r="K23" s="23" t="s">
        <v>30</v>
      </c>
      <c r="L23" s="7" t="s">
        <v>23</v>
      </c>
      <c r="M23" s="585"/>
    </row>
    <row r="24" spans="1:13" s="1" customFormat="1" ht="45">
      <c r="A24" s="574"/>
      <c r="B24" s="574"/>
      <c r="C24" s="575"/>
      <c r="D24" s="53" t="s">
        <v>11</v>
      </c>
      <c r="E24" s="11" t="s">
        <v>131</v>
      </c>
      <c r="F24" s="6" t="s">
        <v>20</v>
      </c>
      <c r="G24" s="7">
        <v>1250</v>
      </c>
      <c r="H24" s="7">
        <v>1250</v>
      </c>
      <c r="I24" s="32">
        <f t="shared" si="0"/>
        <v>100</v>
      </c>
      <c r="J24" s="585"/>
      <c r="K24" s="23" t="s">
        <v>30</v>
      </c>
      <c r="L24" s="7" t="s">
        <v>23</v>
      </c>
      <c r="M24" s="585"/>
    </row>
    <row r="25" spans="1:13" s="1" customFormat="1" ht="54" customHeight="1">
      <c r="A25" s="574"/>
      <c r="B25" s="574"/>
      <c r="C25" s="575"/>
      <c r="D25" s="53" t="s">
        <v>11</v>
      </c>
      <c r="E25" s="11" t="s">
        <v>132</v>
      </c>
      <c r="F25" s="6" t="s">
        <v>20</v>
      </c>
      <c r="G25" s="7">
        <v>2150</v>
      </c>
      <c r="H25" s="7">
        <v>2150</v>
      </c>
      <c r="I25" s="32">
        <f t="shared" si="0"/>
        <v>100</v>
      </c>
      <c r="J25" s="585"/>
      <c r="K25" s="23" t="s">
        <v>30</v>
      </c>
      <c r="L25" s="7" t="s">
        <v>23</v>
      </c>
      <c r="M25" s="585"/>
    </row>
    <row r="26" spans="1:13" s="1" customFormat="1" ht="45">
      <c r="A26" s="574"/>
      <c r="B26" s="574"/>
      <c r="C26" s="575"/>
      <c r="D26" s="53" t="s">
        <v>11</v>
      </c>
      <c r="E26" s="11" t="s">
        <v>133</v>
      </c>
      <c r="F26" s="6" t="s">
        <v>20</v>
      </c>
      <c r="G26" s="7">
        <v>25500</v>
      </c>
      <c r="H26" s="7">
        <v>25500</v>
      </c>
      <c r="I26" s="32">
        <f t="shared" si="0"/>
        <v>100</v>
      </c>
      <c r="J26" s="585"/>
      <c r="K26" s="23" t="s">
        <v>30</v>
      </c>
      <c r="L26" s="7" t="s">
        <v>23</v>
      </c>
      <c r="M26" s="585"/>
    </row>
    <row r="27" spans="1:13" s="1" customFormat="1" ht="50.25" customHeight="1">
      <c r="A27" s="574"/>
      <c r="B27" s="574"/>
      <c r="C27" s="575"/>
      <c r="D27" s="53" t="s">
        <v>11</v>
      </c>
      <c r="E27" s="11" t="s">
        <v>134</v>
      </c>
      <c r="F27" s="6" t="s">
        <v>20</v>
      </c>
      <c r="G27" s="7">
        <v>21565</v>
      </c>
      <c r="H27" s="7">
        <v>21565</v>
      </c>
      <c r="I27" s="32">
        <f t="shared" si="0"/>
        <v>100</v>
      </c>
      <c r="J27" s="585"/>
      <c r="K27" s="23" t="s">
        <v>30</v>
      </c>
      <c r="L27" s="7" t="s">
        <v>23</v>
      </c>
      <c r="M27" s="585"/>
    </row>
    <row r="28" spans="1:13" s="1" customFormat="1" ht="54.75" customHeight="1">
      <c r="A28" s="574"/>
      <c r="B28" s="574"/>
      <c r="C28" s="575"/>
      <c r="D28" s="53" t="s">
        <v>11</v>
      </c>
      <c r="E28" s="11" t="s">
        <v>135</v>
      </c>
      <c r="F28" s="37" t="s">
        <v>20</v>
      </c>
      <c r="G28" s="7">
        <v>4680</v>
      </c>
      <c r="H28" s="7">
        <v>4680</v>
      </c>
      <c r="I28" s="32">
        <f t="shared" si="0"/>
        <v>100</v>
      </c>
      <c r="J28" s="585"/>
      <c r="K28" s="25" t="s">
        <v>30</v>
      </c>
      <c r="L28" s="7" t="s">
        <v>23</v>
      </c>
      <c r="M28" s="585"/>
    </row>
    <row r="29" spans="1:13" s="1" customFormat="1" ht="54" customHeight="1">
      <c r="A29" s="574"/>
      <c r="B29" s="574"/>
      <c r="C29" s="575"/>
      <c r="D29" s="53" t="s">
        <v>9</v>
      </c>
      <c r="E29" s="11" t="s">
        <v>136</v>
      </c>
      <c r="F29" s="6" t="s">
        <v>22</v>
      </c>
      <c r="G29" s="7">
        <v>37</v>
      </c>
      <c r="H29" s="7">
        <v>37</v>
      </c>
      <c r="I29" s="32">
        <f t="shared" si="0"/>
        <v>100</v>
      </c>
      <c r="J29" s="585"/>
      <c r="K29" s="23" t="s">
        <v>24</v>
      </c>
      <c r="L29" s="7" t="s">
        <v>23</v>
      </c>
      <c r="M29" s="585"/>
    </row>
    <row r="30" spans="1:13" s="1" customFormat="1" ht="66.75" customHeight="1">
      <c r="A30" s="574"/>
      <c r="B30" s="574"/>
      <c r="C30" s="575"/>
      <c r="D30" s="53" t="s">
        <v>9</v>
      </c>
      <c r="E30" s="11" t="s">
        <v>137</v>
      </c>
      <c r="F30" s="6" t="s">
        <v>22</v>
      </c>
      <c r="G30" s="7">
        <v>35</v>
      </c>
      <c r="H30" s="7">
        <v>35</v>
      </c>
      <c r="I30" s="32">
        <f t="shared" si="0"/>
        <v>100</v>
      </c>
      <c r="J30" s="585"/>
      <c r="K30" s="23" t="s">
        <v>24</v>
      </c>
      <c r="L30" s="7" t="s">
        <v>23</v>
      </c>
      <c r="M30" s="585"/>
    </row>
    <row r="31" spans="1:13" ht="63.75" customHeight="1">
      <c r="A31" s="574"/>
      <c r="B31" s="574"/>
      <c r="C31" s="575"/>
      <c r="D31" s="53" t="s">
        <v>9</v>
      </c>
      <c r="E31" s="11" t="s">
        <v>138</v>
      </c>
      <c r="F31" s="6" t="s">
        <v>22</v>
      </c>
      <c r="G31" s="7">
        <v>93</v>
      </c>
      <c r="H31" s="7">
        <v>93</v>
      </c>
      <c r="I31" s="32">
        <f t="shared" si="0"/>
        <v>100</v>
      </c>
      <c r="J31" s="585"/>
      <c r="K31" s="23" t="s">
        <v>24</v>
      </c>
      <c r="L31" s="7" t="s">
        <v>23</v>
      </c>
      <c r="M31" s="585"/>
    </row>
    <row r="32" spans="1:13" s="1" customFormat="1" ht="18.75" customHeight="1">
      <c r="A32" s="33">
        <v>1</v>
      </c>
      <c r="B32" s="33">
        <v>2</v>
      </c>
      <c r="C32" s="33">
        <v>3</v>
      </c>
      <c r="D32" s="40">
        <v>4</v>
      </c>
      <c r="E32" s="34">
        <v>5</v>
      </c>
      <c r="F32" s="37">
        <v>6</v>
      </c>
      <c r="G32" s="7">
        <v>7</v>
      </c>
      <c r="H32" s="7">
        <v>8</v>
      </c>
      <c r="I32" s="34">
        <v>9</v>
      </c>
      <c r="J32" s="34">
        <v>10</v>
      </c>
      <c r="K32" s="34">
        <v>11</v>
      </c>
      <c r="L32" s="34">
        <v>12</v>
      </c>
      <c r="M32" s="34">
        <v>13</v>
      </c>
    </row>
    <row r="33" spans="1:28" ht="72" customHeight="1">
      <c r="A33" s="574" t="s">
        <v>31</v>
      </c>
      <c r="B33" s="574" t="s">
        <v>29</v>
      </c>
      <c r="C33" s="575" t="s">
        <v>5</v>
      </c>
      <c r="D33" s="53" t="s">
        <v>9</v>
      </c>
      <c r="E33" s="11" t="s">
        <v>139</v>
      </c>
      <c r="F33" s="6" t="s">
        <v>22</v>
      </c>
      <c r="G33" s="7">
        <v>6</v>
      </c>
      <c r="H33" s="7">
        <v>6</v>
      </c>
      <c r="I33" s="32">
        <f t="shared" si="0"/>
        <v>100</v>
      </c>
      <c r="J33" s="585">
        <v>100</v>
      </c>
      <c r="K33" s="23" t="s">
        <v>24</v>
      </c>
      <c r="L33" s="7" t="s">
        <v>23</v>
      </c>
      <c r="M33" s="575"/>
    </row>
    <row r="34" spans="1:28" ht="73.5" customHeight="1">
      <c r="A34" s="574"/>
      <c r="B34" s="574"/>
      <c r="C34" s="575"/>
      <c r="D34" s="53" t="s">
        <v>9</v>
      </c>
      <c r="E34" s="11" t="s">
        <v>140</v>
      </c>
      <c r="F34" s="6" t="s">
        <v>22</v>
      </c>
      <c r="G34" s="7">
        <v>9</v>
      </c>
      <c r="H34" s="7">
        <v>9</v>
      </c>
      <c r="I34" s="32">
        <f t="shared" si="0"/>
        <v>100</v>
      </c>
      <c r="J34" s="585"/>
      <c r="K34" s="23" t="s">
        <v>24</v>
      </c>
      <c r="L34" s="7" t="s">
        <v>23</v>
      </c>
      <c r="M34" s="575"/>
    </row>
    <row r="35" spans="1:28" s="1" customFormat="1" ht="81.75" customHeight="1">
      <c r="A35" s="574"/>
      <c r="B35" s="574"/>
      <c r="C35" s="575"/>
      <c r="D35" s="53" t="s">
        <v>9</v>
      </c>
      <c r="E35" s="11" t="s">
        <v>141</v>
      </c>
      <c r="F35" s="6" t="s">
        <v>22</v>
      </c>
      <c r="G35" s="7">
        <v>16</v>
      </c>
      <c r="H35" s="7">
        <v>16</v>
      </c>
      <c r="I35" s="32">
        <f t="shared" si="0"/>
        <v>100</v>
      </c>
      <c r="J35" s="585"/>
      <c r="K35" s="23" t="s">
        <v>24</v>
      </c>
      <c r="L35" s="7" t="s">
        <v>23</v>
      </c>
      <c r="M35" s="575"/>
    </row>
    <row r="36" spans="1:28" ht="75">
      <c r="A36" s="574"/>
      <c r="B36" s="574"/>
      <c r="C36" s="575"/>
      <c r="D36" s="53" t="s">
        <v>9</v>
      </c>
      <c r="E36" s="11" t="s">
        <v>142</v>
      </c>
      <c r="F36" s="6" t="s">
        <v>22</v>
      </c>
      <c r="G36" s="7">
        <v>38</v>
      </c>
      <c r="H36" s="7">
        <v>38</v>
      </c>
      <c r="I36" s="32">
        <f t="shared" si="0"/>
        <v>100</v>
      </c>
      <c r="J36" s="585"/>
      <c r="K36" s="23" t="s">
        <v>24</v>
      </c>
      <c r="L36" s="7" t="s">
        <v>23</v>
      </c>
      <c r="M36" s="575"/>
    </row>
    <row r="37" spans="1:28" ht="75">
      <c r="A37" s="574"/>
      <c r="B37" s="574"/>
      <c r="C37" s="575"/>
      <c r="D37" s="53" t="s">
        <v>9</v>
      </c>
      <c r="E37" s="11" t="s">
        <v>143</v>
      </c>
      <c r="F37" s="36" t="s">
        <v>22</v>
      </c>
      <c r="G37" s="7">
        <v>13</v>
      </c>
      <c r="H37" s="7">
        <v>13</v>
      </c>
      <c r="I37" s="32">
        <f t="shared" si="0"/>
        <v>100</v>
      </c>
      <c r="J37" s="585"/>
      <c r="K37" s="23" t="s">
        <v>24</v>
      </c>
      <c r="L37" s="7" t="s">
        <v>23</v>
      </c>
      <c r="M37" s="575"/>
    </row>
    <row r="38" spans="1:28" s="1" customFormat="1" ht="84" customHeight="1">
      <c r="A38" s="574"/>
      <c r="B38" s="574"/>
      <c r="C38" s="575"/>
      <c r="D38" s="53" t="s">
        <v>9</v>
      </c>
      <c r="E38" s="11" t="s">
        <v>144</v>
      </c>
      <c r="F38" s="36" t="s">
        <v>22</v>
      </c>
      <c r="G38" s="7">
        <v>46</v>
      </c>
      <c r="H38" s="7">
        <v>46</v>
      </c>
      <c r="I38" s="32">
        <f t="shared" si="0"/>
        <v>100</v>
      </c>
      <c r="J38" s="585"/>
      <c r="K38" s="23" t="s">
        <v>24</v>
      </c>
      <c r="L38" s="7" t="s">
        <v>23</v>
      </c>
      <c r="M38" s="575"/>
    </row>
    <row r="39" spans="1:28" s="1" customFormat="1" ht="75.75" customHeight="1">
      <c r="A39" s="574"/>
      <c r="B39" s="574"/>
      <c r="C39" s="575"/>
      <c r="D39" s="53" t="s">
        <v>9</v>
      </c>
      <c r="E39" s="11" t="s">
        <v>145</v>
      </c>
      <c r="F39" s="36" t="s">
        <v>22</v>
      </c>
      <c r="G39" s="7">
        <v>7</v>
      </c>
      <c r="H39" s="7">
        <v>7</v>
      </c>
      <c r="I39" s="32">
        <f t="shared" si="0"/>
        <v>100</v>
      </c>
      <c r="J39" s="585"/>
      <c r="K39" s="23" t="s">
        <v>24</v>
      </c>
      <c r="L39" s="7" t="s">
        <v>23</v>
      </c>
      <c r="M39" s="575"/>
    </row>
    <row r="40" spans="1:28" s="1" customFormat="1" ht="74.25" customHeight="1">
      <c r="A40" s="574"/>
      <c r="B40" s="574"/>
      <c r="C40" s="575"/>
      <c r="D40" s="53" t="s">
        <v>9</v>
      </c>
      <c r="E40" s="11" t="s">
        <v>146</v>
      </c>
      <c r="F40" s="36" t="s">
        <v>22</v>
      </c>
      <c r="G40" s="7">
        <v>46</v>
      </c>
      <c r="H40" s="7">
        <v>46</v>
      </c>
      <c r="I40" s="32">
        <f t="shared" si="0"/>
        <v>100</v>
      </c>
      <c r="J40" s="585"/>
      <c r="K40" s="24" t="s">
        <v>30</v>
      </c>
      <c r="L40" s="7" t="s">
        <v>23</v>
      </c>
      <c r="M40" s="575"/>
    </row>
    <row r="41" spans="1:28" s="1" customFormat="1" ht="73.5" customHeight="1">
      <c r="A41" s="574"/>
      <c r="B41" s="574"/>
      <c r="C41" s="575"/>
      <c r="D41" s="53" t="s">
        <v>9</v>
      </c>
      <c r="E41" s="11" t="s">
        <v>147</v>
      </c>
      <c r="F41" s="36" t="s">
        <v>22</v>
      </c>
      <c r="G41" s="7">
        <v>387</v>
      </c>
      <c r="H41" s="7">
        <v>387</v>
      </c>
      <c r="I41" s="32">
        <f t="shared" si="0"/>
        <v>100</v>
      </c>
      <c r="J41" s="585"/>
      <c r="K41" s="23" t="s">
        <v>24</v>
      </c>
      <c r="L41" s="4" t="s">
        <v>23</v>
      </c>
      <c r="M41" s="575"/>
    </row>
    <row r="42" spans="1:28" s="1" customFormat="1">
      <c r="A42" s="33">
        <v>1</v>
      </c>
      <c r="B42" s="33">
        <v>2</v>
      </c>
      <c r="C42" s="33">
        <v>3</v>
      </c>
      <c r="D42" s="40">
        <v>4</v>
      </c>
      <c r="E42" s="34">
        <v>5</v>
      </c>
      <c r="F42" s="37">
        <v>6</v>
      </c>
      <c r="G42" s="7">
        <v>7</v>
      </c>
      <c r="H42" s="7">
        <v>8</v>
      </c>
      <c r="I42" s="34">
        <v>9</v>
      </c>
      <c r="J42" s="34">
        <v>10</v>
      </c>
      <c r="K42" s="34">
        <v>11</v>
      </c>
      <c r="L42" s="34">
        <v>12</v>
      </c>
      <c r="M42" s="34">
        <v>13</v>
      </c>
    </row>
    <row r="43" spans="1:28" s="1" customFormat="1" ht="55.5" customHeight="1">
      <c r="A43" s="586" t="s">
        <v>31</v>
      </c>
      <c r="B43" s="586" t="s">
        <v>29</v>
      </c>
      <c r="C43" s="584" t="s">
        <v>5</v>
      </c>
      <c r="D43" s="53" t="s">
        <v>9</v>
      </c>
      <c r="E43" s="11" t="s">
        <v>148</v>
      </c>
      <c r="F43" s="36" t="s">
        <v>22</v>
      </c>
      <c r="G43" s="7">
        <v>141</v>
      </c>
      <c r="H43" s="7">
        <v>141</v>
      </c>
      <c r="I43" s="32">
        <f t="shared" si="0"/>
        <v>100</v>
      </c>
      <c r="J43" s="585">
        <v>100</v>
      </c>
      <c r="K43" s="23" t="s">
        <v>24</v>
      </c>
      <c r="L43" s="4" t="s">
        <v>23</v>
      </c>
      <c r="M43" s="575"/>
    </row>
    <row r="44" spans="1:28" s="1" customFormat="1" ht="70.5" customHeight="1">
      <c r="A44" s="586"/>
      <c r="B44" s="586"/>
      <c r="C44" s="584"/>
      <c r="D44" s="53" t="s">
        <v>9</v>
      </c>
      <c r="E44" s="11" t="s">
        <v>149</v>
      </c>
      <c r="F44" s="36" t="s">
        <v>22</v>
      </c>
      <c r="G44" s="7">
        <v>25</v>
      </c>
      <c r="H44" s="7">
        <v>25</v>
      </c>
      <c r="I44" s="32">
        <f t="shared" si="0"/>
        <v>100</v>
      </c>
      <c r="J44" s="585"/>
      <c r="K44" s="23" t="s">
        <v>24</v>
      </c>
      <c r="L44" s="4" t="s">
        <v>23</v>
      </c>
      <c r="M44" s="575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:28" s="29" customFormat="1" ht="45">
      <c r="A45" s="586"/>
      <c r="B45" s="577" t="s">
        <v>32</v>
      </c>
      <c r="C45" s="584" t="s">
        <v>5</v>
      </c>
      <c r="D45" s="53" t="s">
        <v>11</v>
      </c>
      <c r="E45" s="26" t="s">
        <v>33</v>
      </c>
      <c r="F45" s="39" t="s">
        <v>22</v>
      </c>
      <c r="G45" s="11">
        <v>38</v>
      </c>
      <c r="H45" s="11">
        <v>38</v>
      </c>
      <c r="I45" s="32">
        <f t="shared" si="0"/>
        <v>100</v>
      </c>
      <c r="J45" s="587">
        <v>100</v>
      </c>
      <c r="K45" s="27" t="s">
        <v>24</v>
      </c>
      <c r="L45" s="12" t="s">
        <v>23</v>
      </c>
      <c r="M45" s="575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28" s="1" customFormat="1" ht="52.5" customHeight="1">
      <c r="A46" s="586"/>
      <c r="B46" s="577"/>
      <c r="C46" s="584"/>
      <c r="D46" s="53" t="s">
        <v>9</v>
      </c>
      <c r="E46" s="11" t="s">
        <v>34</v>
      </c>
      <c r="F46" s="36" t="s">
        <v>20</v>
      </c>
      <c r="G46" s="7">
        <v>2746</v>
      </c>
      <c r="H46" s="7">
        <v>2746</v>
      </c>
      <c r="I46" s="32">
        <f t="shared" si="0"/>
        <v>100</v>
      </c>
      <c r="J46" s="587"/>
      <c r="K46" s="9" t="s">
        <v>24</v>
      </c>
      <c r="L46" s="4" t="s">
        <v>23</v>
      </c>
      <c r="M46" s="57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 s="1" customFormat="1" ht="120">
      <c r="A47" s="586"/>
      <c r="B47" s="574" t="s">
        <v>35</v>
      </c>
      <c r="C47" s="575" t="s">
        <v>15</v>
      </c>
      <c r="D47" s="53" t="s">
        <v>11</v>
      </c>
      <c r="E47" s="14" t="s">
        <v>36</v>
      </c>
      <c r="F47" s="36" t="s">
        <v>20</v>
      </c>
      <c r="G47" s="7">
        <v>65700</v>
      </c>
      <c r="H47" s="7">
        <v>65700</v>
      </c>
      <c r="I47" s="32">
        <f t="shared" si="0"/>
        <v>100</v>
      </c>
      <c r="J47" s="585">
        <v>100</v>
      </c>
      <c r="K47" s="9" t="s">
        <v>24</v>
      </c>
      <c r="L47" s="4" t="s">
        <v>23</v>
      </c>
      <c r="M47" s="575"/>
    </row>
    <row r="48" spans="1:28" s="1" customFormat="1" ht="84.75" customHeight="1">
      <c r="A48" s="586"/>
      <c r="B48" s="574"/>
      <c r="C48" s="575"/>
      <c r="D48" s="53" t="s">
        <v>9</v>
      </c>
      <c r="E48" s="11" t="s">
        <v>37</v>
      </c>
      <c r="F48" s="36" t="s">
        <v>22</v>
      </c>
      <c r="G48" s="7">
        <v>188</v>
      </c>
      <c r="H48" s="7">
        <v>188</v>
      </c>
      <c r="I48" s="32">
        <f t="shared" si="0"/>
        <v>100</v>
      </c>
      <c r="J48" s="585"/>
      <c r="K48" s="9" t="s">
        <v>24</v>
      </c>
      <c r="L48" s="4" t="s">
        <v>23</v>
      </c>
      <c r="M48" s="575"/>
    </row>
    <row r="49" spans="1:13" s="1" customFormat="1" ht="95.25" customHeight="1">
      <c r="A49" s="586"/>
      <c r="B49" s="574" t="s">
        <v>38</v>
      </c>
      <c r="C49" s="575" t="s">
        <v>15</v>
      </c>
      <c r="D49" s="53" t="s">
        <v>11</v>
      </c>
      <c r="E49" s="26" t="s">
        <v>39</v>
      </c>
      <c r="F49" s="36" t="s">
        <v>22</v>
      </c>
      <c r="G49" s="7">
        <v>89</v>
      </c>
      <c r="H49" s="7">
        <v>89</v>
      </c>
      <c r="I49" s="32">
        <f t="shared" si="0"/>
        <v>100</v>
      </c>
      <c r="J49" s="585">
        <v>100</v>
      </c>
      <c r="K49" s="9" t="s">
        <v>24</v>
      </c>
      <c r="L49" s="4" t="s">
        <v>23</v>
      </c>
      <c r="M49" s="575"/>
    </row>
    <row r="50" spans="1:13" s="1" customFormat="1" ht="84.75" hidden="1" customHeight="1">
      <c r="A50" s="586"/>
      <c r="B50" s="574"/>
      <c r="C50" s="575"/>
      <c r="D50" s="53"/>
      <c r="E50" s="14"/>
      <c r="F50" s="36"/>
      <c r="G50" s="7"/>
      <c r="H50" s="7"/>
      <c r="I50" s="32" t="e">
        <f t="shared" si="0"/>
        <v>#DIV/0!</v>
      </c>
      <c r="J50" s="585"/>
      <c r="K50" s="9" t="s">
        <v>24</v>
      </c>
      <c r="L50" s="4" t="s">
        <v>23</v>
      </c>
      <c r="M50" s="575"/>
    </row>
    <row r="51" spans="1:13" s="1" customFormat="1" ht="84.75" hidden="1" customHeight="1">
      <c r="A51" s="586"/>
      <c r="B51" s="574"/>
      <c r="C51" s="575"/>
      <c r="D51" s="53"/>
      <c r="E51" s="14"/>
      <c r="F51" s="36"/>
      <c r="G51" s="7"/>
      <c r="H51" s="7"/>
      <c r="I51" s="32" t="e">
        <f t="shared" si="0"/>
        <v>#DIV/0!</v>
      </c>
      <c r="J51" s="585"/>
      <c r="K51" s="9" t="s">
        <v>24</v>
      </c>
      <c r="L51" s="4" t="s">
        <v>23</v>
      </c>
      <c r="M51" s="575"/>
    </row>
    <row r="52" spans="1:13" ht="15" hidden="1" customHeight="1">
      <c r="A52" s="586"/>
      <c r="B52" s="574"/>
      <c r="C52" s="575"/>
      <c r="D52" s="9" t="s">
        <v>10</v>
      </c>
      <c r="E52" s="46"/>
      <c r="F52" s="9"/>
      <c r="G52" s="7"/>
      <c r="H52" s="7"/>
      <c r="I52" s="32" t="e">
        <f t="shared" si="0"/>
        <v>#DIV/0!</v>
      </c>
      <c r="J52" s="585"/>
      <c r="K52" s="9" t="s">
        <v>24</v>
      </c>
      <c r="L52" s="4" t="s">
        <v>23</v>
      </c>
      <c r="M52" s="575"/>
    </row>
    <row r="53" spans="1:13" ht="49.5" customHeight="1">
      <c r="A53" s="586"/>
      <c r="B53" s="574"/>
      <c r="C53" s="575"/>
      <c r="D53" s="53" t="s">
        <v>9</v>
      </c>
      <c r="E53" s="26" t="s">
        <v>40</v>
      </c>
      <c r="F53" s="6" t="s">
        <v>20</v>
      </c>
      <c r="G53" s="7">
        <v>1950</v>
      </c>
      <c r="H53" s="7">
        <v>1950</v>
      </c>
      <c r="I53" s="32">
        <f t="shared" si="0"/>
        <v>100</v>
      </c>
      <c r="J53" s="585"/>
      <c r="K53" s="9" t="s">
        <v>24</v>
      </c>
      <c r="L53" s="4" t="s">
        <v>23</v>
      </c>
      <c r="M53" s="575"/>
    </row>
    <row r="54" spans="1:13" s="1" customFormat="1" ht="52.5" customHeight="1">
      <c r="A54" s="586"/>
      <c r="B54" s="574" t="s">
        <v>41</v>
      </c>
      <c r="C54" s="575" t="s">
        <v>15</v>
      </c>
      <c r="D54" s="53" t="s">
        <v>11</v>
      </c>
      <c r="E54" s="14" t="s">
        <v>42</v>
      </c>
      <c r="F54" s="6" t="s">
        <v>20</v>
      </c>
      <c r="G54" s="7">
        <v>5400</v>
      </c>
      <c r="H54" s="7">
        <v>5400</v>
      </c>
      <c r="I54" s="32">
        <f>H54/G54*100</f>
        <v>100</v>
      </c>
      <c r="J54" s="585">
        <v>100</v>
      </c>
      <c r="K54" s="9" t="s">
        <v>24</v>
      </c>
      <c r="L54" s="4" t="s">
        <v>23</v>
      </c>
      <c r="M54" s="575"/>
    </row>
    <row r="55" spans="1:13" s="1" customFormat="1" ht="68.25" customHeight="1">
      <c r="A55" s="586"/>
      <c r="B55" s="574"/>
      <c r="C55" s="575"/>
      <c r="D55" s="53" t="s">
        <v>9</v>
      </c>
      <c r="E55" s="14" t="s">
        <v>43</v>
      </c>
      <c r="F55" s="6" t="s">
        <v>22</v>
      </c>
      <c r="G55" s="7">
        <v>38</v>
      </c>
      <c r="H55" s="7">
        <v>38</v>
      </c>
      <c r="I55" s="32">
        <f>H55/G55*100</f>
        <v>100</v>
      </c>
      <c r="J55" s="585"/>
      <c r="K55" s="9" t="s">
        <v>24</v>
      </c>
      <c r="L55" s="4" t="s">
        <v>23</v>
      </c>
      <c r="M55" s="575"/>
    </row>
    <row r="56" spans="1:13">
      <c r="A56" s="42" t="s">
        <v>26</v>
      </c>
      <c r="B56" s="19"/>
      <c r="C56" s="19"/>
      <c r="D56" s="19"/>
      <c r="E56" s="19"/>
      <c r="F56" s="19"/>
      <c r="G56" s="56"/>
      <c r="H56" s="56"/>
      <c r="I56" s="19"/>
      <c r="J56" s="19">
        <v>100</v>
      </c>
      <c r="K56" s="19"/>
      <c r="L56" s="19"/>
      <c r="M56" s="19">
        <v>100</v>
      </c>
    </row>
    <row r="57" spans="1:13" s="1" customFormat="1">
      <c r="A57" s="33">
        <v>1</v>
      </c>
      <c r="B57" s="33">
        <v>2</v>
      </c>
      <c r="C57" s="33">
        <v>3</v>
      </c>
      <c r="D57" s="40">
        <v>4</v>
      </c>
      <c r="E57" s="34">
        <v>5</v>
      </c>
      <c r="F57" s="37">
        <v>6</v>
      </c>
      <c r="G57" s="7">
        <v>7</v>
      </c>
      <c r="H57" s="7">
        <v>8</v>
      </c>
      <c r="I57" s="34">
        <v>9</v>
      </c>
      <c r="J57" s="34">
        <v>10</v>
      </c>
      <c r="K57" s="34">
        <v>11</v>
      </c>
      <c r="L57" s="34">
        <v>12</v>
      </c>
      <c r="M57" s="34">
        <v>13</v>
      </c>
    </row>
    <row r="58" spans="1:13" ht="78.75" customHeight="1">
      <c r="A58" s="574" t="s">
        <v>44</v>
      </c>
      <c r="B58" s="574" t="s">
        <v>45</v>
      </c>
      <c r="C58" s="575" t="s">
        <v>5</v>
      </c>
      <c r="D58" s="53" t="s">
        <v>11</v>
      </c>
      <c r="E58" s="14" t="s">
        <v>46</v>
      </c>
      <c r="F58" s="6" t="s">
        <v>20</v>
      </c>
      <c r="G58" s="7">
        <v>70</v>
      </c>
      <c r="H58" s="7">
        <v>70</v>
      </c>
      <c r="I58" s="32">
        <f t="shared" si="0"/>
        <v>100</v>
      </c>
      <c r="J58" s="585">
        <f>(I58+I59+I60+I61+I62+I63+I64+I65+I66+I68+I70+I71+I73+I74+I77+I78+I80+I81+I84)/19</f>
        <v>94.274602462716544</v>
      </c>
      <c r="K58" s="9" t="s">
        <v>24</v>
      </c>
      <c r="L58" s="4" t="s">
        <v>23</v>
      </c>
      <c r="M58" s="575"/>
    </row>
    <row r="59" spans="1:13" s="1" customFormat="1" ht="74.25" customHeight="1">
      <c r="A59" s="574"/>
      <c r="B59" s="574"/>
      <c r="C59" s="575"/>
      <c r="D59" s="53" t="s">
        <v>11</v>
      </c>
      <c r="E59" s="14" t="s">
        <v>47</v>
      </c>
      <c r="F59" s="6" t="s">
        <v>20</v>
      </c>
      <c r="G59" s="7">
        <v>29</v>
      </c>
      <c r="H59" s="7">
        <v>23</v>
      </c>
      <c r="I59" s="32">
        <f t="shared" si="0"/>
        <v>79.310344827586206</v>
      </c>
      <c r="J59" s="585"/>
      <c r="K59" s="27" t="s">
        <v>24</v>
      </c>
      <c r="L59" s="4" t="s">
        <v>23</v>
      </c>
      <c r="M59" s="575"/>
    </row>
    <row r="60" spans="1:13" s="1" customFormat="1" ht="66" customHeight="1">
      <c r="A60" s="574"/>
      <c r="B60" s="574"/>
      <c r="C60" s="575"/>
      <c r="D60" s="53" t="s">
        <v>11</v>
      </c>
      <c r="E60" s="14" t="s">
        <v>48</v>
      </c>
      <c r="F60" s="6" t="s">
        <v>20</v>
      </c>
      <c r="G60" s="7">
        <v>34</v>
      </c>
      <c r="H60" s="7">
        <v>31</v>
      </c>
      <c r="I60" s="32">
        <f t="shared" si="0"/>
        <v>91.17647058823529</v>
      </c>
      <c r="J60" s="585"/>
      <c r="K60" s="9" t="s">
        <v>24</v>
      </c>
      <c r="L60" s="4" t="s">
        <v>23</v>
      </c>
      <c r="M60" s="575"/>
    </row>
    <row r="61" spans="1:13" s="1" customFormat="1" ht="75" customHeight="1">
      <c r="A61" s="574"/>
      <c r="B61" s="574"/>
      <c r="C61" s="575"/>
      <c r="D61" s="53" t="s">
        <v>11</v>
      </c>
      <c r="E61" s="47" t="s">
        <v>49</v>
      </c>
      <c r="F61" s="6" t="s">
        <v>20</v>
      </c>
      <c r="G61" s="7">
        <v>8</v>
      </c>
      <c r="H61" s="7">
        <v>10</v>
      </c>
      <c r="I61" s="32">
        <v>100</v>
      </c>
      <c r="J61" s="585"/>
      <c r="K61" s="9" t="s">
        <v>24</v>
      </c>
      <c r="L61" s="4" t="s">
        <v>23</v>
      </c>
      <c r="M61" s="575"/>
    </row>
    <row r="62" spans="1:13" s="1" customFormat="1" ht="75" customHeight="1">
      <c r="A62" s="574"/>
      <c r="B62" s="574"/>
      <c r="C62" s="575"/>
      <c r="D62" s="53" t="s">
        <v>11</v>
      </c>
      <c r="E62" s="14" t="s">
        <v>50</v>
      </c>
      <c r="F62" s="6" t="s">
        <v>20</v>
      </c>
      <c r="G62" s="7">
        <v>24</v>
      </c>
      <c r="H62" s="7">
        <v>28</v>
      </c>
      <c r="I62" s="32">
        <v>100</v>
      </c>
      <c r="J62" s="585"/>
      <c r="K62" s="9" t="s">
        <v>24</v>
      </c>
      <c r="L62" s="4" t="s">
        <v>23</v>
      </c>
      <c r="M62" s="575"/>
    </row>
    <row r="63" spans="1:13" s="1" customFormat="1" ht="75" customHeight="1">
      <c r="A63" s="574"/>
      <c r="B63" s="574"/>
      <c r="C63" s="575"/>
      <c r="D63" s="53" t="s">
        <v>11</v>
      </c>
      <c r="E63" s="14" t="s">
        <v>51</v>
      </c>
      <c r="F63" s="6" t="s">
        <v>20</v>
      </c>
      <c r="G63" s="7">
        <v>9</v>
      </c>
      <c r="H63" s="7">
        <v>8</v>
      </c>
      <c r="I63" s="32">
        <f t="shared" si="0"/>
        <v>88.888888888888886</v>
      </c>
      <c r="J63" s="585"/>
      <c r="K63" s="27" t="s">
        <v>24</v>
      </c>
      <c r="L63" s="4" t="s">
        <v>23</v>
      </c>
      <c r="M63" s="575"/>
    </row>
    <row r="64" spans="1:13" s="1" customFormat="1" ht="75" customHeight="1">
      <c r="A64" s="574"/>
      <c r="B64" s="574"/>
      <c r="C64" s="575"/>
      <c r="D64" s="61" t="s">
        <v>9</v>
      </c>
      <c r="E64" s="14" t="s">
        <v>52</v>
      </c>
      <c r="F64" s="6" t="s">
        <v>2</v>
      </c>
      <c r="G64" s="7">
        <v>43.8</v>
      </c>
      <c r="H64" s="7">
        <v>43.8</v>
      </c>
      <c r="I64" s="32">
        <f t="shared" si="0"/>
        <v>100</v>
      </c>
      <c r="J64" s="585"/>
      <c r="K64" s="9" t="s">
        <v>24</v>
      </c>
      <c r="L64" s="4" t="s">
        <v>23</v>
      </c>
      <c r="M64" s="575"/>
    </row>
    <row r="65" spans="1:13" s="1" customFormat="1" ht="75.75" customHeight="1">
      <c r="A65" s="574"/>
      <c r="B65" s="574"/>
      <c r="C65" s="575"/>
      <c r="D65" s="61" t="s">
        <v>9</v>
      </c>
      <c r="E65" s="14" t="s">
        <v>53</v>
      </c>
      <c r="F65" s="6" t="s">
        <v>2</v>
      </c>
      <c r="G65" s="7">
        <v>50</v>
      </c>
      <c r="H65" s="7">
        <v>50</v>
      </c>
      <c r="I65" s="32">
        <f t="shared" si="0"/>
        <v>100</v>
      </c>
      <c r="J65" s="585"/>
      <c r="K65" s="9" t="s">
        <v>24</v>
      </c>
      <c r="L65" s="4" t="s">
        <v>23</v>
      </c>
      <c r="M65" s="575"/>
    </row>
    <row r="66" spans="1:13" s="1" customFormat="1" ht="84" customHeight="1">
      <c r="A66" s="574"/>
      <c r="B66" s="574"/>
      <c r="C66" s="575"/>
      <c r="D66" s="61" t="s">
        <v>9</v>
      </c>
      <c r="E66" s="14" t="s">
        <v>54</v>
      </c>
      <c r="F66" s="6" t="s">
        <v>2</v>
      </c>
      <c r="G66" s="7">
        <v>100</v>
      </c>
      <c r="H66" s="7">
        <v>100</v>
      </c>
      <c r="I66" s="32">
        <f t="shared" si="0"/>
        <v>100</v>
      </c>
      <c r="J66" s="585"/>
      <c r="K66" s="9" t="s">
        <v>24</v>
      </c>
      <c r="L66" s="4" t="s">
        <v>23</v>
      </c>
      <c r="M66" s="575"/>
    </row>
    <row r="67" spans="1:13" s="1" customFormat="1" ht="15" customHeight="1">
      <c r="A67" s="33">
        <v>1</v>
      </c>
      <c r="B67" s="33">
        <v>2</v>
      </c>
      <c r="C67" s="33">
        <v>3</v>
      </c>
      <c r="D67" s="40">
        <v>4</v>
      </c>
      <c r="E67" s="34">
        <v>5</v>
      </c>
      <c r="F67" s="37">
        <v>6</v>
      </c>
      <c r="G67" s="7">
        <v>7</v>
      </c>
      <c r="H67" s="7">
        <v>8</v>
      </c>
      <c r="I67" s="34">
        <v>9</v>
      </c>
      <c r="J67" s="34">
        <v>10</v>
      </c>
      <c r="K67" s="34">
        <v>11</v>
      </c>
      <c r="L67" s="34">
        <v>12</v>
      </c>
      <c r="M67" s="34">
        <v>13</v>
      </c>
    </row>
    <row r="68" spans="1:13" s="1" customFormat="1" ht="99" customHeight="1">
      <c r="A68" s="574" t="s">
        <v>44</v>
      </c>
      <c r="B68" s="574" t="s">
        <v>45</v>
      </c>
      <c r="C68" s="575" t="s">
        <v>5</v>
      </c>
      <c r="D68" s="61" t="s">
        <v>9</v>
      </c>
      <c r="E68" s="7" t="s">
        <v>55</v>
      </c>
      <c r="F68" s="6" t="s">
        <v>2</v>
      </c>
      <c r="G68" s="7">
        <v>10</v>
      </c>
      <c r="H68" s="7">
        <v>7</v>
      </c>
      <c r="I68" s="32">
        <f t="shared" si="0"/>
        <v>70</v>
      </c>
      <c r="J68" s="585">
        <v>94.3</v>
      </c>
      <c r="K68" s="27" t="s">
        <v>24</v>
      </c>
      <c r="L68" s="4" t="s">
        <v>23</v>
      </c>
      <c r="M68" s="575"/>
    </row>
    <row r="69" spans="1:13" s="1" customFormat="1" ht="108.75" customHeight="1">
      <c r="A69" s="574"/>
      <c r="B69" s="574"/>
      <c r="C69" s="575"/>
      <c r="D69" s="61" t="s">
        <v>9</v>
      </c>
      <c r="E69" s="7" t="s">
        <v>56</v>
      </c>
      <c r="F69" s="36" t="s">
        <v>2</v>
      </c>
      <c r="G69" s="7">
        <v>0</v>
      </c>
      <c r="H69" s="7">
        <v>0</v>
      </c>
      <c r="I69" s="32">
        <v>0</v>
      </c>
      <c r="J69" s="585"/>
      <c r="K69" s="9" t="s">
        <v>24</v>
      </c>
      <c r="L69" s="4" t="s">
        <v>23</v>
      </c>
      <c r="M69" s="575"/>
    </row>
    <row r="70" spans="1:13" s="1" customFormat="1" ht="84" customHeight="1">
      <c r="A70" s="574"/>
      <c r="B70" s="574"/>
      <c r="C70" s="575"/>
      <c r="D70" s="61" t="s">
        <v>9</v>
      </c>
      <c r="E70" s="47" t="s">
        <v>57</v>
      </c>
      <c r="F70" s="36" t="s">
        <v>2</v>
      </c>
      <c r="G70" s="7">
        <v>100</v>
      </c>
      <c r="H70" s="7">
        <v>100</v>
      </c>
      <c r="I70" s="32">
        <f t="shared" si="0"/>
        <v>100</v>
      </c>
      <c r="J70" s="585"/>
      <c r="K70" s="9" t="s">
        <v>24</v>
      </c>
      <c r="L70" s="4" t="s">
        <v>23</v>
      </c>
      <c r="M70" s="575"/>
    </row>
    <row r="71" spans="1:13" s="1" customFormat="1" ht="90">
      <c r="A71" s="574"/>
      <c r="B71" s="574"/>
      <c r="C71" s="575"/>
      <c r="D71" s="61" t="s">
        <v>9</v>
      </c>
      <c r="E71" s="7" t="s">
        <v>58</v>
      </c>
      <c r="F71" s="36" t="s">
        <v>2</v>
      </c>
      <c r="G71" s="7">
        <v>11.7</v>
      </c>
      <c r="H71" s="7">
        <v>9.5</v>
      </c>
      <c r="I71" s="32">
        <f t="shared" si="0"/>
        <v>81.196581196581192</v>
      </c>
      <c r="J71" s="585"/>
      <c r="K71" s="9" t="s">
        <v>24</v>
      </c>
      <c r="L71" s="4" t="s">
        <v>23</v>
      </c>
      <c r="M71" s="575"/>
    </row>
    <row r="72" spans="1:13" s="1" customFormat="1" ht="121.5" customHeight="1">
      <c r="A72" s="574"/>
      <c r="B72" s="574"/>
      <c r="C72" s="575"/>
      <c r="D72" s="61" t="s">
        <v>9</v>
      </c>
      <c r="E72" s="11" t="s">
        <v>59</v>
      </c>
      <c r="F72" s="37" t="s">
        <v>2</v>
      </c>
      <c r="G72" s="7">
        <v>0</v>
      </c>
      <c r="H72" s="8">
        <v>0</v>
      </c>
      <c r="I72" s="32">
        <v>0</v>
      </c>
      <c r="J72" s="585"/>
      <c r="K72" s="9" t="s">
        <v>24</v>
      </c>
      <c r="L72" s="7" t="s">
        <v>23</v>
      </c>
      <c r="M72" s="575"/>
    </row>
    <row r="73" spans="1:13" s="1" customFormat="1" ht="85.5" customHeight="1">
      <c r="A73" s="574"/>
      <c r="B73" s="574"/>
      <c r="C73" s="575"/>
      <c r="D73" s="61" t="s">
        <v>9</v>
      </c>
      <c r="E73" s="48" t="s">
        <v>60</v>
      </c>
      <c r="F73" s="37" t="s">
        <v>2</v>
      </c>
      <c r="G73" s="7">
        <v>100</v>
      </c>
      <c r="H73" s="8">
        <v>100</v>
      </c>
      <c r="I73" s="32">
        <f t="shared" si="0"/>
        <v>100</v>
      </c>
      <c r="J73" s="585"/>
      <c r="K73" s="9" t="s">
        <v>24</v>
      </c>
      <c r="L73" s="7" t="s">
        <v>23</v>
      </c>
      <c r="M73" s="575"/>
    </row>
    <row r="74" spans="1:13" s="1" customFormat="1" ht="105" customHeight="1">
      <c r="A74" s="574"/>
      <c r="B74" s="574"/>
      <c r="C74" s="575"/>
      <c r="D74" s="61" t="s">
        <v>9</v>
      </c>
      <c r="E74" s="11" t="s">
        <v>61</v>
      </c>
      <c r="F74" s="37" t="s">
        <v>2</v>
      </c>
      <c r="G74" s="7">
        <v>2.7</v>
      </c>
      <c r="H74" s="8">
        <v>3.1</v>
      </c>
      <c r="I74" s="32">
        <v>100</v>
      </c>
      <c r="J74" s="585"/>
      <c r="K74" s="9" t="s">
        <v>24</v>
      </c>
      <c r="L74" s="7" t="s">
        <v>23</v>
      </c>
      <c r="M74" s="575"/>
    </row>
    <row r="75" spans="1:13" s="1" customFormat="1" ht="14.25" customHeight="1">
      <c r="A75" s="33">
        <v>1</v>
      </c>
      <c r="B75" s="33">
        <v>2</v>
      </c>
      <c r="C75" s="33">
        <v>3</v>
      </c>
      <c r="D75" s="40">
        <v>4</v>
      </c>
      <c r="E75" s="34">
        <v>5</v>
      </c>
      <c r="F75" s="37">
        <v>6</v>
      </c>
      <c r="G75" s="7">
        <v>7</v>
      </c>
      <c r="H75" s="7">
        <v>8</v>
      </c>
      <c r="I75" s="34">
        <v>9</v>
      </c>
      <c r="J75" s="34">
        <v>10</v>
      </c>
      <c r="K75" s="34">
        <v>11</v>
      </c>
      <c r="L75" s="34">
        <v>12</v>
      </c>
      <c r="M75" s="34">
        <v>13</v>
      </c>
    </row>
    <row r="76" spans="1:13" s="1" customFormat="1" ht="165">
      <c r="A76" s="574" t="s">
        <v>44</v>
      </c>
      <c r="B76" s="574" t="s">
        <v>45</v>
      </c>
      <c r="C76" s="575" t="s">
        <v>5</v>
      </c>
      <c r="D76" s="61" t="s">
        <v>9</v>
      </c>
      <c r="E76" s="13" t="s">
        <v>62</v>
      </c>
      <c r="F76" s="37" t="s">
        <v>2</v>
      </c>
      <c r="G76" s="7">
        <v>0</v>
      </c>
      <c r="H76" s="8">
        <v>0</v>
      </c>
      <c r="I76" s="32">
        <v>0</v>
      </c>
      <c r="J76" s="585">
        <v>94.3</v>
      </c>
      <c r="K76" s="9" t="s">
        <v>24</v>
      </c>
      <c r="L76" s="7" t="s">
        <v>23</v>
      </c>
      <c r="M76" s="575"/>
    </row>
    <row r="77" spans="1:13" s="1" customFormat="1" ht="60" customHeight="1">
      <c r="A77" s="574"/>
      <c r="B77" s="574"/>
      <c r="C77" s="575"/>
      <c r="D77" s="61" t="s">
        <v>9</v>
      </c>
      <c r="E77" s="12" t="s">
        <v>63</v>
      </c>
      <c r="F77" s="37" t="s">
        <v>2</v>
      </c>
      <c r="G77" s="7">
        <v>100</v>
      </c>
      <c r="H77" s="8">
        <v>100</v>
      </c>
      <c r="I77" s="32">
        <f t="shared" si="0"/>
        <v>100</v>
      </c>
      <c r="J77" s="585"/>
      <c r="K77" s="9" t="s">
        <v>24</v>
      </c>
      <c r="L77" s="7" t="s">
        <v>23</v>
      </c>
      <c r="M77" s="575"/>
    </row>
    <row r="78" spans="1:13" s="1" customFormat="1" ht="109.5" customHeight="1">
      <c r="A78" s="574"/>
      <c r="B78" s="574"/>
      <c r="C78" s="575"/>
      <c r="D78" s="61" t="s">
        <v>9</v>
      </c>
      <c r="E78" s="13" t="s">
        <v>64</v>
      </c>
      <c r="F78" s="37" t="s">
        <v>2</v>
      </c>
      <c r="G78" s="7">
        <v>8.3000000000000007</v>
      </c>
      <c r="H78" s="8">
        <v>8.6</v>
      </c>
      <c r="I78" s="32">
        <v>100</v>
      </c>
      <c r="J78" s="585"/>
      <c r="K78" s="9" t="s">
        <v>24</v>
      </c>
      <c r="L78" s="7" t="s">
        <v>23</v>
      </c>
      <c r="M78" s="575"/>
    </row>
    <row r="79" spans="1:13" s="1" customFormat="1" ht="168" customHeight="1">
      <c r="A79" s="574"/>
      <c r="B79" s="574"/>
      <c r="C79" s="575"/>
      <c r="D79" s="61" t="s">
        <v>9</v>
      </c>
      <c r="E79" s="7" t="s">
        <v>65</v>
      </c>
      <c r="F79" s="37" t="s">
        <v>2</v>
      </c>
      <c r="G79" s="7">
        <v>0</v>
      </c>
      <c r="H79" s="8">
        <v>0</v>
      </c>
      <c r="I79" s="32">
        <v>0</v>
      </c>
      <c r="J79" s="585"/>
      <c r="K79" s="9" t="s">
        <v>24</v>
      </c>
      <c r="L79" s="7" t="s">
        <v>23</v>
      </c>
      <c r="M79" s="575"/>
    </row>
    <row r="80" spans="1:13" s="1" customFormat="1" ht="89.25" customHeight="1">
      <c r="A80" s="574"/>
      <c r="B80" s="574"/>
      <c r="C80" s="575"/>
      <c r="D80" s="61" t="s">
        <v>9</v>
      </c>
      <c r="E80" s="13" t="s">
        <v>66</v>
      </c>
      <c r="F80" s="37" t="s">
        <v>2</v>
      </c>
      <c r="G80" s="7">
        <v>100</v>
      </c>
      <c r="H80" s="8">
        <v>100</v>
      </c>
      <c r="I80" s="32">
        <f t="shared" si="0"/>
        <v>100</v>
      </c>
      <c r="J80" s="585"/>
      <c r="K80" s="9" t="s">
        <v>24</v>
      </c>
      <c r="L80" s="7" t="s">
        <v>23</v>
      </c>
      <c r="M80" s="575"/>
    </row>
    <row r="81" spans="1:13" s="1" customFormat="1" ht="111" customHeight="1">
      <c r="A81" s="574"/>
      <c r="B81" s="574"/>
      <c r="C81" s="575"/>
      <c r="D81" s="61" t="s">
        <v>9</v>
      </c>
      <c r="E81" s="7" t="s">
        <v>67</v>
      </c>
      <c r="F81" s="37" t="s">
        <v>2</v>
      </c>
      <c r="G81" s="7">
        <v>3.1</v>
      </c>
      <c r="H81" s="8">
        <v>2.5</v>
      </c>
      <c r="I81" s="32">
        <f t="shared" si="0"/>
        <v>80.645161290322577</v>
      </c>
      <c r="J81" s="585"/>
      <c r="K81" s="27" t="s">
        <v>24</v>
      </c>
      <c r="L81" s="7" t="s">
        <v>23</v>
      </c>
      <c r="M81" s="575"/>
    </row>
    <row r="82" spans="1:13" s="1" customFormat="1">
      <c r="A82" s="33">
        <v>1</v>
      </c>
      <c r="B82" s="33">
        <v>2</v>
      </c>
      <c r="C82" s="33">
        <v>3</v>
      </c>
      <c r="D82" s="40">
        <v>4</v>
      </c>
      <c r="E82" s="34">
        <v>5</v>
      </c>
      <c r="F82" s="37">
        <v>6</v>
      </c>
      <c r="G82" s="7">
        <v>7</v>
      </c>
      <c r="H82" s="7">
        <v>8</v>
      </c>
      <c r="I82" s="34">
        <v>9</v>
      </c>
      <c r="J82" s="34">
        <v>10</v>
      </c>
      <c r="K82" s="34">
        <v>11</v>
      </c>
      <c r="L82" s="34">
        <v>12</v>
      </c>
      <c r="M82" s="34">
        <v>13</v>
      </c>
    </row>
    <row r="83" spans="1:13" s="1" customFormat="1" ht="163.5" customHeight="1">
      <c r="A83" s="574" t="s">
        <v>44</v>
      </c>
      <c r="B83" s="574" t="s">
        <v>45</v>
      </c>
      <c r="C83" s="575" t="s">
        <v>150</v>
      </c>
      <c r="D83" s="61" t="s">
        <v>9</v>
      </c>
      <c r="E83" s="13" t="s">
        <v>68</v>
      </c>
      <c r="F83" s="37" t="s">
        <v>2</v>
      </c>
      <c r="G83" s="7">
        <v>0</v>
      </c>
      <c r="H83" s="8">
        <v>0</v>
      </c>
      <c r="I83" s="32">
        <v>0</v>
      </c>
      <c r="J83" s="585">
        <v>94.3</v>
      </c>
      <c r="K83" s="9" t="s">
        <v>24</v>
      </c>
      <c r="L83" s="7" t="s">
        <v>23</v>
      </c>
      <c r="M83" s="575"/>
    </row>
    <row r="84" spans="1:13" s="1" customFormat="1" ht="75.75" customHeight="1">
      <c r="A84" s="574"/>
      <c r="B84" s="574"/>
      <c r="C84" s="575"/>
      <c r="D84" s="61" t="s">
        <v>9</v>
      </c>
      <c r="E84" s="7" t="s">
        <v>69</v>
      </c>
      <c r="F84" s="37" t="s">
        <v>2</v>
      </c>
      <c r="G84" s="7">
        <v>100</v>
      </c>
      <c r="H84" s="8">
        <v>100</v>
      </c>
      <c r="I84" s="32">
        <f t="shared" si="0"/>
        <v>100</v>
      </c>
      <c r="J84" s="585"/>
      <c r="K84" s="9" t="s">
        <v>24</v>
      </c>
      <c r="L84" s="7" t="s">
        <v>23</v>
      </c>
      <c r="M84" s="575"/>
    </row>
    <row r="85" spans="1:13" s="30" customFormat="1" ht="75">
      <c r="A85" s="574" t="s">
        <v>44</v>
      </c>
      <c r="B85" s="577" t="s">
        <v>70</v>
      </c>
      <c r="C85" s="577" t="s">
        <v>150</v>
      </c>
      <c r="D85" s="53" t="s">
        <v>11</v>
      </c>
      <c r="E85" s="11" t="s">
        <v>71</v>
      </c>
      <c r="F85" s="40" t="s">
        <v>20</v>
      </c>
      <c r="G85" s="11">
        <v>355</v>
      </c>
      <c r="H85" s="28">
        <v>346</v>
      </c>
      <c r="I85" s="32">
        <f t="shared" si="0"/>
        <v>97.464788732394368</v>
      </c>
      <c r="J85" s="588">
        <f>(I85+I86+I87+I88)/4</f>
        <v>99.366197183098592</v>
      </c>
      <c r="K85" s="27" t="s">
        <v>24</v>
      </c>
      <c r="L85" s="11" t="s">
        <v>23</v>
      </c>
      <c r="M85" s="575"/>
    </row>
    <row r="86" spans="1:13" s="1" customFormat="1" ht="86.25" customHeight="1">
      <c r="A86" s="574"/>
      <c r="B86" s="577"/>
      <c r="C86" s="577"/>
      <c r="D86" s="61" t="s">
        <v>9</v>
      </c>
      <c r="E86" s="7" t="s">
        <v>72</v>
      </c>
      <c r="F86" s="37" t="s">
        <v>2</v>
      </c>
      <c r="G86" s="7">
        <v>60.2</v>
      </c>
      <c r="H86" s="8">
        <v>62.08</v>
      </c>
      <c r="I86" s="32">
        <v>100</v>
      </c>
      <c r="J86" s="588"/>
      <c r="K86" s="9" t="s">
        <v>24</v>
      </c>
      <c r="L86" s="7" t="s">
        <v>23</v>
      </c>
      <c r="M86" s="575"/>
    </row>
    <row r="87" spans="1:13" s="1" customFormat="1" ht="134.25" customHeight="1">
      <c r="A87" s="574"/>
      <c r="B87" s="577"/>
      <c r="C87" s="577"/>
      <c r="D87" s="61" t="s">
        <v>9</v>
      </c>
      <c r="E87" s="13" t="s">
        <v>73</v>
      </c>
      <c r="F87" s="37" t="s">
        <v>2</v>
      </c>
      <c r="G87" s="7">
        <v>31.2</v>
      </c>
      <c r="H87" s="8">
        <v>34.4</v>
      </c>
      <c r="I87" s="32">
        <v>100</v>
      </c>
      <c r="J87" s="588"/>
      <c r="K87" s="9" t="s">
        <v>24</v>
      </c>
      <c r="L87" s="7" t="s">
        <v>23</v>
      </c>
      <c r="M87" s="575"/>
    </row>
    <row r="88" spans="1:13" s="1" customFormat="1" ht="73.5" customHeight="1">
      <c r="A88" s="574"/>
      <c r="B88" s="577"/>
      <c r="C88" s="577"/>
      <c r="D88" s="61" t="s">
        <v>9</v>
      </c>
      <c r="E88" s="7" t="s">
        <v>74</v>
      </c>
      <c r="F88" s="37" t="s">
        <v>2</v>
      </c>
      <c r="G88" s="7">
        <v>100</v>
      </c>
      <c r="H88" s="8">
        <v>100</v>
      </c>
      <c r="I88" s="32">
        <f t="shared" ref="I88:I135" si="1">H88/G88*100</f>
        <v>100</v>
      </c>
      <c r="J88" s="588"/>
      <c r="K88" s="9" t="s">
        <v>24</v>
      </c>
      <c r="L88" s="7" t="s">
        <v>23</v>
      </c>
      <c r="M88" s="575"/>
    </row>
    <row r="89" spans="1:13" s="1" customFormat="1" ht="36" customHeight="1">
      <c r="A89" s="574"/>
      <c r="B89" s="574" t="s">
        <v>35</v>
      </c>
      <c r="C89" s="574" t="s">
        <v>15</v>
      </c>
      <c r="D89" s="53" t="s">
        <v>11</v>
      </c>
      <c r="E89" s="7" t="s">
        <v>76</v>
      </c>
      <c r="F89" s="37" t="s">
        <v>22</v>
      </c>
      <c r="G89" s="7">
        <v>38</v>
      </c>
      <c r="H89" s="8">
        <v>45</v>
      </c>
      <c r="I89" s="32">
        <v>100</v>
      </c>
      <c r="J89" s="589">
        <v>100</v>
      </c>
      <c r="K89" s="9" t="s">
        <v>24</v>
      </c>
      <c r="L89" s="7" t="s">
        <v>23</v>
      </c>
      <c r="M89" s="575"/>
    </row>
    <row r="90" spans="1:13" s="1" customFormat="1" ht="32.25" customHeight="1">
      <c r="A90" s="574"/>
      <c r="B90" s="574"/>
      <c r="C90" s="574"/>
      <c r="D90" s="61" t="s">
        <v>9</v>
      </c>
      <c r="E90" s="7" t="s">
        <v>75</v>
      </c>
      <c r="F90" s="37" t="s">
        <v>20</v>
      </c>
      <c r="G90" s="7">
        <v>3000</v>
      </c>
      <c r="H90" s="8">
        <v>4295</v>
      </c>
      <c r="I90" s="32">
        <v>100</v>
      </c>
      <c r="J90" s="589"/>
      <c r="K90" s="9" t="s">
        <v>24</v>
      </c>
      <c r="L90" s="7" t="s">
        <v>23</v>
      </c>
      <c r="M90" s="575"/>
    </row>
    <row r="91" spans="1:13" s="1" customFormat="1" ht="16.5" customHeight="1">
      <c r="A91" s="42" t="s">
        <v>26</v>
      </c>
      <c r="B91" s="19"/>
      <c r="C91" s="19"/>
      <c r="D91" s="19"/>
      <c r="E91" s="19"/>
      <c r="F91" s="19"/>
      <c r="G91" s="56"/>
      <c r="H91" s="56"/>
      <c r="I91" s="51"/>
      <c r="J91" s="50">
        <v>97.9</v>
      </c>
      <c r="K91" s="51"/>
      <c r="L91" s="51"/>
      <c r="M91" s="50">
        <v>97.9</v>
      </c>
    </row>
    <row r="92" spans="1:13" s="1" customFormat="1" ht="15.75" customHeight="1">
      <c r="A92" s="33">
        <v>1</v>
      </c>
      <c r="B92" s="33">
        <v>2</v>
      </c>
      <c r="C92" s="33">
        <v>3</v>
      </c>
      <c r="D92" s="40">
        <v>4</v>
      </c>
      <c r="E92" s="34">
        <v>5</v>
      </c>
      <c r="F92" s="37">
        <v>6</v>
      </c>
      <c r="G92" s="7">
        <v>7</v>
      </c>
      <c r="H92" s="7">
        <v>8</v>
      </c>
      <c r="I92" s="34">
        <v>9</v>
      </c>
      <c r="J92" s="34">
        <v>10</v>
      </c>
      <c r="K92" s="34">
        <v>11</v>
      </c>
      <c r="L92" s="34">
        <v>12</v>
      </c>
      <c r="M92" s="34">
        <v>13</v>
      </c>
    </row>
    <row r="93" spans="1:13" s="1" customFormat="1" ht="60" customHeight="1">
      <c r="A93" s="576" t="s">
        <v>77</v>
      </c>
      <c r="B93" s="576" t="s">
        <v>78</v>
      </c>
      <c r="C93" s="576" t="s">
        <v>5</v>
      </c>
      <c r="D93" s="63" t="s">
        <v>11</v>
      </c>
      <c r="E93" s="64" t="s">
        <v>79</v>
      </c>
      <c r="F93" s="65" t="s">
        <v>22</v>
      </c>
      <c r="G93" s="66">
        <v>36</v>
      </c>
      <c r="H93" s="67">
        <v>36</v>
      </c>
      <c r="I93" s="68">
        <f t="shared" si="1"/>
        <v>100</v>
      </c>
      <c r="J93" s="596">
        <f>(I93+I94+I95+I96+I97+I98)/6</f>
        <v>100</v>
      </c>
      <c r="K93" s="69" t="s">
        <v>24</v>
      </c>
      <c r="L93" s="66" t="s">
        <v>23</v>
      </c>
      <c r="M93" s="599"/>
    </row>
    <row r="94" spans="1:13" s="1" customFormat="1" ht="45.75" customHeight="1">
      <c r="A94" s="576"/>
      <c r="B94" s="576"/>
      <c r="C94" s="576"/>
      <c r="D94" s="63" t="s">
        <v>11</v>
      </c>
      <c r="E94" s="70" t="s">
        <v>80</v>
      </c>
      <c r="F94" s="65" t="s">
        <v>22</v>
      </c>
      <c r="G94" s="66">
        <v>30</v>
      </c>
      <c r="H94" s="67">
        <v>30</v>
      </c>
      <c r="I94" s="68">
        <f t="shared" si="1"/>
        <v>100</v>
      </c>
      <c r="J94" s="596"/>
      <c r="K94" s="69" t="s">
        <v>24</v>
      </c>
      <c r="L94" s="66" t="s">
        <v>23</v>
      </c>
      <c r="M94" s="599"/>
    </row>
    <row r="95" spans="1:13" s="1" customFormat="1" ht="105">
      <c r="A95" s="576"/>
      <c r="B95" s="576"/>
      <c r="C95" s="576"/>
      <c r="D95" s="63" t="s">
        <v>9</v>
      </c>
      <c r="E95" s="66" t="s">
        <v>81</v>
      </c>
      <c r="F95" s="65" t="s">
        <v>22</v>
      </c>
      <c r="G95" s="66">
        <v>12.4</v>
      </c>
      <c r="H95" s="67">
        <v>12.4</v>
      </c>
      <c r="I95" s="68">
        <f t="shared" si="1"/>
        <v>100</v>
      </c>
      <c r="J95" s="596"/>
      <c r="K95" s="69" t="s">
        <v>24</v>
      </c>
      <c r="L95" s="66" t="s">
        <v>23</v>
      </c>
      <c r="M95" s="599"/>
    </row>
    <row r="96" spans="1:13" s="1" customFormat="1" ht="81.75" customHeight="1">
      <c r="A96" s="576"/>
      <c r="B96" s="576"/>
      <c r="C96" s="576"/>
      <c r="D96" s="63" t="s">
        <v>9</v>
      </c>
      <c r="E96" s="66" t="s">
        <v>82</v>
      </c>
      <c r="F96" s="65" t="s">
        <v>22</v>
      </c>
      <c r="G96" s="66">
        <v>36</v>
      </c>
      <c r="H96" s="67">
        <v>36</v>
      </c>
      <c r="I96" s="68">
        <f t="shared" si="1"/>
        <v>100</v>
      </c>
      <c r="J96" s="596"/>
      <c r="K96" s="69" t="s">
        <v>24</v>
      </c>
      <c r="L96" s="66" t="s">
        <v>23</v>
      </c>
      <c r="M96" s="599"/>
    </row>
    <row r="97" spans="1:16384" s="1" customFormat="1" ht="111" customHeight="1">
      <c r="A97" s="576"/>
      <c r="B97" s="576"/>
      <c r="C97" s="576"/>
      <c r="D97" s="63" t="s">
        <v>9</v>
      </c>
      <c r="E97" s="71" t="s">
        <v>83</v>
      </c>
      <c r="F97" s="72" t="s">
        <v>22</v>
      </c>
      <c r="G97" s="66">
        <v>24.9</v>
      </c>
      <c r="H97" s="66">
        <v>25.4</v>
      </c>
      <c r="I97" s="68">
        <v>100</v>
      </c>
      <c r="J97" s="596"/>
      <c r="K97" s="73" t="s">
        <v>30</v>
      </c>
      <c r="L97" s="66" t="s">
        <v>23</v>
      </c>
      <c r="M97" s="599"/>
    </row>
    <row r="98" spans="1:16384" s="1" customFormat="1" ht="99" customHeight="1">
      <c r="A98" s="576"/>
      <c r="B98" s="576"/>
      <c r="C98" s="576"/>
      <c r="D98" s="63" t="s">
        <v>9</v>
      </c>
      <c r="E98" s="66" t="s">
        <v>84</v>
      </c>
      <c r="F98" s="65" t="s">
        <v>22</v>
      </c>
      <c r="G98" s="66">
        <v>30</v>
      </c>
      <c r="H98" s="67">
        <v>30</v>
      </c>
      <c r="I98" s="68">
        <f t="shared" si="1"/>
        <v>100</v>
      </c>
      <c r="J98" s="596"/>
      <c r="K98" s="69" t="s">
        <v>24</v>
      </c>
      <c r="L98" s="70" t="s">
        <v>23</v>
      </c>
      <c r="M98" s="599"/>
    </row>
    <row r="99" spans="1:16384" s="1" customFormat="1" ht="60" customHeight="1">
      <c r="A99" s="576"/>
      <c r="B99" s="576" t="s">
        <v>85</v>
      </c>
      <c r="C99" s="576" t="s">
        <v>5</v>
      </c>
      <c r="D99" s="63" t="s">
        <v>11</v>
      </c>
      <c r="E99" s="66" t="s">
        <v>86</v>
      </c>
      <c r="F99" s="65" t="s">
        <v>20</v>
      </c>
      <c r="G99" s="66">
        <v>18400</v>
      </c>
      <c r="H99" s="67">
        <v>18900</v>
      </c>
      <c r="I99" s="68">
        <v>100</v>
      </c>
      <c r="J99" s="596">
        <f>(I99+I100+I101+I103+I104+I105+I106+I107+I108)/9</f>
        <v>100</v>
      </c>
      <c r="K99" s="69" t="s">
        <v>24</v>
      </c>
      <c r="L99" s="70" t="s">
        <v>23</v>
      </c>
      <c r="M99" s="599"/>
    </row>
    <row r="100" spans="1:16384" s="1" customFormat="1" ht="60">
      <c r="A100" s="576"/>
      <c r="B100" s="576"/>
      <c r="C100" s="576"/>
      <c r="D100" s="63" t="s">
        <v>11</v>
      </c>
      <c r="E100" s="64" t="s">
        <v>87</v>
      </c>
      <c r="F100" s="65" t="s">
        <v>20</v>
      </c>
      <c r="G100" s="66">
        <v>21270</v>
      </c>
      <c r="H100" s="67">
        <v>21270</v>
      </c>
      <c r="I100" s="68">
        <f t="shared" si="1"/>
        <v>100</v>
      </c>
      <c r="J100" s="596"/>
      <c r="K100" s="69" t="s">
        <v>24</v>
      </c>
      <c r="L100" s="66" t="s">
        <v>23</v>
      </c>
      <c r="M100" s="599"/>
    </row>
    <row r="101" spans="1:16384" s="1" customFormat="1" ht="60">
      <c r="A101" s="576"/>
      <c r="B101" s="576"/>
      <c r="C101" s="576"/>
      <c r="D101" s="63" t="s">
        <v>11</v>
      </c>
      <c r="E101" s="70" t="s">
        <v>88</v>
      </c>
      <c r="F101" s="65" t="s">
        <v>20</v>
      </c>
      <c r="G101" s="66">
        <v>200</v>
      </c>
      <c r="H101" s="67">
        <v>200</v>
      </c>
      <c r="I101" s="68">
        <f t="shared" si="1"/>
        <v>100</v>
      </c>
      <c r="J101" s="596"/>
      <c r="K101" s="69" t="s">
        <v>24</v>
      </c>
      <c r="L101" s="66" t="s">
        <v>23</v>
      </c>
      <c r="M101" s="599"/>
    </row>
    <row r="102" spans="1:16384" s="1" customFormat="1" ht="12" customHeight="1">
      <c r="A102" s="65">
        <v>1</v>
      </c>
      <c r="B102" s="65">
        <v>2</v>
      </c>
      <c r="C102" s="65">
        <v>3</v>
      </c>
      <c r="D102" s="65">
        <v>4</v>
      </c>
      <c r="E102" s="65">
        <v>5</v>
      </c>
      <c r="F102" s="65">
        <v>6</v>
      </c>
      <c r="G102" s="66">
        <v>7</v>
      </c>
      <c r="H102" s="66">
        <v>8</v>
      </c>
      <c r="I102" s="65">
        <v>9</v>
      </c>
      <c r="J102" s="65">
        <v>10</v>
      </c>
      <c r="K102" s="65">
        <v>11</v>
      </c>
      <c r="L102" s="65">
        <v>12</v>
      </c>
      <c r="M102" s="65">
        <v>13</v>
      </c>
    </row>
    <row r="103" spans="1:16384" s="1" customFormat="1" ht="104.25" customHeight="1">
      <c r="A103" s="580" t="s">
        <v>77</v>
      </c>
      <c r="B103" s="580" t="s">
        <v>85</v>
      </c>
      <c r="C103" s="580" t="s">
        <v>5</v>
      </c>
      <c r="D103" s="63" t="s">
        <v>9</v>
      </c>
      <c r="E103" s="66" t="s">
        <v>89</v>
      </c>
      <c r="F103" s="65" t="s">
        <v>2</v>
      </c>
      <c r="G103" s="66">
        <v>24.9</v>
      </c>
      <c r="H103" s="67">
        <v>25.4</v>
      </c>
      <c r="I103" s="68">
        <v>100</v>
      </c>
      <c r="J103" s="597">
        <v>100</v>
      </c>
      <c r="K103" s="69" t="s">
        <v>24</v>
      </c>
      <c r="L103" s="66" t="s">
        <v>23</v>
      </c>
      <c r="M103" s="590"/>
    </row>
    <row r="104" spans="1:16384" s="1" customFormat="1" ht="90" customHeight="1">
      <c r="A104" s="582"/>
      <c r="B104" s="582"/>
      <c r="C104" s="582"/>
      <c r="D104" s="63" t="s">
        <v>9</v>
      </c>
      <c r="E104" s="66" t="s">
        <v>90</v>
      </c>
      <c r="F104" s="65" t="s">
        <v>22</v>
      </c>
      <c r="G104" s="66">
        <v>30</v>
      </c>
      <c r="H104" s="67">
        <v>30</v>
      </c>
      <c r="I104" s="68">
        <f t="shared" si="1"/>
        <v>100</v>
      </c>
      <c r="J104" s="597"/>
      <c r="K104" s="69" t="s">
        <v>24</v>
      </c>
      <c r="L104" s="66" t="s">
        <v>23</v>
      </c>
      <c r="M104" s="591"/>
    </row>
    <row r="105" spans="1:16384" s="1" customFormat="1" ht="96.75" customHeight="1">
      <c r="A105" s="582"/>
      <c r="B105" s="582"/>
      <c r="C105" s="582"/>
      <c r="D105" s="63" t="s">
        <v>9</v>
      </c>
      <c r="E105" s="66" t="s">
        <v>91</v>
      </c>
      <c r="F105" s="65" t="s">
        <v>2</v>
      </c>
      <c r="G105" s="66">
        <v>12.4</v>
      </c>
      <c r="H105" s="66">
        <v>12.4</v>
      </c>
      <c r="I105" s="68">
        <f t="shared" si="1"/>
        <v>100</v>
      </c>
      <c r="J105" s="597"/>
      <c r="K105" s="66"/>
      <c r="L105" s="66" t="s">
        <v>23</v>
      </c>
      <c r="M105" s="591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  <c r="XL105" s="10"/>
      <c r="XM105" s="10"/>
      <c r="XN105" s="10"/>
      <c r="XO105" s="10"/>
      <c r="XP105" s="10"/>
      <c r="XQ105" s="10"/>
      <c r="XR105" s="10"/>
      <c r="XS105" s="10"/>
      <c r="XT105" s="10"/>
      <c r="XU105" s="10"/>
      <c r="XV105" s="10"/>
      <c r="XW105" s="10"/>
      <c r="XX105" s="10"/>
      <c r="XY105" s="10"/>
      <c r="XZ105" s="10"/>
      <c r="YA105" s="10"/>
      <c r="YB105" s="10"/>
      <c r="YC105" s="10"/>
      <c r="YD105" s="10"/>
      <c r="YE105" s="10"/>
      <c r="YF105" s="10"/>
      <c r="YG105" s="10"/>
      <c r="YH105" s="10"/>
      <c r="YI105" s="10"/>
      <c r="YJ105" s="10"/>
      <c r="YK105" s="10"/>
      <c r="YL105" s="10"/>
      <c r="YM105" s="10"/>
      <c r="YN105" s="10"/>
      <c r="YO105" s="10"/>
      <c r="YP105" s="10"/>
      <c r="YQ105" s="10"/>
      <c r="YR105" s="10"/>
      <c r="YS105" s="10"/>
      <c r="YT105" s="10"/>
      <c r="YU105" s="10"/>
      <c r="YV105" s="10"/>
      <c r="YW105" s="10"/>
      <c r="YX105" s="10"/>
      <c r="YY105" s="10"/>
      <c r="YZ105" s="10"/>
      <c r="ZA105" s="10"/>
      <c r="ZB105" s="10"/>
      <c r="ZC105" s="10"/>
      <c r="ZD105" s="10"/>
      <c r="ZE105" s="10"/>
      <c r="ZF105" s="10"/>
      <c r="ZG105" s="10"/>
      <c r="ZH105" s="10"/>
      <c r="ZI105" s="10"/>
      <c r="ZJ105" s="10"/>
      <c r="ZK105" s="10"/>
      <c r="ZL105" s="10"/>
      <c r="ZM105" s="10"/>
      <c r="ZN105" s="10"/>
      <c r="ZO105" s="10"/>
      <c r="ZP105" s="10"/>
      <c r="ZQ105" s="10"/>
      <c r="ZR105" s="10"/>
      <c r="ZS105" s="10"/>
      <c r="ZT105" s="10"/>
      <c r="ZU105" s="10"/>
      <c r="ZV105" s="10"/>
      <c r="ZW105" s="10"/>
      <c r="ZX105" s="10"/>
      <c r="ZY105" s="10"/>
      <c r="ZZ105" s="10"/>
      <c r="AAA105" s="10"/>
      <c r="AAB105" s="10"/>
      <c r="AAC105" s="10"/>
      <c r="AAD105" s="10"/>
      <c r="AAE105" s="10"/>
      <c r="AAF105" s="10"/>
      <c r="AAG105" s="10"/>
      <c r="AAH105" s="10"/>
      <c r="AAI105" s="10"/>
      <c r="AAJ105" s="10"/>
      <c r="AAK105" s="10"/>
      <c r="AAL105" s="10"/>
      <c r="AAM105" s="10"/>
      <c r="AAN105" s="10"/>
      <c r="AAO105" s="10"/>
      <c r="AAP105" s="10"/>
      <c r="AAQ105" s="10"/>
      <c r="AAR105" s="10"/>
      <c r="AAS105" s="10"/>
      <c r="AAT105" s="10"/>
      <c r="AAU105" s="10"/>
      <c r="AAV105" s="10"/>
      <c r="AAW105" s="10"/>
      <c r="AAX105" s="10"/>
      <c r="AAY105" s="10"/>
      <c r="AAZ105" s="10"/>
      <c r="ABA105" s="10"/>
      <c r="ABB105" s="10"/>
      <c r="ABC105" s="10"/>
      <c r="ABD105" s="10"/>
      <c r="ABE105" s="10"/>
      <c r="ABF105" s="10"/>
      <c r="ABG105" s="10"/>
      <c r="ABH105" s="10"/>
      <c r="ABI105" s="10"/>
      <c r="ABJ105" s="10"/>
      <c r="ABK105" s="10"/>
      <c r="ABL105" s="10"/>
      <c r="ABM105" s="10"/>
      <c r="ABN105" s="10"/>
      <c r="ABO105" s="10"/>
      <c r="ABP105" s="10"/>
      <c r="ABQ105" s="10"/>
      <c r="ABR105" s="10"/>
      <c r="ABS105" s="10"/>
      <c r="ABT105" s="10"/>
      <c r="ABU105" s="10"/>
      <c r="ABV105" s="10"/>
      <c r="ABW105" s="10"/>
      <c r="ABX105" s="10"/>
      <c r="ABY105" s="10"/>
      <c r="ABZ105" s="10"/>
      <c r="ACA105" s="10"/>
      <c r="ACB105" s="10"/>
      <c r="ACC105" s="10"/>
      <c r="ACD105" s="10"/>
      <c r="ACE105" s="10"/>
      <c r="ACF105" s="10"/>
      <c r="ACG105" s="10"/>
      <c r="ACH105" s="10"/>
      <c r="ACI105" s="10"/>
      <c r="ACJ105" s="10"/>
      <c r="ACK105" s="10"/>
      <c r="ACL105" s="10"/>
      <c r="ACM105" s="10"/>
      <c r="ACN105" s="10"/>
      <c r="ACO105" s="10"/>
      <c r="ACP105" s="10"/>
      <c r="ACQ105" s="10"/>
      <c r="ACR105" s="10"/>
      <c r="ACS105" s="10"/>
      <c r="ACT105" s="10"/>
      <c r="ACU105" s="10"/>
      <c r="ACV105" s="10"/>
      <c r="ACW105" s="10"/>
      <c r="ACX105" s="10"/>
      <c r="ACY105" s="10"/>
      <c r="ACZ105" s="10"/>
      <c r="ADA105" s="10"/>
      <c r="ADB105" s="10"/>
      <c r="ADC105" s="10"/>
      <c r="ADD105" s="10"/>
      <c r="ADE105" s="10"/>
      <c r="ADF105" s="10"/>
      <c r="ADG105" s="10"/>
      <c r="ADH105" s="10"/>
      <c r="ADI105" s="10"/>
      <c r="ADJ105" s="10"/>
      <c r="ADK105" s="10"/>
      <c r="ADL105" s="10"/>
      <c r="ADM105" s="10"/>
      <c r="ADN105" s="10"/>
      <c r="ADO105" s="10"/>
      <c r="ADP105" s="10"/>
      <c r="ADQ105" s="10"/>
      <c r="ADR105" s="10"/>
      <c r="ADS105" s="10"/>
      <c r="ADT105" s="10"/>
      <c r="ADU105" s="10"/>
      <c r="ADV105" s="10"/>
      <c r="ADW105" s="10"/>
      <c r="ADX105" s="10"/>
      <c r="ADY105" s="10"/>
      <c r="ADZ105" s="10"/>
      <c r="AEA105" s="10"/>
      <c r="AEB105" s="10"/>
      <c r="AEC105" s="10"/>
      <c r="AED105" s="10"/>
      <c r="AEE105" s="10"/>
      <c r="AEF105" s="10"/>
      <c r="AEG105" s="10"/>
      <c r="AEH105" s="10"/>
      <c r="AEI105" s="10"/>
      <c r="AEJ105" s="10"/>
      <c r="AEK105" s="10"/>
      <c r="AEL105" s="10"/>
      <c r="AEM105" s="10"/>
      <c r="AEN105" s="10"/>
      <c r="AEO105" s="10"/>
      <c r="AEP105" s="10"/>
      <c r="AEQ105" s="10"/>
      <c r="AER105" s="10"/>
      <c r="AES105" s="10"/>
      <c r="AET105" s="10"/>
      <c r="AEU105" s="10"/>
      <c r="AEV105" s="10"/>
      <c r="AEW105" s="10"/>
      <c r="AEX105" s="10"/>
      <c r="AEY105" s="10"/>
      <c r="AEZ105" s="10"/>
      <c r="AFA105" s="10"/>
      <c r="AFB105" s="10"/>
      <c r="AFC105" s="10"/>
      <c r="AFD105" s="10"/>
      <c r="AFE105" s="10"/>
      <c r="AFF105" s="10"/>
      <c r="AFG105" s="10"/>
      <c r="AFH105" s="10"/>
      <c r="AFI105" s="10"/>
      <c r="AFJ105" s="10"/>
      <c r="AFK105" s="10"/>
      <c r="AFL105" s="10"/>
      <c r="AFM105" s="10"/>
      <c r="AFN105" s="10"/>
      <c r="AFO105" s="10"/>
      <c r="AFP105" s="10"/>
      <c r="AFQ105" s="10"/>
      <c r="AFR105" s="10"/>
      <c r="AFS105" s="10"/>
      <c r="AFT105" s="10"/>
      <c r="AFU105" s="10"/>
      <c r="AFV105" s="10"/>
      <c r="AFW105" s="10"/>
      <c r="AFX105" s="10"/>
      <c r="AFY105" s="10"/>
      <c r="AFZ105" s="10"/>
      <c r="AGA105" s="10"/>
      <c r="AGB105" s="10"/>
      <c r="AGC105" s="10"/>
      <c r="AGD105" s="10"/>
      <c r="AGE105" s="10"/>
      <c r="AGF105" s="10"/>
      <c r="AGG105" s="10"/>
      <c r="AGH105" s="10"/>
      <c r="AGI105" s="10"/>
      <c r="AGJ105" s="10"/>
      <c r="AGK105" s="10"/>
      <c r="AGL105" s="10"/>
      <c r="AGM105" s="10"/>
      <c r="AGN105" s="10"/>
      <c r="AGO105" s="10"/>
      <c r="AGP105" s="10"/>
      <c r="AGQ105" s="10"/>
      <c r="AGR105" s="10"/>
      <c r="AGS105" s="10"/>
      <c r="AGT105" s="10"/>
      <c r="AGU105" s="10"/>
      <c r="AGV105" s="10"/>
      <c r="AGW105" s="10"/>
      <c r="AGX105" s="10"/>
      <c r="AGY105" s="10"/>
      <c r="AGZ105" s="10"/>
      <c r="AHA105" s="10"/>
      <c r="AHB105" s="10"/>
      <c r="AHC105" s="10"/>
      <c r="AHD105" s="10"/>
      <c r="AHE105" s="10"/>
      <c r="AHF105" s="10"/>
      <c r="AHG105" s="10"/>
      <c r="AHH105" s="10"/>
      <c r="AHI105" s="10"/>
      <c r="AHJ105" s="10"/>
      <c r="AHK105" s="10"/>
      <c r="AHL105" s="10"/>
      <c r="AHM105" s="10"/>
      <c r="AHN105" s="10"/>
      <c r="AHO105" s="10"/>
      <c r="AHP105" s="10"/>
      <c r="AHQ105" s="10"/>
      <c r="AHR105" s="10"/>
      <c r="AHS105" s="10"/>
      <c r="AHT105" s="10"/>
      <c r="AHU105" s="10"/>
      <c r="AHV105" s="10"/>
      <c r="AHW105" s="10"/>
      <c r="AHX105" s="10"/>
      <c r="AHY105" s="10"/>
      <c r="AHZ105" s="10"/>
      <c r="AIA105" s="10"/>
      <c r="AIB105" s="10"/>
      <c r="AIC105" s="10"/>
      <c r="AID105" s="10"/>
      <c r="AIE105" s="10"/>
      <c r="AIF105" s="10"/>
      <c r="AIG105" s="10"/>
      <c r="AIH105" s="10"/>
      <c r="AII105" s="10"/>
      <c r="AIJ105" s="10"/>
      <c r="AIK105" s="10"/>
      <c r="AIL105" s="10"/>
      <c r="AIM105" s="10"/>
      <c r="AIN105" s="10"/>
      <c r="AIO105" s="10"/>
      <c r="AIP105" s="10"/>
      <c r="AIQ105" s="10"/>
      <c r="AIR105" s="10"/>
      <c r="AIS105" s="10"/>
      <c r="AIT105" s="10"/>
      <c r="AIU105" s="10"/>
      <c r="AIV105" s="10"/>
      <c r="AIW105" s="10"/>
      <c r="AIX105" s="10"/>
      <c r="AIY105" s="10"/>
      <c r="AIZ105" s="10"/>
      <c r="AJA105" s="10"/>
      <c r="AJB105" s="10"/>
      <c r="AJC105" s="10"/>
      <c r="AJD105" s="10"/>
      <c r="AJE105" s="10"/>
      <c r="AJF105" s="10"/>
      <c r="AJG105" s="10"/>
      <c r="AJH105" s="10"/>
      <c r="AJI105" s="10"/>
      <c r="AJJ105" s="10"/>
      <c r="AJK105" s="10"/>
      <c r="AJL105" s="10"/>
      <c r="AJM105" s="10"/>
      <c r="AJN105" s="10"/>
      <c r="AJO105" s="10"/>
      <c r="AJP105" s="10"/>
      <c r="AJQ105" s="10"/>
      <c r="AJR105" s="10"/>
      <c r="AJS105" s="10"/>
      <c r="AJT105" s="10"/>
      <c r="AJU105" s="10"/>
      <c r="AJV105" s="10"/>
      <c r="AJW105" s="10"/>
      <c r="AJX105" s="10"/>
      <c r="AJY105" s="10"/>
      <c r="AJZ105" s="10"/>
      <c r="AKA105" s="10"/>
      <c r="AKB105" s="10"/>
      <c r="AKC105" s="10"/>
      <c r="AKD105" s="10"/>
      <c r="AKE105" s="10"/>
      <c r="AKF105" s="10"/>
      <c r="AKG105" s="10"/>
      <c r="AKH105" s="10"/>
      <c r="AKI105" s="10"/>
      <c r="AKJ105" s="10"/>
      <c r="AKK105" s="10"/>
      <c r="AKL105" s="10"/>
      <c r="AKM105" s="10"/>
      <c r="AKN105" s="10"/>
      <c r="AKO105" s="10"/>
      <c r="AKP105" s="10"/>
      <c r="AKQ105" s="10"/>
      <c r="AKR105" s="10"/>
      <c r="AKS105" s="10"/>
      <c r="AKT105" s="10"/>
      <c r="AKU105" s="10"/>
      <c r="AKV105" s="10"/>
      <c r="AKW105" s="10"/>
      <c r="AKX105" s="10"/>
      <c r="AKY105" s="10"/>
      <c r="AKZ105" s="10"/>
      <c r="ALA105" s="10"/>
      <c r="ALB105" s="10"/>
      <c r="ALC105" s="10"/>
      <c r="ALD105" s="10"/>
      <c r="ALE105" s="10"/>
      <c r="ALF105" s="10"/>
      <c r="ALG105" s="10"/>
      <c r="ALH105" s="10"/>
      <c r="ALI105" s="10"/>
      <c r="ALJ105" s="10"/>
      <c r="ALK105" s="10"/>
      <c r="ALL105" s="10"/>
      <c r="ALM105" s="10"/>
      <c r="ALN105" s="10"/>
      <c r="ALO105" s="10"/>
      <c r="ALP105" s="10"/>
      <c r="ALQ105" s="10"/>
      <c r="ALR105" s="10"/>
      <c r="ALS105" s="10"/>
      <c r="ALT105" s="10"/>
      <c r="ALU105" s="10"/>
      <c r="ALV105" s="10"/>
      <c r="ALW105" s="10"/>
      <c r="ALX105" s="10"/>
      <c r="ALY105" s="10"/>
      <c r="ALZ105" s="10"/>
      <c r="AMA105" s="10"/>
      <c r="AMB105" s="10"/>
      <c r="AMC105" s="10"/>
      <c r="AMD105" s="10"/>
      <c r="AME105" s="10"/>
      <c r="AMF105" s="10"/>
      <c r="AMG105" s="10"/>
      <c r="AMH105" s="10"/>
      <c r="AMI105" s="10"/>
      <c r="AMJ105" s="10"/>
      <c r="AMK105" s="10"/>
      <c r="AML105" s="10"/>
      <c r="AMM105" s="10"/>
      <c r="AMN105" s="10"/>
      <c r="AMO105" s="10"/>
      <c r="AMP105" s="10"/>
      <c r="AMQ105" s="10"/>
      <c r="AMR105" s="10"/>
      <c r="AMS105" s="10"/>
      <c r="AMT105" s="10"/>
      <c r="AMU105" s="10"/>
      <c r="AMV105" s="10"/>
      <c r="AMW105" s="10"/>
      <c r="AMX105" s="10"/>
      <c r="AMY105" s="10"/>
      <c r="AMZ105" s="10"/>
      <c r="ANA105" s="10"/>
      <c r="ANB105" s="10"/>
      <c r="ANC105" s="10"/>
      <c r="AND105" s="10"/>
      <c r="ANE105" s="10"/>
      <c r="ANF105" s="10"/>
      <c r="ANG105" s="10"/>
      <c r="ANH105" s="10"/>
      <c r="ANI105" s="10"/>
      <c r="ANJ105" s="10"/>
      <c r="ANK105" s="10"/>
      <c r="ANL105" s="10"/>
      <c r="ANM105" s="10"/>
      <c r="ANN105" s="10"/>
      <c r="ANO105" s="10"/>
      <c r="ANP105" s="10"/>
      <c r="ANQ105" s="10"/>
      <c r="ANR105" s="10"/>
      <c r="ANS105" s="10"/>
      <c r="ANT105" s="10"/>
      <c r="ANU105" s="10"/>
      <c r="ANV105" s="10"/>
      <c r="ANW105" s="10"/>
      <c r="ANX105" s="10"/>
      <c r="ANY105" s="10"/>
      <c r="ANZ105" s="10"/>
      <c r="AOA105" s="10"/>
      <c r="AOB105" s="10"/>
      <c r="AOC105" s="10"/>
      <c r="AOD105" s="10"/>
      <c r="AOE105" s="10"/>
      <c r="AOF105" s="10"/>
      <c r="AOG105" s="10"/>
      <c r="AOH105" s="10"/>
      <c r="AOI105" s="10"/>
      <c r="AOJ105" s="10"/>
      <c r="AOK105" s="10"/>
      <c r="AOL105" s="10"/>
      <c r="AOM105" s="10"/>
      <c r="AON105" s="10"/>
      <c r="AOO105" s="10"/>
      <c r="AOP105" s="10"/>
      <c r="AOQ105" s="10"/>
      <c r="AOR105" s="10"/>
      <c r="AOS105" s="10"/>
      <c r="AOT105" s="10"/>
      <c r="AOU105" s="10"/>
      <c r="AOV105" s="10"/>
      <c r="AOW105" s="10"/>
      <c r="AOX105" s="10"/>
      <c r="AOY105" s="10"/>
      <c r="AOZ105" s="10"/>
      <c r="APA105" s="10"/>
      <c r="APB105" s="10"/>
      <c r="APC105" s="10"/>
      <c r="APD105" s="10"/>
      <c r="APE105" s="10"/>
      <c r="APF105" s="10"/>
      <c r="APG105" s="10"/>
      <c r="APH105" s="10"/>
      <c r="API105" s="10"/>
      <c r="APJ105" s="10"/>
      <c r="APK105" s="10"/>
      <c r="APL105" s="10"/>
      <c r="APM105" s="10"/>
      <c r="APN105" s="10"/>
      <c r="APO105" s="10"/>
      <c r="APP105" s="10"/>
      <c r="APQ105" s="10"/>
      <c r="APR105" s="10"/>
      <c r="APS105" s="10"/>
      <c r="APT105" s="10"/>
      <c r="APU105" s="10"/>
      <c r="APV105" s="10"/>
      <c r="APW105" s="10"/>
      <c r="APX105" s="10"/>
      <c r="APY105" s="10"/>
      <c r="APZ105" s="10"/>
      <c r="AQA105" s="10"/>
      <c r="AQB105" s="10"/>
      <c r="AQC105" s="10"/>
      <c r="AQD105" s="10"/>
      <c r="AQE105" s="10"/>
      <c r="AQF105" s="10"/>
      <c r="AQG105" s="10"/>
      <c r="AQH105" s="10"/>
      <c r="AQI105" s="10"/>
      <c r="AQJ105" s="10"/>
      <c r="AQK105" s="10"/>
      <c r="AQL105" s="10"/>
      <c r="AQM105" s="10"/>
      <c r="AQN105" s="10"/>
      <c r="AQO105" s="10"/>
      <c r="AQP105" s="10"/>
      <c r="AQQ105" s="10"/>
      <c r="AQR105" s="10"/>
      <c r="AQS105" s="10"/>
      <c r="AQT105" s="10"/>
      <c r="AQU105" s="10"/>
      <c r="AQV105" s="10"/>
      <c r="AQW105" s="10"/>
      <c r="AQX105" s="10"/>
      <c r="AQY105" s="10"/>
      <c r="AQZ105" s="10"/>
      <c r="ARA105" s="10"/>
      <c r="ARB105" s="10"/>
      <c r="ARC105" s="10"/>
      <c r="ARD105" s="10"/>
      <c r="ARE105" s="10"/>
      <c r="ARF105" s="10"/>
      <c r="ARG105" s="10"/>
      <c r="ARH105" s="10"/>
      <c r="ARI105" s="10"/>
      <c r="ARJ105" s="10"/>
      <c r="ARK105" s="10"/>
      <c r="ARL105" s="10"/>
      <c r="ARM105" s="10"/>
      <c r="ARN105" s="10"/>
      <c r="ARO105" s="10"/>
      <c r="ARP105" s="10"/>
      <c r="ARQ105" s="10"/>
      <c r="ARR105" s="10"/>
      <c r="ARS105" s="10"/>
      <c r="ART105" s="10"/>
      <c r="ARU105" s="10"/>
      <c r="ARV105" s="10"/>
      <c r="ARW105" s="10"/>
      <c r="ARX105" s="10"/>
      <c r="ARY105" s="10"/>
      <c r="ARZ105" s="10"/>
      <c r="ASA105" s="10"/>
      <c r="ASB105" s="10"/>
      <c r="ASC105" s="10"/>
      <c r="ASD105" s="10"/>
      <c r="ASE105" s="10"/>
      <c r="ASF105" s="10"/>
      <c r="ASG105" s="10"/>
      <c r="ASH105" s="10"/>
      <c r="ASI105" s="10"/>
      <c r="ASJ105" s="10"/>
      <c r="ASK105" s="10"/>
      <c r="ASL105" s="10"/>
      <c r="ASM105" s="10"/>
      <c r="ASN105" s="10"/>
      <c r="ASO105" s="10"/>
      <c r="ASP105" s="10"/>
      <c r="ASQ105" s="10"/>
      <c r="ASR105" s="10"/>
      <c r="ASS105" s="10"/>
      <c r="AST105" s="10"/>
      <c r="ASU105" s="10"/>
      <c r="ASV105" s="10"/>
      <c r="ASW105" s="10"/>
      <c r="ASX105" s="10"/>
      <c r="ASY105" s="10"/>
      <c r="ASZ105" s="10"/>
      <c r="ATA105" s="10"/>
      <c r="ATB105" s="10"/>
      <c r="ATC105" s="10"/>
      <c r="ATD105" s="10"/>
      <c r="ATE105" s="10"/>
      <c r="ATF105" s="10"/>
      <c r="ATG105" s="10"/>
      <c r="ATH105" s="10"/>
      <c r="ATI105" s="10"/>
      <c r="ATJ105" s="10"/>
      <c r="ATK105" s="10"/>
      <c r="ATL105" s="10"/>
      <c r="ATM105" s="10"/>
      <c r="ATN105" s="10"/>
      <c r="ATO105" s="10"/>
      <c r="ATP105" s="10"/>
      <c r="ATQ105" s="10"/>
      <c r="ATR105" s="10"/>
      <c r="ATS105" s="10"/>
      <c r="ATT105" s="10"/>
      <c r="ATU105" s="10"/>
      <c r="ATV105" s="10"/>
      <c r="ATW105" s="10"/>
      <c r="ATX105" s="10"/>
      <c r="ATY105" s="10"/>
      <c r="ATZ105" s="10"/>
      <c r="AUA105" s="10"/>
      <c r="AUB105" s="10"/>
      <c r="AUC105" s="10"/>
      <c r="AUD105" s="10"/>
      <c r="AUE105" s="10"/>
      <c r="AUF105" s="10"/>
      <c r="AUG105" s="10"/>
      <c r="AUH105" s="10"/>
      <c r="AUI105" s="10"/>
      <c r="AUJ105" s="10"/>
      <c r="AUK105" s="10"/>
      <c r="AUL105" s="10"/>
      <c r="AUM105" s="10"/>
      <c r="AUN105" s="10"/>
      <c r="AUO105" s="10"/>
      <c r="AUP105" s="10"/>
      <c r="AUQ105" s="10"/>
      <c r="AUR105" s="10"/>
      <c r="AUS105" s="10"/>
      <c r="AUT105" s="10"/>
      <c r="AUU105" s="10"/>
      <c r="AUV105" s="10"/>
      <c r="AUW105" s="10"/>
      <c r="AUX105" s="10"/>
      <c r="AUY105" s="10"/>
      <c r="AUZ105" s="10"/>
      <c r="AVA105" s="10"/>
      <c r="AVB105" s="10"/>
      <c r="AVC105" s="10"/>
      <c r="AVD105" s="10"/>
      <c r="AVE105" s="10"/>
      <c r="AVF105" s="10"/>
      <c r="AVG105" s="10"/>
      <c r="AVH105" s="10"/>
      <c r="AVI105" s="10"/>
      <c r="AVJ105" s="10"/>
      <c r="AVK105" s="10"/>
      <c r="AVL105" s="10"/>
      <c r="AVM105" s="10"/>
      <c r="AVN105" s="10"/>
      <c r="AVO105" s="10"/>
      <c r="AVP105" s="10"/>
      <c r="AVQ105" s="10"/>
      <c r="AVR105" s="10"/>
      <c r="AVS105" s="10"/>
      <c r="AVT105" s="10"/>
      <c r="AVU105" s="10"/>
      <c r="AVV105" s="10"/>
      <c r="AVW105" s="10"/>
      <c r="AVX105" s="10"/>
      <c r="AVY105" s="10"/>
      <c r="AVZ105" s="10"/>
      <c r="AWA105" s="10"/>
      <c r="AWB105" s="10"/>
      <c r="AWC105" s="10"/>
      <c r="AWD105" s="10"/>
      <c r="AWE105" s="10"/>
      <c r="AWF105" s="10"/>
      <c r="AWG105" s="10"/>
      <c r="AWH105" s="10"/>
      <c r="AWI105" s="10"/>
      <c r="AWJ105" s="10"/>
      <c r="AWK105" s="10"/>
      <c r="AWL105" s="10"/>
      <c r="AWM105" s="10"/>
      <c r="AWN105" s="10"/>
      <c r="AWO105" s="10"/>
      <c r="AWP105" s="10"/>
      <c r="AWQ105" s="10"/>
      <c r="AWR105" s="10"/>
      <c r="AWS105" s="10"/>
      <c r="AWT105" s="10"/>
      <c r="AWU105" s="10"/>
      <c r="AWV105" s="10"/>
      <c r="AWW105" s="10"/>
      <c r="AWX105" s="10"/>
      <c r="AWY105" s="10"/>
      <c r="AWZ105" s="10"/>
      <c r="AXA105" s="10"/>
      <c r="AXB105" s="10"/>
      <c r="AXC105" s="10"/>
      <c r="AXD105" s="10"/>
      <c r="AXE105" s="10"/>
      <c r="AXF105" s="10"/>
      <c r="AXG105" s="10"/>
      <c r="AXH105" s="10"/>
      <c r="AXI105" s="10"/>
      <c r="AXJ105" s="10"/>
      <c r="AXK105" s="10"/>
      <c r="AXL105" s="10"/>
      <c r="AXM105" s="10"/>
      <c r="AXN105" s="10"/>
      <c r="AXO105" s="10"/>
      <c r="AXP105" s="10"/>
      <c r="AXQ105" s="10"/>
      <c r="AXR105" s="10"/>
      <c r="AXS105" s="10"/>
      <c r="AXT105" s="10"/>
      <c r="AXU105" s="10"/>
      <c r="AXV105" s="10"/>
      <c r="AXW105" s="10"/>
      <c r="AXX105" s="10"/>
      <c r="AXY105" s="10"/>
      <c r="AXZ105" s="10"/>
      <c r="AYA105" s="10"/>
      <c r="AYB105" s="10"/>
      <c r="AYC105" s="10"/>
      <c r="AYD105" s="10"/>
      <c r="AYE105" s="10"/>
      <c r="AYF105" s="10"/>
      <c r="AYG105" s="10"/>
      <c r="AYH105" s="10"/>
      <c r="AYI105" s="10"/>
      <c r="AYJ105" s="10"/>
      <c r="AYK105" s="10"/>
      <c r="AYL105" s="10"/>
      <c r="AYM105" s="10"/>
      <c r="AYN105" s="10"/>
      <c r="AYO105" s="10"/>
      <c r="AYP105" s="10"/>
      <c r="AYQ105" s="10"/>
      <c r="AYR105" s="10"/>
      <c r="AYS105" s="10"/>
      <c r="AYT105" s="10"/>
      <c r="AYU105" s="10"/>
      <c r="AYV105" s="10"/>
      <c r="AYW105" s="10"/>
      <c r="AYX105" s="10"/>
      <c r="AYY105" s="10"/>
      <c r="AYZ105" s="10"/>
      <c r="AZA105" s="10"/>
      <c r="AZB105" s="10"/>
      <c r="AZC105" s="10"/>
      <c r="AZD105" s="10"/>
      <c r="AZE105" s="10"/>
      <c r="AZF105" s="10"/>
      <c r="AZG105" s="10"/>
      <c r="AZH105" s="10"/>
      <c r="AZI105" s="10"/>
      <c r="AZJ105" s="10"/>
      <c r="AZK105" s="10"/>
      <c r="AZL105" s="10"/>
      <c r="AZM105" s="10"/>
      <c r="AZN105" s="10"/>
      <c r="AZO105" s="10"/>
      <c r="AZP105" s="10"/>
      <c r="AZQ105" s="10"/>
      <c r="AZR105" s="10"/>
      <c r="AZS105" s="10"/>
      <c r="AZT105" s="10"/>
      <c r="AZU105" s="10"/>
      <c r="AZV105" s="10"/>
      <c r="AZW105" s="10"/>
      <c r="AZX105" s="10"/>
      <c r="AZY105" s="10"/>
      <c r="AZZ105" s="10"/>
      <c r="BAA105" s="10"/>
      <c r="BAB105" s="10"/>
      <c r="BAC105" s="10"/>
      <c r="BAD105" s="10"/>
      <c r="BAE105" s="10"/>
      <c r="BAF105" s="10"/>
      <c r="BAG105" s="10"/>
      <c r="BAH105" s="10"/>
      <c r="BAI105" s="10"/>
      <c r="BAJ105" s="10"/>
      <c r="BAK105" s="10"/>
      <c r="BAL105" s="10"/>
      <c r="BAM105" s="10"/>
      <c r="BAN105" s="10"/>
      <c r="BAO105" s="10"/>
      <c r="BAP105" s="10"/>
      <c r="BAQ105" s="10"/>
      <c r="BAR105" s="10"/>
      <c r="BAS105" s="10"/>
      <c r="BAT105" s="10"/>
      <c r="BAU105" s="10"/>
      <c r="BAV105" s="10"/>
      <c r="BAW105" s="10"/>
      <c r="BAX105" s="10"/>
      <c r="BAY105" s="10"/>
      <c r="BAZ105" s="10"/>
      <c r="BBA105" s="10"/>
      <c r="BBB105" s="10"/>
      <c r="BBC105" s="10"/>
      <c r="BBD105" s="10"/>
      <c r="BBE105" s="10"/>
      <c r="BBF105" s="10"/>
      <c r="BBG105" s="10"/>
      <c r="BBH105" s="10"/>
      <c r="BBI105" s="10"/>
      <c r="BBJ105" s="10"/>
      <c r="BBK105" s="10"/>
      <c r="BBL105" s="10"/>
      <c r="BBM105" s="10"/>
      <c r="BBN105" s="10"/>
      <c r="BBO105" s="10"/>
      <c r="BBP105" s="10"/>
      <c r="BBQ105" s="10"/>
      <c r="BBR105" s="10"/>
      <c r="BBS105" s="10"/>
      <c r="BBT105" s="10"/>
      <c r="BBU105" s="10"/>
      <c r="BBV105" s="10"/>
      <c r="BBW105" s="10"/>
      <c r="BBX105" s="10"/>
      <c r="BBY105" s="10"/>
      <c r="BBZ105" s="10"/>
      <c r="BCA105" s="10"/>
      <c r="BCB105" s="10"/>
      <c r="BCC105" s="10"/>
      <c r="BCD105" s="10"/>
      <c r="BCE105" s="10"/>
      <c r="BCF105" s="10"/>
      <c r="BCG105" s="10"/>
      <c r="BCH105" s="10"/>
      <c r="BCI105" s="10"/>
      <c r="BCJ105" s="10"/>
      <c r="BCK105" s="10"/>
      <c r="BCL105" s="10"/>
      <c r="BCM105" s="10"/>
      <c r="BCN105" s="10"/>
      <c r="BCO105" s="10"/>
      <c r="BCP105" s="10"/>
      <c r="BCQ105" s="10"/>
      <c r="BCR105" s="10"/>
      <c r="BCS105" s="10"/>
      <c r="BCT105" s="10"/>
      <c r="BCU105" s="10"/>
      <c r="BCV105" s="10"/>
      <c r="BCW105" s="10"/>
      <c r="BCX105" s="10"/>
      <c r="BCY105" s="10"/>
      <c r="BCZ105" s="10"/>
      <c r="BDA105" s="10"/>
      <c r="BDB105" s="10"/>
      <c r="BDC105" s="10"/>
      <c r="BDD105" s="10"/>
      <c r="BDE105" s="10"/>
      <c r="BDF105" s="10"/>
      <c r="BDG105" s="10"/>
      <c r="BDH105" s="10"/>
      <c r="BDI105" s="10"/>
      <c r="BDJ105" s="10"/>
      <c r="BDK105" s="10"/>
      <c r="BDL105" s="10"/>
      <c r="BDM105" s="10"/>
      <c r="BDN105" s="10"/>
      <c r="BDO105" s="10"/>
      <c r="BDP105" s="10"/>
      <c r="BDQ105" s="10"/>
      <c r="BDR105" s="10"/>
      <c r="BDS105" s="10"/>
      <c r="BDT105" s="10"/>
      <c r="BDU105" s="10"/>
      <c r="BDV105" s="10"/>
      <c r="BDW105" s="10"/>
      <c r="BDX105" s="10"/>
      <c r="BDY105" s="10"/>
      <c r="BDZ105" s="10"/>
      <c r="BEA105" s="10"/>
      <c r="BEB105" s="10"/>
      <c r="BEC105" s="10"/>
      <c r="BED105" s="10"/>
      <c r="BEE105" s="10"/>
      <c r="BEF105" s="10"/>
      <c r="BEG105" s="10"/>
      <c r="BEH105" s="10"/>
      <c r="BEI105" s="10"/>
      <c r="BEJ105" s="10"/>
      <c r="BEK105" s="10"/>
      <c r="BEL105" s="10"/>
      <c r="BEM105" s="10"/>
      <c r="BEN105" s="10"/>
      <c r="BEO105" s="10"/>
      <c r="BEP105" s="10"/>
      <c r="BEQ105" s="10"/>
      <c r="BER105" s="10"/>
      <c r="BES105" s="10"/>
      <c r="BET105" s="10"/>
      <c r="BEU105" s="10"/>
      <c r="BEV105" s="10"/>
      <c r="BEW105" s="10"/>
      <c r="BEX105" s="10"/>
      <c r="BEY105" s="10"/>
      <c r="BEZ105" s="10"/>
      <c r="BFA105" s="10"/>
      <c r="BFB105" s="10"/>
      <c r="BFC105" s="10"/>
      <c r="BFD105" s="10"/>
      <c r="BFE105" s="10"/>
      <c r="BFF105" s="10"/>
      <c r="BFG105" s="10"/>
      <c r="BFH105" s="10"/>
      <c r="BFI105" s="10"/>
      <c r="BFJ105" s="10"/>
      <c r="BFK105" s="10"/>
      <c r="BFL105" s="10"/>
      <c r="BFM105" s="10"/>
      <c r="BFN105" s="10"/>
      <c r="BFO105" s="10"/>
      <c r="BFP105" s="10"/>
      <c r="BFQ105" s="10"/>
      <c r="BFR105" s="10"/>
      <c r="BFS105" s="10"/>
      <c r="BFT105" s="10"/>
      <c r="BFU105" s="10"/>
      <c r="BFV105" s="10"/>
      <c r="BFW105" s="10"/>
      <c r="BFX105" s="10"/>
      <c r="BFY105" s="10"/>
      <c r="BFZ105" s="10"/>
      <c r="BGA105" s="10"/>
      <c r="BGB105" s="10"/>
      <c r="BGC105" s="10"/>
      <c r="BGD105" s="10"/>
      <c r="BGE105" s="10"/>
      <c r="BGF105" s="10"/>
      <c r="BGG105" s="10"/>
      <c r="BGH105" s="10"/>
      <c r="BGI105" s="10"/>
      <c r="BGJ105" s="10"/>
      <c r="BGK105" s="10"/>
      <c r="BGL105" s="10"/>
      <c r="BGM105" s="10"/>
      <c r="BGN105" s="10"/>
      <c r="BGO105" s="10"/>
      <c r="BGP105" s="10"/>
      <c r="BGQ105" s="10"/>
      <c r="BGR105" s="10"/>
      <c r="BGS105" s="10"/>
      <c r="BGT105" s="10"/>
      <c r="BGU105" s="10"/>
      <c r="BGV105" s="10"/>
      <c r="BGW105" s="10"/>
      <c r="BGX105" s="10"/>
      <c r="BGY105" s="10"/>
      <c r="BGZ105" s="10"/>
      <c r="BHA105" s="10"/>
      <c r="BHB105" s="10"/>
      <c r="BHC105" s="10"/>
      <c r="BHD105" s="10"/>
      <c r="BHE105" s="10"/>
      <c r="BHF105" s="10"/>
      <c r="BHG105" s="10"/>
      <c r="BHH105" s="10"/>
      <c r="BHI105" s="10"/>
      <c r="BHJ105" s="10"/>
      <c r="BHK105" s="10"/>
      <c r="BHL105" s="10"/>
      <c r="BHM105" s="10"/>
      <c r="BHN105" s="10"/>
      <c r="BHO105" s="10"/>
      <c r="BHP105" s="10"/>
      <c r="BHQ105" s="10"/>
      <c r="BHR105" s="10"/>
      <c r="BHS105" s="10"/>
      <c r="BHT105" s="10"/>
      <c r="BHU105" s="10"/>
      <c r="BHV105" s="10"/>
      <c r="BHW105" s="10"/>
      <c r="BHX105" s="10"/>
      <c r="BHY105" s="10"/>
      <c r="BHZ105" s="10"/>
      <c r="BIA105" s="10"/>
      <c r="BIB105" s="10"/>
      <c r="BIC105" s="10"/>
      <c r="BID105" s="10"/>
      <c r="BIE105" s="10"/>
      <c r="BIF105" s="10"/>
      <c r="BIG105" s="10"/>
      <c r="BIH105" s="10"/>
      <c r="BII105" s="10"/>
      <c r="BIJ105" s="10"/>
      <c r="BIK105" s="10"/>
      <c r="BIL105" s="10"/>
      <c r="BIM105" s="10"/>
      <c r="BIN105" s="10"/>
      <c r="BIO105" s="10"/>
      <c r="BIP105" s="10"/>
      <c r="BIQ105" s="10"/>
      <c r="BIR105" s="10"/>
      <c r="BIS105" s="10"/>
      <c r="BIT105" s="10"/>
      <c r="BIU105" s="10"/>
      <c r="BIV105" s="10"/>
      <c r="BIW105" s="10"/>
      <c r="BIX105" s="10"/>
      <c r="BIY105" s="10"/>
      <c r="BIZ105" s="10"/>
      <c r="BJA105" s="10"/>
      <c r="BJB105" s="10"/>
      <c r="BJC105" s="10"/>
      <c r="BJD105" s="10"/>
      <c r="BJE105" s="10"/>
      <c r="BJF105" s="10"/>
      <c r="BJG105" s="10"/>
      <c r="BJH105" s="10"/>
      <c r="BJI105" s="10"/>
      <c r="BJJ105" s="10"/>
      <c r="BJK105" s="10"/>
      <c r="BJL105" s="10"/>
      <c r="BJM105" s="10"/>
      <c r="BJN105" s="10"/>
      <c r="BJO105" s="10"/>
      <c r="BJP105" s="10"/>
      <c r="BJQ105" s="10"/>
      <c r="BJR105" s="10"/>
      <c r="BJS105" s="10"/>
      <c r="BJT105" s="10"/>
      <c r="BJU105" s="10"/>
      <c r="BJV105" s="10"/>
      <c r="BJW105" s="10"/>
      <c r="BJX105" s="10"/>
      <c r="BJY105" s="10"/>
      <c r="BJZ105" s="10"/>
      <c r="BKA105" s="10"/>
      <c r="BKB105" s="10"/>
      <c r="BKC105" s="10"/>
      <c r="BKD105" s="10"/>
      <c r="BKE105" s="10"/>
      <c r="BKF105" s="10"/>
      <c r="BKG105" s="10"/>
      <c r="BKH105" s="10"/>
      <c r="BKI105" s="10"/>
      <c r="BKJ105" s="10"/>
      <c r="BKK105" s="10"/>
      <c r="BKL105" s="10"/>
      <c r="BKM105" s="10"/>
      <c r="BKN105" s="10"/>
      <c r="BKO105" s="10"/>
      <c r="BKP105" s="10"/>
      <c r="BKQ105" s="10"/>
      <c r="BKR105" s="10"/>
      <c r="BKS105" s="10"/>
      <c r="BKT105" s="10"/>
      <c r="BKU105" s="10"/>
      <c r="BKV105" s="10"/>
      <c r="BKW105" s="10"/>
      <c r="BKX105" s="10"/>
      <c r="BKY105" s="10"/>
      <c r="BKZ105" s="10"/>
      <c r="BLA105" s="10"/>
      <c r="BLB105" s="10"/>
      <c r="BLC105" s="10"/>
      <c r="BLD105" s="10"/>
      <c r="BLE105" s="10"/>
      <c r="BLF105" s="10"/>
      <c r="BLG105" s="10"/>
      <c r="BLH105" s="10"/>
      <c r="BLI105" s="10"/>
      <c r="BLJ105" s="10"/>
      <c r="BLK105" s="10"/>
      <c r="BLL105" s="10"/>
      <c r="BLM105" s="10"/>
      <c r="BLN105" s="10"/>
      <c r="BLO105" s="10"/>
      <c r="BLP105" s="10"/>
      <c r="BLQ105" s="10"/>
      <c r="BLR105" s="10"/>
      <c r="BLS105" s="10"/>
      <c r="BLT105" s="10"/>
      <c r="BLU105" s="10"/>
      <c r="BLV105" s="10"/>
      <c r="BLW105" s="10"/>
      <c r="BLX105" s="10"/>
      <c r="BLY105" s="10"/>
      <c r="BLZ105" s="10"/>
      <c r="BMA105" s="10"/>
      <c r="BMB105" s="10"/>
      <c r="BMC105" s="10"/>
      <c r="BMD105" s="10"/>
      <c r="BME105" s="10"/>
      <c r="BMF105" s="10"/>
      <c r="BMG105" s="10"/>
      <c r="BMH105" s="10"/>
      <c r="BMI105" s="10"/>
      <c r="BMJ105" s="10"/>
      <c r="BMK105" s="10"/>
      <c r="BML105" s="10"/>
      <c r="BMM105" s="10"/>
      <c r="BMN105" s="10"/>
      <c r="BMO105" s="10"/>
      <c r="BMP105" s="10"/>
      <c r="BMQ105" s="10"/>
      <c r="BMR105" s="10"/>
      <c r="BMS105" s="10"/>
      <c r="BMT105" s="10"/>
      <c r="BMU105" s="10"/>
      <c r="BMV105" s="10"/>
      <c r="BMW105" s="10"/>
      <c r="BMX105" s="10"/>
      <c r="BMY105" s="10"/>
      <c r="BMZ105" s="10"/>
      <c r="BNA105" s="10"/>
      <c r="BNB105" s="10"/>
      <c r="BNC105" s="10"/>
      <c r="BND105" s="10"/>
      <c r="BNE105" s="10"/>
      <c r="BNF105" s="10"/>
      <c r="BNG105" s="10"/>
      <c r="BNH105" s="10"/>
      <c r="BNI105" s="10"/>
      <c r="BNJ105" s="10"/>
      <c r="BNK105" s="10"/>
      <c r="BNL105" s="10"/>
      <c r="BNM105" s="10"/>
      <c r="BNN105" s="10"/>
      <c r="BNO105" s="10"/>
      <c r="BNP105" s="10"/>
      <c r="BNQ105" s="10"/>
      <c r="BNR105" s="10"/>
      <c r="BNS105" s="10"/>
      <c r="BNT105" s="10"/>
      <c r="BNU105" s="10"/>
      <c r="BNV105" s="10"/>
      <c r="BNW105" s="10"/>
      <c r="BNX105" s="10"/>
      <c r="BNY105" s="10"/>
      <c r="BNZ105" s="10"/>
      <c r="BOA105" s="10"/>
      <c r="BOB105" s="10"/>
      <c r="BOC105" s="10"/>
      <c r="BOD105" s="10"/>
      <c r="BOE105" s="10"/>
      <c r="BOF105" s="10"/>
      <c r="BOG105" s="10"/>
      <c r="BOH105" s="10"/>
      <c r="BOI105" s="10"/>
      <c r="BOJ105" s="10"/>
      <c r="BOK105" s="10"/>
      <c r="BOL105" s="10"/>
      <c r="BOM105" s="10"/>
      <c r="BON105" s="10"/>
      <c r="BOO105" s="10"/>
      <c r="BOP105" s="10"/>
      <c r="BOQ105" s="10"/>
      <c r="BOR105" s="10"/>
      <c r="BOS105" s="10"/>
      <c r="BOT105" s="10"/>
      <c r="BOU105" s="10"/>
      <c r="BOV105" s="10"/>
      <c r="BOW105" s="10"/>
      <c r="BOX105" s="10"/>
      <c r="BOY105" s="10"/>
      <c r="BOZ105" s="10"/>
      <c r="BPA105" s="10"/>
      <c r="BPB105" s="10"/>
      <c r="BPC105" s="10"/>
      <c r="BPD105" s="10"/>
      <c r="BPE105" s="10"/>
      <c r="BPF105" s="10"/>
      <c r="BPG105" s="10"/>
      <c r="BPH105" s="10"/>
      <c r="BPI105" s="10"/>
      <c r="BPJ105" s="10"/>
      <c r="BPK105" s="10"/>
      <c r="BPL105" s="10"/>
      <c r="BPM105" s="10"/>
      <c r="BPN105" s="10"/>
      <c r="BPO105" s="10"/>
      <c r="BPP105" s="10"/>
      <c r="BPQ105" s="10"/>
      <c r="BPR105" s="10"/>
      <c r="BPS105" s="10"/>
      <c r="BPT105" s="10"/>
      <c r="BPU105" s="10"/>
      <c r="BPV105" s="10"/>
      <c r="BPW105" s="10"/>
      <c r="BPX105" s="10"/>
      <c r="BPY105" s="10"/>
      <c r="BPZ105" s="10"/>
      <c r="BQA105" s="10"/>
      <c r="BQB105" s="10"/>
      <c r="BQC105" s="10"/>
      <c r="BQD105" s="10"/>
      <c r="BQE105" s="10"/>
      <c r="BQF105" s="10"/>
      <c r="BQG105" s="10"/>
      <c r="BQH105" s="10"/>
      <c r="BQI105" s="10"/>
      <c r="BQJ105" s="10"/>
      <c r="BQK105" s="10"/>
      <c r="BQL105" s="10"/>
      <c r="BQM105" s="10"/>
      <c r="BQN105" s="10"/>
      <c r="BQO105" s="10"/>
      <c r="BQP105" s="10"/>
      <c r="BQQ105" s="10"/>
      <c r="BQR105" s="10"/>
      <c r="BQS105" s="10"/>
      <c r="BQT105" s="10"/>
      <c r="BQU105" s="10"/>
      <c r="BQV105" s="10"/>
      <c r="BQW105" s="10"/>
      <c r="BQX105" s="10"/>
      <c r="BQY105" s="10"/>
      <c r="BQZ105" s="10"/>
      <c r="BRA105" s="10"/>
      <c r="BRB105" s="10"/>
      <c r="BRC105" s="10"/>
      <c r="BRD105" s="10"/>
      <c r="BRE105" s="10"/>
      <c r="BRF105" s="10"/>
      <c r="BRG105" s="10"/>
      <c r="BRH105" s="10"/>
      <c r="BRI105" s="10"/>
      <c r="BRJ105" s="10"/>
      <c r="BRK105" s="10"/>
      <c r="BRL105" s="10"/>
      <c r="BRM105" s="10"/>
      <c r="BRN105" s="10"/>
      <c r="BRO105" s="10"/>
      <c r="BRP105" s="10"/>
      <c r="BRQ105" s="10"/>
      <c r="BRR105" s="10"/>
      <c r="BRS105" s="10"/>
      <c r="BRT105" s="10"/>
      <c r="BRU105" s="10"/>
      <c r="BRV105" s="10"/>
      <c r="BRW105" s="10"/>
      <c r="BRX105" s="10"/>
      <c r="BRY105" s="10"/>
      <c r="BRZ105" s="10"/>
      <c r="BSA105" s="10"/>
      <c r="BSB105" s="10"/>
      <c r="BSC105" s="10"/>
      <c r="BSD105" s="10"/>
      <c r="BSE105" s="10"/>
      <c r="BSF105" s="10"/>
      <c r="BSG105" s="10"/>
      <c r="BSH105" s="10"/>
      <c r="BSI105" s="10"/>
      <c r="BSJ105" s="10"/>
      <c r="BSK105" s="10"/>
      <c r="BSL105" s="10"/>
      <c r="BSM105" s="10"/>
      <c r="BSN105" s="10"/>
      <c r="BSO105" s="10"/>
      <c r="BSP105" s="10"/>
      <c r="BSQ105" s="10"/>
      <c r="BSR105" s="10"/>
      <c r="BSS105" s="10"/>
      <c r="BST105" s="10"/>
      <c r="BSU105" s="10"/>
      <c r="BSV105" s="10"/>
      <c r="BSW105" s="10"/>
      <c r="BSX105" s="10"/>
      <c r="BSY105" s="10"/>
      <c r="BSZ105" s="10"/>
      <c r="BTA105" s="10"/>
      <c r="BTB105" s="10"/>
      <c r="BTC105" s="10"/>
      <c r="BTD105" s="10"/>
      <c r="BTE105" s="10"/>
      <c r="BTF105" s="10"/>
      <c r="BTG105" s="10"/>
      <c r="BTH105" s="10"/>
      <c r="BTI105" s="10"/>
      <c r="BTJ105" s="10"/>
      <c r="BTK105" s="10"/>
      <c r="BTL105" s="10"/>
      <c r="BTM105" s="10"/>
      <c r="BTN105" s="10"/>
      <c r="BTO105" s="10"/>
      <c r="BTP105" s="10"/>
      <c r="BTQ105" s="10"/>
      <c r="BTR105" s="10"/>
      <c r="BTS105" s="10"/>
      <c r="BTT105" s="10"/>
      <c r="BTU105" s="10"/>
      <c r="BTV105" s="10"/>
      <c r="BTW105" s="10"/>
      <c r="BTX105" s="10"/>
      <c r="BTY105" s="10"/>
      <c r="BTZ105" s="10"/>
      <c r="BUA105" s="10"/>
      <c r="BUB105" s="10"/>
      <c r="BUC105" s="10"/>
      <c r="BUD105" s="10"/>
      <c r="BUE105" s="10"/>
      <c r="BUF105" s="10"/>
      <c r="BUG105" s="10"/>
      <c r="BUH105" s="10"/>
      <c r="BUI105" s="10"/>
      <c r="BUJ105" s="10"/>
      <c r="BUK105" s="10"/>
      <c r="BUL105" s="10"/>
      <c r="BUM105" s="10"/>
      <c r="BUN105" s="10"/>
      <c r="BUO105" s="10"/>
      <c r="BUP105" s="10"/>
      <c r="BUQ105" s="10"/>
      <c r="BUR105" s="10"/>
      <c r="BUS105" s="10"/>
      <c r="BUT105" s="10"/>
      <c r="BUU105" s="10"/>
      <c r="BUV105" s="10"/>
      <c r="BUW105" s="10"/>
      <c r="BUX105" s="10"/>
      <c r="BUY105" s="10"/>
      <c r="BUZ105" s="10"/>
      <c r="BVA105" s="10"/>
      <c r="BVB105" s="10"/>
      <c r="BVC105" s="10"/>
      <c r="BVD105" s="10"/>
      <c r="BVE105" s="10"/>
      <c r="BVF105" s="10"/>
      <c r="BVG105" s="10"/>
      <c r="BVH105" s="10"/>
      <c r="BVI105" s="10"/>
      <c r="BVJ105" s="10"/>
      <c r="BVK105" s="10"/>
      <c r="BVL105" s="10"/>
      <c r="BVM105" s="10"/>
      <c r="BVN105" s="10"/>
      <c r="BVO105" s="10"/>
      <c r="BVP105" s="10"/>
      <c r="BVQ105" s="10"/>
      <c r="BVR105" s="10"/>
      <c r="BVS105" s="10"/>
      <c r="BVT105" s="10"/>
      <c r="BVU105" s="10"/>
      <c r="BVV105" s="10"/>
      <c r="BVW105" s="10"/>
      <c r="BVX105" s="10"/>
      <c r="BVY105" s="10"/>
      <c r="BVZ105" s="10"/>
      <c r="BWA105" s="10"/>
      <c r="BWB105" s="10"/>
      <c r="BWC105" s="10"/>
      <c r="BWD105" s="10"/>
      <c r="BWE105" s="10"/>
      <c r="BWF105" s="10"/>
      <c r="BWG105" s="10"/>
      <c r="BWH105" s="10"/>
      <c r="BWI105" s="10"/>
      <c r="BWJ105" s="10"/>
      <c r="BWK105" s="10"/>
      <c r="BWL105" s="10"/>
      <c r="BWM105" s="10"/>
      <c r="BWN105" s="10"/>
      <c r="BWO105" s="10"/>
      <c r="BWP105" s="10"/>
      <c r="BWQ105" s="10"/>
      <c r="BWR105" s="10"/>
      <c r="BWS105" s="10"/>
      <c r="BWT105" s="10"/>
      <c r="BWU105" s="10"/>
      <c r="BWV105" s="10"/>
      <c r="BWW105" s="10"/>
      <c r="BWX105" s="10"/>
      <c r="BWY105" s="10"/>
      <c r="BWZ105" s="10"/>
      <c r="BXA105" s="10"/>
      <c r="BXB105" s="10"/>
      <c r="BXC105" s="10"/>
      <c r="BXD105" s="10"/>
      <c r="BXE105" s="10"/>
      <c r="BXF105" s="10"/>
      <c r="BXG105" s="10"/>
      <c r="BXH105" s="10"/>
      <c r="BXI105" s="10"/>
      <c r="BXJ105" s="10"/>
      <c r="BXK105" s="10"/>
      <c r="BXL105" s="10"/>
      <c r="BXM105" s="10"/>
      <c r="BXN105" s="10"/>
      <c r="BXO105" s="10"/>
      <c r="BXP105" s="10"/>
      <c r="BXQ105" s="10"/>
      <c r="BXR105" s="10"/>
      <c r="BXS105" s="10"/>
      <c r="BXT105" s="10"/>
      <c r="BXU105" s="10"/>
      <c r="BXV105" s="10"/>
      <c r="BXW105" s="10"/>
      <c r="BXX105" s="10"/>
      <c r="BXY105" s="10"/>
      <c r="BXZ105" s="10"/>
      <c r="BYA105" s="10"/>
      <c r="BYB105" s="10"/>
      <c r="BYC105" s="10"/>
      <c r="BYD105" s="10"/>
      <c r="BYE105" s="10"/>
      <c r="BYF105" s="10"/>
      <c r="BYG105" s="10"/>
      <c r="BYH105" s="10"/>
      <c r="BYI105" s="10"/>
      <c r="BYJ105" s="10"/>
      <c r="BYK105" s="10"/>
      <c r="BYL105" s="10"/>
      <c r="BYM105" s="10"/>
      <c r="BYN105" s="10"/>
      <c r="BYO105" s="10"/>
      <c r="BYP105" s="10"/>
      <c r="BYQ105" s="10"/>
      <c r="BYR105" s="10"/>
      <c r="BYS105" s="10"/>
      <c r="BYT105" s="10"/>
      <c r="BYU105" s="10"/>
      <c r="BYV105" s="10"/>
      <c r="BYW105" s="10"/>
      <c r="BYX105" s="10"/>
      <c r="BYY105" s="10"/>
      <c r="BYZ105" s="10"/>
      <c r="BZA105" s="10"/>
      <c r="BZB105" s="10"/>
      <c r="BZC105" s="10"/>
      <c r="BZD105" s="10"/>
      <c r="BZE105" s="10"/>
      <c r="BZF105" s="10"/>
      <c r="BZG105" s="10"/>
      <c r="BZH105" s="10"/>
      <c r="BZI105" s="10"/>
      <c r="BZJ105" s="10"/>
      <c r="BZK105" s="10"/>
      <c r="BZL105" s="10"/>
      <c r="BZM105" s="10"/>
      <c r="BZN105" s="10"/>
      <c r="BZO105" s="10"/>
      <c r="BZP105" s="10"/>
      <c r="BZQ105" s="10"/>
      <c r="BZR105" s="10"/>
      <c r="BZS105" s="10"/>
      <c r="BZT105" s="10"/>
      <c r="BZU105" s="10"/>
      <c r="BZV105" s="10"/>
      <c r="BZW105" s="10"/>
      <c r="BZX105" s="10"/>
      <c r="BZY105" s="10"/>
      <c r="BZZ105" s="10"/>
      <c r="CAA105" s="10"/>
      <c r="CAB105" s="10"/>
      <c r="CAC105" s="10"/>
      <c r="CAD105" s="10"/>
      <c r="CAE105" s="10"/>
      <c r="CAF105" s="10"/>
      <c r="CAG105" s="10"/>
      <c r="CAH105" s="10"/>
      <c r="CAI105" s="10"/>
      <c r="CAJ105" s="10"/>
      <c r="CAK105" s="10"/>
      <c r="CAL105" s="10"/>
      <c r="CAM105" s="10"/>
      <c r="CAN105" s="10"/>
      <c r="CAO105" s="10"/>
      <c r="CAP105" s="10"/>
      <c r="CAQ105" s="10"/>
      <c r="CAR105" s="10"/>
      <c r="CAS105" s="10"/>
      <c r="CAT105" s="10"/>
      <c r="CAU105" s="10"/>
      <c r="CAV105" s="10"/>
      <c r="CAW105" s="10"/>
      <c r="CAX105" s="10"/>
      <c r="CAY105" s="10"/>
      <c r="CAZ105" s="10"/>
      <c r="CBA105" s="10"/>
      <c r="CBB105" s="10"/>
      <c r="CBC105" s="10"/>
      <c r="CBD105" s="10"/>
      <c r="CBE105" s="10"/>
      <c r="CBF105" s="10"/>
      <c r="CBG105" s="10"/>
      <c r="CBH105" s="10"/>
      <c r="CBI105" s="10"/>
      <c r="CBJ105" s="10"/>
      <c r="CBK105" s="10"/>
      <c r="CBL105" s="10"/>
      <c r="CBM105" s="10"/>
      <c r="CBN105" s="10"/>
      <c r="CBO105" s="10"/>
      <c r="CBP105" s="10"/>
      <c r="CBQ105" s="10"/>
      <c r="CBR105" s="10"/>
      <c r="CBS105" s="10"/>
      <c r="CBT105" s="10"/>
      <c r="CBU105" s="10"/>
      <c r="CBV105" s="10"/>
      <c r="CBW105" s="10"/>
      <c r="CBX105" s="10"/>
      <c r="CBY105" s="10"/>
      <c r="CBZ105" s="10"/>
      <c r="CCA105" s="10"/>
      <c r="CCB105" s="10"/>
      <c r="CCC105" s="10"/>
      <c r="CCD105" s="10"/>
      <c r="CCE105" s="10"/>
      <c r="CCF105" s="10"/>
      <c r="CCG105" s="10"/>
      <c r="CCH105" s="10"/>
      <c r="CCI105" s="10"/>
      <c r="CCJ105" s="10"/>
      <c r="CCK105" s="10"/>
      <c r="CCL105" s="10"/>
      <c r="CCM105" s="10"/>
      <c r="CCN105" s="10"/>
      <c r="CCO105" s="10"/>
      <c r="CCP105" s="10"/>
      <c r="CCQ105" s="10"/>
      <c r="CCR105" s="10"/>
      <c r="CCS105" s="10"/>
      <c r="CCT105" s="10"/>
      <c r="CCU105" s="10"/>
      <c r="CCV105" s="10"/>
      <c r="CCW105" s="10"/>
      <c r="CCX105" s="10"/>
      <c r="CCY105" s="10"/>
      <c r="CCZ105" s="10"/>
      <c r="CDA105" s="10"/>
      <c r="CDB105" s="10"/>
      <c r="CDC105" s="10"/>
      <c r="CDD105" s="10"/>
      <c r="CDE105" s="10"/>
      <c r="CDF105" s="10"/>
      <c r="CDG105" s="10"/>
      <c r="CDH105" s="10"/>
      <c r="CDI105" s="10"/>
      <c r="CDJ105" s="10"/>
      <c r="CDK105" s="10"/>
      <c r="CDL105" s="10"/>
      <c r="CDM105" s="10"/>
      <c r="CDN105" s="10"/>
      <c r="CDO105" s="10"/>
      <c r="CDP105" s="10"/>
      <c r="CDQ105" s="10"/>
      <c r="CDR105" s="10"/>
      <c r="CDS105" s="10"/>
      <c r="CDT105" s="10"/>
      <c r="CDU105" s="10"/>
      <c r="CDV105" s="10"/>
      <c r="CDW105" s="10"/>
      <c r="CDX105" s="10"/>
      <c r="CDY105" s="10"/>
      <c r="CDZ105" s="10"/>
      <c r="CEA105" s="10"/>
      <c r="CEB105" s="10"/>
      <c r="CEC105" s="10"/>
      <c r="CED105" s="10"/>
      <c r="CEE105" s="10"/>
      <c r="CEF105" s="10"/>
      <c r="CEG105" s="10"/>
      <c r="CEH105" s="10"/>
      <c r="CEI105" s="10"/>
      <c r="CEJ105" s="10"/>
      <c r="CEK105" s="10"/>
      <c r="CEL105" s="10"/>
      <c r="CEM105" s="10"/>
      <c r="CEN105" s="10"/>
      <c r="CEO105" s="10"/>
      <c r="CEP105" s="10"/>
      <c r="CEQ105" s="10"/>
      <c r="CER105" s="10"/>
      <c r="CES105" s="10"/>
      <c r="CET105" s="10"/>
      <c r="CEU105" s="10"/>
      <c r="CEV105" s="10"/>
      <c r="CEW105" s="10"/>
      <c r="CEX105" s="10"/>
      <c r="CEY105" s="10"/>
      <c r="CEZ105" s="10"/>
      <c r="CFA105" s="10"/>
      <c r="CFB105" s="10"/>
      <c r="CFC105" s="10"/>
      <c r="CFD105" s="10"/>
      <c r="CFE105" s="10"/>
      <c r="CFF105" s="10"/>
      <c r="CFG105" s="10"/>
      <c r="CFH105" s="10"/>
      <c r="CFI105" s="10"/>
      <c r="CFJ105" s="10"/>
      <c r="CFK105" s="10"/>
      <c r="CFL105" s="10"/>
      <c r="CFM105" s="10"/>
      <c r="CFN105" s="10"/>
      <c r="CFO105" s="10"/>
      <c r="CFP105" s="10"/>
      <c r="CFQ105" s="10"/>
      <c r="CFR105" s="10"/>
      <c r="CFS105" s="10"/>
      <c r="CFT105" s="10"/>
      <c r="CFU105" s="10"/>
      <c r="CFV105" s="10"/>
      <c r="CFW105" s="10"/>
      <c r="CFX105" s="10"/>
      <c r="CFY105" s="10"/>
      <c r="CFZ105" s="10"/>
      <c r="CGA105" s="10"/>
      <c r="CGB105" s="10"/>
      <c r="CGC105" s="10"/>
      <c r="CGD105" s="10"/>
      <c r="CGE105" s="10"/>
      <c r="CGF105" s="10"/>
      <c r="CGG105" s="10"/>
      <c r="CGH105" s="10"/>
      <c r="CGI105" s="10"/>
      <c r="CGJ105" s="10"/>
      <c r="CGK105" s="10"/>
      <c r="CGL105" s="10"/>
      <c r="CGM105" s="10"/>
      <c r="CGN105" s="10"/>
      <c r="CGO105" s="10"/>
      <c r="CGP105" s="10"/>
      <c r="CGQ105" s="10"/>
      <c r="CGR105" s="10"/>
      <c r="CGS105" s="10"/>
      <c r="CGT105" s="10"/>
      <c r="CGU105" s="10"/>
      <c r="CGV105" s="10"/>
      <c r="CGW105" s="10"/>
      <c r="CGX105" s="10"/>
      <c r="CGY105" s="10"/>
      <c r="CGZ105" s="10"/>
      <c r="CHA105" s="10"/>
      <c r="CHB105" s="10"/>
      <c r="CHC105" s="10"/>
      <c r="CHD105" s="10"/>
      <c r="CHE105" s="10"/>
      <c r="CHF105" s="10"/>
      <c r="CHG105" s="10"/>
      <c r="CHH105" s="10"/>
      <c r="CHI105" s="10"/>
      <c r="CHJ105" s="10"/>
      <c r="CHK105" s="10"/>
      <c r="CHL105" s="10"/>
      <c r="CHM105" s="10"/>
      <c r="CHN105" s="10"/>
      <c r="CHO105" s="10"/>
      <c r="CHP105" s="10"/>
      <c r="CHQ105" s="10"/>
      <c r="CHR105" s="10"/>
      <c r="CHS105" s="10"/>
      <c r="CHT105" s="10"/>
      <c r="CHU105" s="10"/>
      <c r="CHV105" s="10"/>
      <c r="CHW105" s="10"/>
      <c r="CHX105" s="10"/>
      <c r="CHY105" s="10"/>
      <c r="CHZ105" s="10"/>
      <c r="CIA105" s="10"/>
      <c r="CIB105" s="10"/>
      <c r="CIC105" s="10"/>
      <c r="CID105" s="10"/>
      <c r="CIE105" s="10"/>
      <c r="CIF105" s="10"/>
      <c r="CIG105" s="10"/>
      <c r="CIH105" s="10"/>
      <c r="CII105" s="10"/>
      <c r="CIJ105" s="10"/>
      <c r="CIK105" s="10"/>
      <c r="CIL105" s="10"/>
      <c r="CIM105" s="10"/>
      <c r="CIN105" s="10"/>
      <c r="CIO105" s="10"/>
      <c r="CIP105" s="10"/>
      <c r="CIQ105" s="10"/>
      <c r="CIR105" s="10"/>
      <c r="CIS105" s="10"/>
      <c r="CIT105" s="10"/>
      <c r="CIU105" s="10"/>
      <c r="CIV105" s="10"/>
      <c r="CIW105" s="10"/>
      <c r="CIX105" s="10"/>
      <c r="CIY105" s="10"/>
      <c r="CIZ105" s="10"/>
      <c r="CJA105" s="10"/>
      <c r="CJB105" s="10"/>
      <c r="CJC105" s="10"/>
      <c r="CJD105" s="10"/>
      <c r="CJE105" s="10"/>
      <c r="CJF105" s="10"/>
      <c r="CJG105" s="10"/>
      <c r="CJH105" s="10"/>
      <c r="CJI105" s="10"/>
      <c r="CJJ105" s="10"/>
      <c r="CJK105" s="10"/>
      <c r="CJL105" s="10"/>
      <c r="CJM105" s="10"/>
      <c r="CJN105" s="10"/>
      <c r="CJO105" s="10"/>
      <c r="CJP105" s="10"/>
      <c r="CJQ105" s="10"/>
      <c r="CJR105" s="10"/>
      <c r="CJS105" s="10"/>
      <c r="CJT105" s="10"/>
      <c r="CJU105" s="10"/>
      <c r="CJV105" s="10"/>
      <c r="CJW105" s="10"/>
      <c r="CJX105" s="10"/>
      <c r="CJY105" s="10"/>
      <c r="CJZ105" s="10"/>
      <c r="CKA105" s="10"/>
      <c r="CKB105" s="10"/>
      <c r="CKC105" s="10"/>
      <c r="CKD105" s="10"/>
      <c r="CKE105" s="10"/>
      <c r="CKF105" s="10"/>
      <c r="CKG105" s="10"/>
      <c r="CKH105" s="10"/>
      <c r="CKI105" s="10"/>
      <c r="CKJ105" s="10"/>
      <c r="CKK105" s="10"/>
      <c r="CKL105" s="10"/>
      <c r="CKM105" s="10"/>
      <c r="CKN105" s="10"/>
      <c r="CKO105" s="10"/>
      <c r="CKP105" s="10"/>
      <c r="CKQ105" s="10"/>
      <c r="CKR105" s="10"/>
      <c r="CKS105" s="10"/>
      <c r="CKT105" s="10"/>
      <c r="CKU105" s="10"/>
      <c r="CKV105" s="10"/>
      <c r="CKW105" s="10"/>
      <c r="CKX105" s="10"/>
      <c r="CKY105" s="10"/>
      <c r="CKZ105" s="10"/>
      <c r="CLA105" s="10"/>
      <c r="CLB105" s="10"/>
      <c r="CLC105" s="10"/>
      <c r="CLD105" s="10"/>
      <c r="CLE105" s="10"/>
      <c r="CLF105" s="10"/>
      <c r="CLG105" s="10"/>
      <c r="CLH105" s="10"/>
      <c r="CLI105" s="10"/>
      <c r="CLJ105" s="10"/>
      <c r="CLK105" s="10"/>
      <c r="CLL105" s="10"/>
      <c r="CLM105" s="10"/>
      <c r="CLN105" s="10"/>
      <c r="CLO105" s="10"/>
      <c r="CLP105" s="10"/>
      <c r="CLQ105" s="10"/>
      <c r="CLR105" s="10"/>
      <c r="CLS105" s="10"/>
      <c r="CLT105" s="10"/>
      <c r="CLU105" s="10"/>
      <c r="CLV105" s="10"/>
      <c r="CLW105" s="10"/>
      <c r="CLX105" s="10"/>
      <c r="CLY105" s="10"/>
      <c r="CLZ105" s="10"/>
      <c r="CMA105" s="10"/>
      <c r="CMB105" s="10"/>
      <c r="CMC105" s="10"/>
      <c r="CMD105" s="10"/>
      <c r="CME105" s="10"/>
      <c r="CMF105" s="10"/>
      <c r="CMG105" s="10"/>
      <c r="CMH105" s="10"/>
      <c r="CMI105" s="10"/>
      <c r="CMJ105" s="10"/>
      <c r="CMK105" s="10"/>
      <c r="CML105" s="10"/>
      <c r="CMM105" s="10"/>
      <c r="CMN105" s="10"/>
      <c r="CMO105" s="10"/>
      <c r="CMP105" s="10"/>
      <c r="CMQ105" s="10"/>
      <c r="CMR105" s="10"/>
      <c r="CMS105" s="10"/>
      <c r="CMT105" s="10"/>
      <c r="CMU105" s="10"/>
      <c r="CMV105" s="10"/>
      <c r="CMW105" s="10"/>
      <c r="CMX105" s="10"/>
      <c r="CMY105" s="10"/>
      <c r="CMZ105" s="10"/>
      <c r="CNA105" s="10"/>
      <c r="CNB105" s="10"/>
      <c r="CNC105" s="10"/>
      <c r="CND105" s="10"/>
      <c r="CNE105" s="10"/>
      <c r="CNF105" s="10"/>
      <c r="CNG105" s="10"/>
      <c r="CNH105" s="10"/>
      <c r="CNI105" s="10"/>
      <c r="CNJ105" s="10"/>
      <c r="CNK105" s="10"/>
      <c r="CNL105" s="10"/>
      <c r="CNM105" s="10"/>
      <c r="CNN105" s="10"/>
      <c r="CNO105" s="10"/>
      <c r="CNP105" s="10"/>
      <c r="CNQ105" s="10"/>
      <c r="CNR105" s="10"/>
      <c r="CNS105" s="10"/>
      <c r="CNT105" s="10"/>
      <c r="CNU105" s="10"/>
      <c r="CNV105" s="10"/>
      <c r="CNW105" s="10"/>
      <c r="CNX105" s="10"/>
      <c r="CNY105" s="10"/>
      <c r="CNZ105" s="10"/>
      <c r="COA105" s="10"/>
      <c r="COB105" s="10"/>
      <c r="COC105" s="10"/>
      <c r="COD105" s="10"/>
      <c r="COE105" s="10"/>
      <c r="COF105" s="10"/>
      <c r="COG105" s="10"/>
      <c r="COH105" s="10"/>
      <c r="COI105" s="10"/>
      <c r="COJ105" s="10"/>
      <c r="COK105" s="10"/>
      <c r="COL105" s="10"/>
      <c r="COM105" s="10"/>
      <c r="CON105" s="10"/>
      <c r="COO105" s="10"/>
      <c r="COP105" s="10"/>
      <c r="COQ105" s="10"/>
      <c r="COR105" s="10"/>
      <c r="COS105" s="10"/>
      <c r="COT105" s="10"/>
      <c r="COU105" s="10"/>
      <c r="COV105" s="10"/>
      <c r="COW105" s="10"/>
      <c r="COX105" s="10"/>
      <c r="COY105" s="10"/>
      <c r="COZ105" s="10"/>
      <c r="CPA105" s="10"/>
      <c r="CPB105" s="10"/>
      <c r="CPC105" s="10"/>
      <c r="CPD105" s="10"/>
      <c r="CPE105" s="10"/>
      <c r="CPF105" s="10"/>
      <c r="CPG105" s="10"/>
      <c r="CPH105" s="10"/>
      <c r="CPI105" s="10"/>
      <c r="CPJ105" s="10"/>
      <c r="CPK105" s="10"/>
      <c r="CPL105" s="10"/>
      <c r="CPM105" s="10"/>
      <c r="CPN105" s="10"/>
      <c r="CPO105" s="10"/>
      <c r="CPP105" s="10"/>
      <c r="CPQ105" s="10"/>
      <c r="CPR105" s="10"/>
      <c r="CPS105" s="10"/>
      <c r="CPT105" s="10"/>
      <c r="CPU105" s="10"/>
      <c r="CPV105" s="10"/>
      <c r="CPW105" s="10"/>
      <c r="CPX105" s="10"/>
      <c r="CPY105" s="10"/>
      <c r="CPZ105" s="10"/>
      <c r="CQA105" s="10"/>
      <c r="CQB105" s="10"/>
      <c r="CQC105" s="10"/>
      <c r="CQD105" s="10"/>
      <c r="CQE105" s="10"/>
      <c r="CQF105" s="10"/>
      <c r="CQG105" s="10"/>
      <c r="CQH105" s="10"/>
      <c r="CQI105" s="10"/>
      <c r="CQJ105" s="10"/>
      <c r="CQK105" s="10"/>
      <c r="CQL105" s="10"/>
      <c r="CQM105" s="10"/>
      <c r="CQN105" s="10"/>
      <c r="CQO105" s="10"/>
      <c r="CQP105" s="10"/>
      <c r="CQQ105" s="10"/>
      <c r="CQR105" s="10"/>
      <c r="CQS105" s="10"/>
      <c r="CQT105" s="10"/>
      <c r="CQU105" s="10"/>
      <c r="CQV105" s="10"/>
      <c r="CQW105" s="10"/>
      <c r="CQX105" s="10"/>
      <c r="CQY105" s="10"/>
      <c r="CQZ105" s="10"/>
      <c r="CRA105" s="10"/>
      <c r="CRB105" s="10"/>
      <c r="CRC105" s="10"/>
      <c r="CRD105" s="10"/>
      <c r="CRE105" s="10"/>
      <c r="CRF105" s="10"/>
      <c r="CRG105" s="10"/>
      <c r="CRH105" s="10"/>
      <c r="CRI105" s="10"/>
      <c r="CRJ105" s="10"/>
      <c r="CRK105" s="10"/>
      <c r="CRL105" s="10"/>
      <c r="CRM105" s="10"/>
      <c r="CRN105" s="10"/>
      <c r="CRO105" s="10"/>
      <c r="CRP105" s="10"/>
      <c r="CRQ105" s="10"/>
      <c r="CRR105" s="10"/>
      <c r="CRS105" s="10"/>
      <c r="CRT105" s="10"/>
      <c r="CRU105" s="10"/>
      <c r="CRV105" s="10"/>
      <c r="CRW105" s="10"/>
      <c r="CRX105" s="10"/>
      <c r="CRY105" s="10"/>
      <c r="CRZ105" s="10"/>
      <c r="CSA105" s="10"/>
      <c r="CSB105" s="10"/>
      <c r="CSC105" s="10"/>
      <c r="CSD105" s="10"/>
      <c r="CSE105" s="10"/>
      <c r="CSF105" s="10"/>
      <c r="CSG105" s="10"/>
      <c r="CSH105" s="10"/>
      <c r="CSI105" s="10"/>
      <c r="CSJ105" s="10"/>
      <c r="CSK105" s="10"/>
      <c r="CSL105" s="10"/>
      <c r="CSM105" s="10"/>
      <c r="CSN105" s="10"/>
      <c r="CSO105" s="10"/>
      <c r="CSP105" s="10"/>
      <c r="CSQ105" s="10"/>
      <c r="CSR105" s="10"/>
      <c r="CSS105" s="10"/>
      <c r="CST105" s="10"/>
      <c r="CSU105" s="10"/>
      <c r="CSV105" s="10"/>
      <c r="CSW105" s="10"/>
      <c r="CSX105" s="10"/>
      <c r="CSY105" s="10"/>
      <c r="CSZ105" s="10"/>
      <c r="CTA105" s="10"/>
      <c r="CTB105" s="10"/>
      <c r="CTC105" s="10"/>
      <c r="CTD105" s="10"/>
      <c r="CTE105" s="10"/>
      <c r="CTF105" s="10"/>
      <c r="CTG105" s="10"/>
      <c r="CTH105" s="10"/>
      <c r="CTI105" s="10"/>
      <c r="CTJ105" s="10"/>
      <c r="CTK105" s="10"/>
      <c r="CTL105" s="10"/>
      <c r="CTM105" s="10"/>
      <c r="CTN105" s="10"/>
      <c r="CTO105" s="10"/>
      <c r="CTP105" s="10"/>
      <c r="CTQ105" s="10"/>
      <c r="CTR105" s="10"/>
      <c r="CTS105" s="10"/>
      <c r="CTT105" s="10"/>
      <c r="CTU105" s="10"/>
      <c r="CTV105" s="10"/>
      <c r="CTW105" s="10"/>
      <c r="CTX105" s="10"/>
      <c r="CTY105" s="10"/>
      <c r="CTZ105" s="10"/>
      <c r="CUA105" s="10"/>
      <c r="CUB105" s="10"/>
      <c r="CUC105" s="10"/>
      <c r="CUD105" s="10"/>
      <c r="CUE105" s="10"/>
      <c r="CUF105" s="10"/>
      <c r="CUG105" s="10"/>
      <c r="CUH105" s="10"/>
      <c r="CUI105" s="10"/>
      <c r="CUJ105" s="10"/>
      <c r="CUK105" s="10"/>
      <c r="CUL105" s="10"/>
      <c r="CUM105" s="10"/>
      <c r="CUN105" s="10"/>
      <c r="CUO105" s="10"/>
      <c r="CUP105" s="10"/>
      <c r="CUQ105" s="10"/>
      <c r="CUR105" s="10"/>
      <c r="CUS105" s="10"/>
      <c r="CUT105" s="10"/>
      <c r="CUU105" s="10"/>
      <c r="CUV105" s="10"/>
      <c r="CUW105" s="10"/>
      <c r="CUX105" s="10"/>
      <c r="CUY105" s="10"/>
      <c r="CUZ105" s="10"/>
      <c r="CVA105" s="10"/>
      <c r="CVB105" s="10"/>
      <c r="CVC105" s="10"/>
      <c r="CVD105" s="10"/>
      <c r="CVE105" s="10"/>
      <c r="CVF105" s="10"/>
      <c r="CVG105" s="10"/>
      <c r="CVH105" s="10"/>
      <c r="CVI105" s="10"/>
      <c r="CVJ105" s="10"/>
      <c r="CVK105" s="10"/>
      <c r="CVL105" s="10"/>
      <c r="CVM105" s="10"/>
      <c r="CVN105" s="10"/>
      <c r="CVO105" s="10"/>
      <c r="CVP105" s="10"/>
      <c r="CVQ105" s="10"/>
      <c r="CVR105" s="10"/>
      <c r="CVS105" s="10"/>
      <c r="CVT105" s="10"/>
      <c r="CVU105" s="10"/>
      <c r="CVV105" s="10"/>
      <c r="CVW105" s="10"/>
      <c r="CVX105" s="10"/>
      <c r="CVY105" s="10"/>
      <c r="CVZ105" s="10"/>
      <c r="CWA105" s="10"/>
      <c r="CWB105" s="10"/>
      <c r="CWC105" s="10"/>
      <c r="CWD105" s="10"/>
      <c r="CWE105" s="10"/>
      <c r="CWF105" s="10"/>
      <c r="CWG105" s="10"/>
      <c r="CWH105" s="10"/>
      <c r="CWI105" s="10"/>
      <c r="CWJ105" s="10"/>
      <c r="CWK105" s="10"/>
      <c r="CWL105" s="10"/>
      <c r="CWM105" s="10"/>
      <c r="CWN105" s="10"/>
      <c r="CWO105" s="10"/>
      <c r="CWP105" s="10"/>
      <c r="CWQ105" s="10"/>
      <c r="CWR105" s="10"/>
      <c r="CWS105" s="10"/>
      <c r="CWT105" s="10"/>
      <c r="CWU105" s="10"/>
      <c r="CWV105" s="10"/>
      <c r="CWW105" s="10"/>
      <c r="CWX105" s="10"/>
      <c r="CWY105" s="10"/>
      <c r="CWZ105" s="10"/>
      <c r="CXA105" s="10"/>
      <c r="CXB105" s="10"/>
      <c r="CXC105" s="10"/>
      <c r="CXD105" s="10"/>
      <c r="CXE105" s="10"/>
      <c r="CXF105" s="10"/>
      <c r="CXG105" s="10"/>
      <c r="CXH105" s="10"/>
      <c r="CXI105" s="10"/>
      <c r="CXJ105" s="10"/>
      <c r="CXK105" s="10"/>
      <c r="CXL105" s="10"/>
      <c r="CXM105" s="10"/>
      <c r="CXN105" s="10"/>
      <c r="CXO105" s="10"/>
      <c r="CXP105" s="10"/>
      <c r="CXQ105" s="10"/>
      <c r="CXR105" s="10"/>
      <c r="CXS105" s="10"/>
      <c r="CXT105" s="10"/>
      <c r="CXU105" s="10"/>
      <c r="CXV105" s="10"/>
      <c r="CXW105" s="10"/>
      <c r="CXX105" s="10"/>
      <c r="CXY105" s="10"/>
      <c r="CXZ105" s="10"/>
      <c r="CYA105" s="10"/>
      <c r="CYB105" s="10"/>
      <c r="CYC105" s="10"/>
      <c r="CYD105" s="10"/>
      <c r="CYE105" s="10"/>
      <c r="CYF105" s="10"/>
      <c r="CYG105" s="10"/>
      <c r="CYH105" s="10"/>
      <c r="CYI105" s="10"/>
      <c r="CYJ105" s="10"/>
      <c r="CYK105" s="10"/>
      <c r="CYL105" s="10"/>
      <c r="CYM105" s="10"/>
      <c r="CYN105" s="10"/>
      <c r="CYO105" s="10"/>
      <c r="CYP105" s="10"/>
      <c r="CYQ105" s="10"/>
      <c r="CYR105" s="10"/>
      <c r="CYS105" s="10"/>
      <c r="CYT105" s="10"/>
      <c r="CYU105" s="10"/>
      <c r="CYV105" s="10"/>
      <c r="CYW105" s="10"/>
      <c r="CYX105" s="10"/>
      <c r="CYY105" s="10"/>
      <c r="CYZ105" s="10"/>
      <c r="CZA105" s="10"/>
      <c r="CZB105" s="10"/>
      <c r="CZC105" s="10"/>
      <c r="CZD105" s="10"/>
      <c r="CZE105" s="10"/>
      <c r="CZF105" s="10"/>
      <c r="CZG105" s="10"/>
      <c r="CZH105" s="10"/>
      <c r="CZI105" s="10"/>
      <c r="CZJ105" s="10"/>
      <c r="CZK105" s="10"/>
      <c r="CZL105" s="10"/>
      <c r="CZM105" s="10"/>
      <c r="CZN105" s="10"/>
      <c r="CZO105" s="10"/>
      <c r="CZP105" s="10"/>
      <c r="CZQ105" s="10"/>
      <c r="CZR105" s="10"/>
      <c r="CZS105" s="10"/>
      <c r="CZT105" s="10"/>
      <c r="CZU105" s="10"/>
      <c r="CZV105" s="10"/>
      <c r="CZW105" s="10"/>
      <c r="CZX105" s="10"/>
      <c r="CZY105" s="10"/>
      <c r="CZZ105" s="10"/>
      <c r="DAA105" s="10"/>
      <c r="DAB105" s="10"/>
      <c r="DAC105" s="10"/>
      <c r="DAD105" s="10"/>
      <c r="DAE105" s="10"/>
      <c r="DAF105" s="10"/>
      <c r="DAG105" s="10"/>
      <c r="DAH105" s="10"/>
      <c r="DAI105" s="10"/>
      <c r="DAJ105" s="10"/>
      <c r="DAK105" s="10"/>
      <c r="DAL105" s="10"/>
      <c r="DAM105" s="10"/>
      <c r="DAN105" s="10"/>
      <c r="DAO105" s="10"/>
      <c r="DAP105" s="10"/>
      <c r="DAQ105" s="10"/>
      <c r="DAR105" s="10"/>
      <c r="DAS105" s="10"/>
      <c r="DAT105" s="10"/>
      <c r="DAU105" s="10"/>
      <c r="DAV105" s="10"/>
      <c r="DAW105" s="10"/>
      <c r="DAX105" s="10"/>
      <c r="DAY105" s="10"/>
      <c r="DAZ105" s="10"/>
      <c r="DBA105" s="10"/>
      <c r="DBB105" s="10"/>
      <c r="DBC105" s="10"/>
      <c r="DBD105" s="10"/>
      <c r="DBE105" s="10"/>
      <c r="DBF105" s="10"/>
      <c r="DBG105" s="10"/>
      <c r="DBH105" s="10"/>
      <c r="DBI105" s="10"/>
      <c r="DBJ105" s="10"/>
      <c r="DBK105" s="10"/>
      <c r="DBL105" s="10"/>
      <c r="DBM105" s="10"/>
      <c r="DBN105" s="10"/>
      <c r="DBO105" s="10"/>
      <c r="DBP105" s="10"/>
      <c r="DBQ105" s="10"/>
      <c r="DBR105" s="10"/>
      <c r="DBS105" s="10"/>
      <c r="DBT105" s="10"/>
      <c r="DBU105" s="10"/>
      <c r="DBV105" s="10"/>
      <c r="DBW105" s="10"/>
      <c r="DBX105" s="10"/>
      <c r="DBY105" s="10"/>
      <c r="DBZ105" s="10"/>
      <c r="DCA105" s="10"/>
      <c r="DCB105" s="10"/>
      <c r="DCC105" s="10"/>
      <c r="DCD105" s="10"/>
      <c r="DCE105" s="10"/>
      <c r="DCF105" s="10"/>
      <c r="DCG105" s="10"/>
      <c r="DCH105" s="10"/>
      <c r="DCI105" s="10"/>
      <c r="DCJ105" s="10"/>
      <c r="DCK105" s="10"/>
      <c r="DCL105" s="10"/>
      <c r="DCM105" s="10"/>
      <c r="DCN105" s="10"/>
      <c r="DCO105" s="10"/>
      <c r="DCP105" s="10"/>
      <c r="DCQ105" s="10"/>
      <c r="DCR105" s="10"/>
      <c r="DCS105" s="10"/>
      <c r="DCT105" s="10"/>
      <c r="DCU105" s="10"/>
      <c r="DCV105" s="10"/>
      <c r="DCW105" s="10"/>
      <c r="DCX105" s="10"/>
      <c r="DCY105" s="10"/>
      <c r="DCZ105" s="10"/>
      <c r="DDA105" s="10"/>
      <c r="DDB105" s="10"/>
      <c r="DDC105" s="10"/>
      <c r="DDD105" s="10"/>
      <c r="DDE105" s="10"/>
      <c r="DDF105" s="10"/>
      <c r="DDG105" s="10"/>
      <c r="DDH105" s="10"/>
      <c r="DDI105" s="10"/>
      <c r="DDJ105" s="10"/>
      <c r="DDK105" s="10"/>
      <c r="DDL105" s="10"/>
      <c r="DDM105" s="10"/>
      <c r="DDN105" s="10"/>
      <c r="DDO105" s="10"/>
      <c r="DDP105" s="10"/>
      <c r="DDQ105" s="10"/>
      <c r="DDR105" s="10"/>
      <c r="DDS105" s="10"/>
      <c r="DDT105" s="10"/>
      <c r="DDU105" s="10"/>
      <c r="DDV105" s="10"/>
      <c r="DDW105" s="10"/>
      <c r="DDX105" s="10"/>
      <c r="DDY105" s="10"/>
      <c r="DDZ105" s="10"/>
      <c r="DEA105" s="10"/>
      <c r="DEB105" s="10"/>
      <c r="DEC105" s="10"/>
      <c r="DED105" s="10"/>
      <c r="DEE105" s="10"/>
      <c r="DEF105" s="10"/>
      <c r="DEG105" s="10"/>
      <c r="DEH105" s="10"/>
      <c r="DEI105" s="10"/>
      <c r="DEJ105" s="10"/>
      <c r="DEK105" s="10"/>
      <c r="DEL105" s="10"/>
      <c r="DEM105" s="10"/>
      <c r="DEN105" s="10"/>
      <c r="DEO105" s="10"/>
      <c r="DEP105" s="10"/>
      <c r="DEQ105" s="10"/>
      <c r="DER105" s="10"/>
      <c r="DES105" s="10"/>
      <c r="DET105" s="10"/>
      <c r="DEU105" s="10"/>
      <c r="DEV105" s="10"/>
      <c r="DEW105" s="10"/>
      <c r="DEX105" s="10"/>
      <c r="DEY105" s="10"/>
      <c r="DEZ105" s="10"/>
      <c r="DFA105" s="10"/>
      <c r="DFB105" s="10"/>
      <c r="DFC105" s="10"/>
      <c r="DFD105" s="10"/>
      <c r="DFE105" s="10"/>
      <c r="DFF105" s="10"/>
      <c r="DFG105" s="10"/>
      <c r="DFH105" s="10"/>
      <c r="DFI105" s="10"/>
      <c r="DFJ105" s="10"/>
      <c r="DFK105" s="10"/>
      <c r="DFL105" s="10"/>
      <c r="DFM105" s="10"/>
      <c r="DFN105" s="10"/>
      <c r="DFO105" s="10"/>
      <c r="DFP105" s="10"/>
      <c r="DFQ105" s="10"/>
      <c r="DFR105" s="10"/>
      <c r="DFS105" s="10"/>
      <c r="DFT105" s="10"/>
      <c r="DFU105" s="10"/>
      <c r="DFV105" s="10"/>
      <c r="DFW105" s="10"/>
      <c r="DFX105" s="10"/>
      <c r="DFY105" s="10"/>
      <c r="DFZ105" s="10"/>
      <c r="DGA105" s="10"/>
      <c r="DGB105" s="10"/>
      <c r="DGC105" s="10"/>
      <c r="DGD105" s="10"/>
      <c r="DGE105" s="10"/>
      <c r="DGF105" s="10"/>
      <c r="DGG105" s="10"/>
      <c r="DGH105" s="10"/>
      <c r="DGI105" s="10"/>
      <c r="DGJ105" s="10"/>
      <c r="DGK105" s="10"/>
      <c r="DGL105" s="10"/>
      <c r="DGM105" s="10"/>
      <c r="DGN105" s="10"/>
      <c r="DGO105" s="10"/>
      <c r="DGP105" s="10"/>
      <c r="DGQ105" s="10"/>
      <c r="DGR105" s="10"/>
      <c r="DGS105" s="10"/>
      <c r="DGT105" s="10"/>
      <c r="DGU105" s="10"/>
      <c r="DGV105" s="10"/>
      <c r="DGW105" s="10"/>
      <c r="DGX105" s="10"/>
      <c r="DGY105" s="10"/>
      <c r="DGZ105" s="10"/>
      <c r="DHA105" s="10"/>
      <c r="DHB105" s="10"/>
      <c r="DHC105" s="10"/>
      <c r="DHD105" s="10"/>
      <c r="DHE105" s="10"/>
      <c r="DHF105" s="10"/>
      <c r="DHG105" s="10"/>
      <c r="DHH105" s="10"/>
      <c r="DHI105" s="10"/>
      <c r="DHJ105" s="10"/>
      <c r="DHK105" s="10"/>
      <c r="DHL105" s="10"/>
      <c r="DHM105" s="10"/>
      <c r="DHN105" s="10"/>
      <c r="DHO105" s="10"/>
      <c r="DHP105" s="10"/>
      <c r="DHQ105" s="10"/>
      <c r="DHR105" s="10"/>
      <c r="DHS105" s="10"/>
      <c r="DHT105" s="10"/>
      <c r="DHU105" s="10"/>
      <c r="DHV105" s="10"/>
      <c r="DHW105" s="10"/>
      <c r="DHX105" s="10"/>
      <c r="DHY105" s="10"/>
      <c r="DHZ105" s="10"/>
      <c r="DIA105" s="10"/>
      <c r="DIB105" s="10"/>
      <c r="DIC105" s="10"/>
      <c r="DID105" s="10"/>
      <c r="DIE105" s="10"/>
      <c r="DIF105" s="10"/>
      <c r="DIG105" s="10"/>
      <c r="DIH105" s="10"/>
      <c r="DII105" s="10"/>
      <c r="DIJ105" s="10"/>
      <c r="DIK105" s="10"/>
      <c r="DIL105" s="10"/>
      <c r="DIM105" s="10"/>
      <c r="DIN105" s="10"/>
      <c r="DIO105" s="10"/>
      <c r="DIP105" s="10"/>
      <c r="DIQ105" s="10"/>
      <c r="DIR105" s="10"/>
      <c r="DIS105" s="10"/>
      <c r="DIT105" s="10"/>
      <c r="DIU105" s="10"/>
      <c r="DIV105" s="10"/>
      <c r="DIW105" s="10"/>
      <c r="DIX105" s="10"/>
      <c r="DIY105" s="10"/>
      <c r="DIZ105" s="10"/>
      <c r="DJA105" s="10"/>
      <c r="DJB105" s="10"/>
      <c r="DJC105" s="10"/>
      <c r="DJD105" s="10"/>
      <c r="DJE105" s="10"/>
      <c r="DJF105" s="10"/>
      <c r="DJG105" s="10"/>
      <c r="DJH105" s="10"/>
      <c r="DJI105" s="10"/>
      <c r="DJJ105" s="10"/>
      <c r="DJK105" s="10"/>
      <c r="DJL105" s="10"/>
      <c r="DJM105" s="10"/>
      <c r="DJN105" s="10"/>
      <c r="DJO105" s="10"/>
      <c r="DJP105" s="10"/>
      <c r="DJQ105" s="10"/>
      <c r="DJR105" s="10"/>
      <c r="DJS105" s="10"/>
      <c r="DJT105" s="10"/>
      <c r="DJU105" s="10"/>
      <c r="DJV105" s="10"/>
      <c r="DJW105" s="10"/>
      <c r="DJX105" s="10"/>
      <c r="DJY105" s="10"/>
      <c r="DJZ105" s="10"/>
      <c r="DKA105" s="10"/>
      <c r="DKB105" s="10"/>
      <c r="DKC105" s="10"/>
      <c r="DKD105" s="10"/>
      <c r="DKE105" s="10"/>
      <c r="DKF105" s="10"/>
      <c r="DKG105" s="10"/>
      <c r="DKH105" s="10"/>
      <c r="DKI105" s="10"/>
      <c r="DKJ105" s="10"/>
      <c r="DKK105" s="10"/>
      <c r="DKL105" s="10"/>
      <c r="DKM105" s="10"/>
      <c r="DKN105" s="10"/>
      <c r="DKO105" s="10"/>
      <c r="DKP105" s="10"/>
      <c r="DKQ105" s="10"/>
      <c r="DKR105" s="10"/>
      <c r="DKS105" s="10"/>
      <c r="DKT105" s="10"/>
      <c r="DKU105" s="10"/>
      <c r="DKV105" s="10"/>
      <c r="DKW105" s="10"/>
      <c r="DKX105" s="10"/>
      <c r="DKY105" s="10"/>
      <c r="DKZ105" s="10"/>
      <c r="DLA105" s="10"/>
      <c r="DLB105" s="10"/>
      <c r="DLC105" s="10"/>
      <c r="DLD105" s="10"/>
      <c r="DLE105" s="10"/>
      <c r="DLF105" s="10"/>
      <c r="DLG105" s="10"/>
      <c r="DLH105" s="10"/>
      <c r="DLI105" s="10"/>
      <c r="DLJ105" s="10"/>
      <c r="DLK105" s="10"/>
      <c r="DLL105" s="10"/>
      <c r="DLM105" s="10"/>
      <c r="DLN105" s="10"/>
      <c r="DLO105" s="10"/>
      <c r="DLP105" s="10"/>
      <c r="DLQ105" s="10"/>
      <c r="DLR105" s="10"/>
      <c r="DLS105" s="10"/>
      <c r="DLT105" s="10"/>
      <c r="DLU105" s="10"/>
      <c r="DLV105" s="10"/>
      <c r="DLW105" s="10"/>
      <c r="DLX105" s="10"/>
      <c r="DLY105" s="10"/>
      <c r="DLZ105" s="10"/>
      <c r="DMA105" s="10"/>
      <c r="DMB105" s="10"/>
      <c r="DMC105" s="10"/>
      <c r="DMD105" s="10"/>
      <c r="DME105" s="10"/>
      <c r="DMF105" s="10"/>
      <c r="DMG105" s="10"/>
      <c r="DMH105" s="10"/>
      <c r="DMI105" s="10"/>
      <c r="DMJ105" s="10"/>
      <c r="DMK105" s="10"/>
      <c r="DML105" s="10"/>
      <c r="DMM105" s="10"/>
      <c r="DMN105" s="10"/>
      <c r="DMO105" s="10"/>
      <c r="DMP105" s="10"/>
      <c r="DMQ105" s="10"/>
      <c r="DMR105" s="10"/>
      <c r="DMS105" s="10"/>
      <c r="DMT105" s="10"/>
      <c r="DMU105" s="10"/>
      <c r="DMV105" s="10"/>
      <c r="DMW105" s="10"/>
      <c r="DMX105" s="10"/>
      <c r="DMY105" s="10"/>
      <c r="DMZ105" s="10"/>
      <c r="DNA105" s="10"/>
      <c r="DNB105" s="10"/>
      <c r="DNC105" s="10"/>
      <c r="DND105" s="10"/>
      <c r="DNE105" s="10"/>
      <c r="DNF105" s="10"/>
      <c r="DNG105" s="10"/>
      <c r="DNH105" s="10"/>
      <c r="DNI105" s="10"/>
      <c r="DNJ105" s="10"/>
      <c r="DNK105" s="10"/>
      <c r="DNL105" s="10"/>
      <c r="DNM105" s="10"/>
      <c r="DNN105" s="10"/>
      <c r="DNO105" s="10"/>
      <c r="DNP105" s="10"/>
      <c r="DNQ105" s="10"/>
      <c r="DNR105" s="10"/>
      <c r="DNS105" s="10"/>
      <c r="DNT105" s="10"/>
      <c r="DNU105" s="10"/>
      <c r="DNV105" s="10"/>
      <c r="DNW105" s="10"/>
      <c r="DNX105" s="10"/>
      <c r="DNY105" s="10"/>
      <c r="DNZ105" s="10"/>
      <c r="DOA105" s="10"/>
      <c r="DOB105" s="10"/>
      <c r="DOC105" s="10"/>
      <c r="DOD105" s="10"/>
      <c r="DOE105" s="10"/>
      <c r="DOF105" s="10"/>
      <c r="DOG105" s="10"/>
      <c r="DOH105" s="10"/>
      <c r="DOI105" s="10"/>
      <c r="DOJ105" s="10"/>
      <c r="DOK105" s="10"/>
      <c r="DOL105" s="10"/>
      <c r="DOM105" s="10"/>
      <c r="DON105" s="10"/>
      <c r="DOO105" s="10"/>
      <c r="DOP105" s="10"/>
      <c r="DOQ105" s="10"/>
      <c r="DOR105" s="10"/>
      <c r="DOS105" s="10"/>
      <c r="DOT105" s="10"/>
      <c r="DOU105" s="10"/>
      <c r="DOV105" s="10"/>
      <c r="DOW105" s="10"/>
      <c r="DOX105" s="10"/>
      <c r="DOY105" s="10"/>
      <c r="DOZ105" s="10"/>
      <c r="DPA105" s="10"/>
      <c r="DPB105" s="10"/>
      <c r="DPC105" s="10"/>
      <c r="DPD105" s="10"/>
      <c r="DPE105" s="10"/>
      <c r="DPF105" s="10"/>
      <c r="DPG105" s="10"/>
      <c r="DPH105" s="10"/>
      <c r="DPI105" s="10"/>
      <c r="DPJ105" s="10"/>
      <c r="DPK105" s="10"/>
      <c r="DPL105" s="10"/>
      <c r="DPM105" s="10"/>
      <c r="DPN105" s="10"/>
      <c r="DPO105" s="10"/>
      <c r="DPP105" s="10"/>
      <c r="DPQ105" s="10"/>
      <c r="DPR105" s="10"/>
      <c r="DPS105" s="10"/>
      <c r="DPT105" s="10"/>
      <c r="DPU105" s="10"/>
      <c r="DPV105" s="10"/>
      <c r="DPW105" s="10"/>
      <c r="DPX105" s="10"/>
      <c r="DPY105" s="10"/>
      <c r="DPZ105" s="10"/>
      <c r="DQA105" s="10"/>
      <c r="DQB105" s="10"/>
      <c r="DQC105" s="10"/>
      <c r="DQD105" s="10"/>
      <c r="DQE105" s="10"/>
      <c r="DQF105" s="10"/>
      <c r="DQG105" s="10"/>
      <c r="DQH105" s="10"/>
      <c r="DQI105" s="10"/>
      <c r="DQJ105" s="10"/>
      <c r="DQK105" s="10"/>
      <c r="DQL105" s="10"/>
      <c r="DQM105" s="10"/>
      <c r="DQN105" s="10"/>
      <c r="DQO105" s="10"/>
      <c r="DQP105" s="10"/>
      <c r="DQQ105" s="10"/>
      <c r="DQR105" s="10"/>
      <c r="DQS105" s="10"/>
      <c r="DQT105" s="10"/>
      <c r="DQU105" s="10"/>
      <c r="DQV105" s="10"/>
      <c r="DQW105" s="10"/>
      <c r="DQX105" s="10"/>
      <c r="DQY105" s="10"/>
      <c r="DQZ105" s="10"/>
      <c r="DRA105" s="10"/>
      <c r="DRB105" s="10"/>
      <c r="DRC105" s="10"/>
      <c r="DRD105" s="10"/>
      <c r="DRE105" s="10"/>
      <c r="DRF105" s="10"/>
      <c r="DRG105" s="10"/>
      <c r="DRH105" s="10"/>
      <c r="DRI105" s="10"/>
      <c r="DRJ105" s="10"/>
      <c r="DRK105" s="10"/>
      <c r="DRL105" s="10"/>
      <c r="DRM105" s="10"/>
      <c r="DRN105" s="10"/>
      <c r="DRO105" s="10"/>
      <c r="DRP105" s="10"/>
      <c r="DRQ105" s="10"/>
      <c r="DRR105" s="10"/>
      <c r="DRS105" s="10"/>
      <c r="DRT105" s="10"/>
      <c r="DRU105" s="10"/>
      <c r="DRV105" s="10"/>
      <c r="DRW105" s="10"/>
      <c r="DRX105" s="10"/>
      <c r="DRY105" s="10"/>
      <c r="DRZ105" s="10"/>
      <c r="DSA105" s="10"/>
      <c r="DSB105" s="10"/>
      <c r="DSC105" s="10"/>
      <c r="DSD105" s="10"/>
      <c r="DSE105" s="10"/>
      <c r="DSF105" s="10"/>
      <c r="DSG105" s="10"/>
      <c r="DSH105" s="10"/>
      <c r="DSI105" s="10"/>
      <c r="DSJ105" s="10"/>
      <c r="DSK105" s="10"/>
      <c r="DSL105" s="10"/>
      <c r="DSM105" s="10"/>
      <c r="DSN105" s="10"/>
      <c r="DSO105" s="10"/>
      <c r="DSP105" s="10"/>
      <c r="DSQ105" s="10"/>
      <c r="DSR105" s="10"/>
      <c r="DSS105" s="10"/>
      <c r="DST105" s="10"/>
      <c r="DSU105" s="10"/>
      <c r="DSV105" s="10"/>
      <c r="DSW105" s="10"/>
      <c r="DSX105" s="10"/>
      <c r="DSY105" s="10"/>
      <c r="DSZ105" s="10"/>
      <c r="DTA105" s="10"/>
      <c r="DTB105" s="10"/>
      <c r="DTC105" s="10"/>
      <c r="DTD105" s="10"/>
      <c r="DTE105" s="10"/>
      <c r="DTF105" s="10"/>
      <c r="DTG105" s="10"/>
      <c r="DTH105" s="10"/>
      <c r="DTI105" s="10"/>
      <c r="DTJ105" s="10"/>
      <c r="DTK105" s="10"/>
      <c r="DTL105" s="10"/>
      <c r="DTM105" s="10"/>
      <c r="DTN105" s="10"/>
      <c r="DTO105" s="10"/>
      <c r="DTP105" s="10"/>
      <c r="DTQ105" s="10"/>
      <c r="DTR105" s="10"/>
      <c r="DTS105" s="10"/>
      <c r="DTT105" s="10"/>
      <c r="DTU105" s="10"/>
      <c r="DTV105" s="10"/>
      <c r="DTW105" s="10"/>
      <c r="DTX105" s="10"/>
      <c r="DTY105" s="10"/>
      <c r="DTZ105" s="10"/>
      <c r="DUA105" s="10"/>
      <c r="DUB105" s="10"/>
      <c r="DUC105" s="10"/>
      <c r="DUD105" s="10"/>
      <c r="DUE105" s="10"/>
      <c r="DUF105" s="10"/>
      <c r="DUG105" s="10"/>
      <c r="DUH105" s="10"/>
      <c r="DUI105" s="10"/>
      <c r="DUJ105" s="10"/>
      <c r="DUK105" s="10"/>
      <c r="DUL105" s="10"/>
      <c r="DUM105" s="10"/>
      <c r="DUN105" s="10"/>
      <c r="DUO105" s="10"/>
      <c r="DUP105" s="10"/>
      <c r="DUQ105" s="10"/>
      <c r="DUR105" s="10"/>
      <c r="DUS105" s="10"/>
      <c r="DUT105" s="10"/>
      <c r="DUU105" s="10"/>
      <c r="DUV105" s="10"/>
      <c r="DUW105" s="10"/>
      <c r="DUX105" s="10"/>
      <c r="DUY105" s="10"/>
      <c r="DUZ105" s="10"/>
      <c r="DVA105" s="10"/>
      <c r="DVB105" s="10"/>
      <c r="DVC105" s="10"/>
      <c r="DVD105" s="10"/>
      <c r="DVE105" s="10"/>
      <c r="DVF105" s="10"/>
      <c r="DVG105" s="10"/>
      <c r="DVH105" s="10"/>
      <c r="DVI105" s="10"/>
      <c r="DVJ105" s="10"/>
      <c r="DVK105" s="10"/>
      <c r="DVL105" s="10"/>
      <c r="DVM105" s="10"/>
      <c r="DVN105" s="10"/>
      <c r="DVO105" s="10"/>
      <c r="DVP105" s="10"/>
      <c r="DVQ105" s="10"/>
      <c r="DVR105" s="10"/>
      <c r="DVS105" s="10"/>
      <c r="DVT105" s="10"/>
      <c r="DVU105" s="10"/>
      <c r="DVV105" s="10"/>
      <c r="DVW105" s="10"/>
      <c r="DVX105" s="10"/>
      <c r="DVY105" s="10"/>
      <c r="DVZ105" s="10"/>
      <c r="DWA105" s="10"/>
      <c r="DWB105" s="10"/>
      <c r="DWC105" s="10"/>
      <c r="DWD105" s="10"/>
      <c r="DWE105" s="10"/>
      <c r="DWF105" s="10"/>
      <c r="DWG105" s="10"/>
      <c r="DWH105" s="10"/>
      <c r="DWI105" s="10"/>
      <c r="DWJ105" s="10"/>
      <c r="DWK105" s="10"/>
      <c r="DWL105" s="10"/>
      <c r="DWM105" s="10"/>
      <c r="DWN105" s="10"/>
      <c r="DWO105" s="10"/>
      <c r="DWP105" s="10"/>
      <c r="DWQ105" s="10"/>
      <c r="DWR105" s="10"/>
      <c r="DWS105" s="10"/>
      <c r="DWT105" s="10"/>
      <c r="DWU105" s="10"/>
      <c r="DWV105" s="10"/>
      <c r="DWW105" s="10"/>
      <c r="DWX105" s="10"/>
      <c r="DWY105" s="10"/>
      <c r="DWZ105" s="10"/>
      <c r="DXA105" s="10"/>
      <c r="DXB105" s="10"/>
      <c r="DXC105" s="10"/>
      <c r="DXD105" s="10"/>
      <c r="DXE105" s="10"/>
      <c r="DXF105" s="10"/>
      <c r="DXG105" s="10"/>
      <c r="DXH105" s="10"/>
      <c r="DXI105" s="10"/>
      <c r="DXJ105" s="10"/>
      <c r="DXK105" s="10"/>
      <c r="DXL105" s="10"/>
      <c r="DXM105" s="10"/>
      <c r="DXN105" s="10"/>
      <c r="DXO105" s="10"/>
      <c r="DXP105" s="10"/>
      <c r="DXQ105" s="10"/>
      <c r="DXR105" s="10"/>
      <c r="DXS105" s="10"/>
      <c r="DXT105" s="10"/>
      <c r="DXU105" s="10"/>
      <c r="DXV105" s="10"/>
      <c r="DXW105" s="10"/>
      <c r="DXX105" s="10"/>
      <c r="DXY105" s="10"/>
      <c r="DXZ105" s="10"/>
      <c r="DYA105" s="10"/>
      <c r="DYB105" s="10"/>
      <c r="DYC105" s="10"/>
      <c r="DYD105" s="10"/>
      <c r="DYE105" s="10"/>
      <c r="DYF105" s="10"/>
      <c r="DYG105" s="10"/>
      <c r="DYH105" s="10"/>
      <c r="DYI105" s="10"/>
      <c r="DYJ105" s="10"/>
      <c r="DYK105" s="10"/>
      <c r="DYL105" s="10"/>
      <c r="DYM105" s="10"/>
      <c r="DYN105" s="10"/>
      <c r="DYO105" s="10"/>
      <c r="DYP105" s="10"/>
      <c r="DYQ105" s="10"/>
      <c r="DYR105" s="10"/>
      <c r="DYS105" s="10"/>
      <c r="DYT105" s="10"/>
      <c r="DYU105" s="10"/>
      <c r="DYV105" s="10"/>
      <c r="DYW105" s="10"/>
      <c r="DYX105" s="10"/>
      <c r="DYY105" s="10"/>
      <c r="DYZ105" s="10"/>
      <c r="DZA105" s="10"/>
      <c r="DZB105" s="10"/>
      <c r="DZC105" s="10"/>
      <c r="DZD105" s="10"/>
      <c r="DZE105" s="10"/>
      <c r="DZF105" s="10"/>
      <c r="DZG105" s="10"/>
      <c r="DZH105" s="10"/>
      <c r="DZI105" s="10"/>
      <c r="DZJ105" s="10"/>
      <c r="DZK105" s="10"/>
      <c r="DZL105" s="10"/>
      <c r="DZM105" s="10"/>
      <c r="DZN105" s="10"/>
      <c r="DZO105" s="10"/>
      <c r="DZP105" s="10"/>
      <c r="DZQ105" s="10"/>
      <c r="DZR105" s="10"/>
      <c r="DZS105" s="10"/>
      <c r="DZT105" s="10"/>
      <c r="DZU105" s="10"/>
      <c r="DZV105" s="10"/>
      <c r="DZW105" s="10"/>
      <c r="DZX105" s="10"/>
      <c r="DZY105" s="10"/>
      <c r="DZZ105" s="10"/>
      <c r="EAA105" s="10"/>
      <c r="EAB105" s="10"/>
      <c r="EAC105" s="10"/>
      <c r="EAD105" s="10"/>
      <c r="EAE105" s="10"/>
      <c r="EAF105" s="10"/>
      <c r="EAG105" s="10"/>
      <c r="EAH105" s="10"/>
      <c r="EAI105" s="10"/>
      <c r="EAJ105" s="10"/>
      <c r="EAK105" s="10"/>
      <c r="EAL105" s="10"/>
      <c r="EAM105" s="10"/>
      <c r="EAN105" s="10"/>
      <c r="EAO105" s="10"/>
      <c r="EAP105" s="10"/>
      <c r="EAQ105" s="10"/>
      <c r="EAR105" s="10"/>
      <c r="EAS105" s="10"/>
      <c r="EAT105" s="10"/>
      <c r="EAU105" s="10"/>
      <c r="EAV105" s="10"/>
      <c r="EAW105" s="10"/>
      <c r="EAX105" s="10"/>
      <c r="EAY105" s="10"/>
      <c r="EAZ105" s="10"/>
      <c r="EBA105" s="10"/>
      <c r="EBB105" s="10"/>
      <c r="EBC105" s="10"/>
      <c r="EBD105" s="10"/>
      <c r="EBE105" s="10"/>
      <c r="EBF105" s="10"/>
      <c r="EBG105" s="10"/>
      <c r="EBH105" s="10"/>
      <c r="EBI105" s="10"/>
      <c r="EBJ105" s="10"/>
      <c r="EBK105" s="10"/>
      <c r="EBL105" s="10"/>
      <c r="EBM105" s="10"/>
      <c r="EBN105" s="10"/>
      <c r="EBO105" s="10"/>
      <c r="EBP105" s="10"/>
      <c r="EBQ105" s="10"/>
      <c r="EBR105" s="10"/>
      <c r="EBS105" s="10"/>
      <c r="EBT105" s="10"/>
      <c r="EBU105" s="10"/>
      <c r="EBV105" s="10"/>
      <c r="EBW105" s="10"/>
      <c r="EBX105" s="10"/>
      <c r="EBY105" s="10"/>
      <c r="EBZ105" s="10"/>
      <c r="ECA105" s="10"/>
      <c r="ECB105" s="10"/>
      <c r="ECC105" s="10"/>
      <c r="ECD105" s="10"/>
      <c r="ECE105" s="10"/>
      <c r="ECF105" s="10"/>
      <c r="ECG105" s="10"/>
      <c r="ECH105" s="10"/>
      <c r="ECI105" s="10"/>
      <c r="ECJ105" s="10"/>
      <c r="ECK105" s="10"/>
      <c r="ECL105" s="10"/>
      <c r="ECM105" s="10"/>
      <c r="ECN105" s="10"/>
      <c r="ECO105" s="10"/>
      <c r="ECP105" s="10"/>
      <c r="ECQ105" s="10"/>
      <c r="ECR105" s="10"/>
      <c r="ECS105" s="10"/>
      <c r="ECT105" s="10"/>
      <c r="ECU105" s="10"/>
      <c r="ECV105" s="10"/>
      <c r="ECW105" s="10"/>
      <c r="ECX105" s="10"/>
      <c r="ECY105" s="10"/>
      <c r="ECZ105" s="10"/>
      <c r="EDA105" s="10"/>
      <c r="EDB105" s="10"/>
      <c r="EDC105" s="10"/>
      <c r="EDD105" s="10"/>
      <c r="EDE105" s="10"/>
      <c r="EDF105" s="10"/>
      <c r="EDG105" s="10"/>
      <c r="EDH105" s="10"/>
      <c r="EDI105" s="10"/>
      <c r="EDJ105" s="10"/>
      <c r="EDK105" s="10"/>
      <c r="EDL105" s="10"/>
      <c r="EDM105" s="10"/>
      <c r="EDN105" s="10"/>
      <c r="EDO105" s="10"/>
      <c r="EDP105" s="10"/>
      <c r="EDQ105" s="10"/>
      <c r="EDR105" s="10"/>
      <c r="EDS105" s="10"/>
      <c r="EDT105" s="10"/>
      <c r="EDU105" s="10"/>
      <c r="EDV105" s="10"/>
      <c r="EDW105" s="10"/>
      <c r="EDX105" s="10"/>
      <c r="EDY105" s="10"/>
      <c r="EDZ105" s="10"/>
      <c r="EEA105" s="10"/>
      <c r="EEB105" s="10"/>
      <c r="EEC105" s="10"/>
      <c r="EED105" s="10"/>
      <c r="EEE105" s="10"/>
      <c r="EEF105" s="10"/>
      <c r="EEG105" s="10"/>
      <c r="EEH105" s="10"/>
      <c r="EEI105" s="10"/>
      <c r="EEJ105" s="10"/>
      <c r="EEK105" s="10"/>
      <c r="EEL105" s="10"/>
      <c r="EEM105" s="10"/>
      <c r="EEN105" s="10"/>
      <c r="EEO105" s="10"/>
      <c r="EEP105" s="10"/>
      <c r="EEQ105" s="10"/>
      <c r="EER105" s="10"/>
      <c r="EES105" s="10"/>
      <c r="EET105" s="10"/>
      <c r="EEU105" s="10"/>
      <c r="EEV105" s="10"/>
      <c r="EEW105" s="10"/>
      <c r="EEX105" s="10"/>
      <c r="EEY105" s="10"/>
      <c r="EEZ105" s="10"/>
      <c r="EFA105" s="10"/>
      <c r="EFB105" s="10"/>
      <c r="EFC105" s="10"/>
      <c r="EFD105" s="10"/>
      <c r="EFE105" s="10"/>
      <c r="EFF105" s="10"/>
      <c r="EFG105" s="10"/>
      <c r="EFH105" s="10"/>
      <c r="EFI105" s="10"/>
      <c r="EFJ105" s="10"/>
      <c r="EFK105" s="10"/>
      <c r="EFL105" s="10"/>
      <c r="EFM105" s="10"/>
      <c r="EFN105" s="10"/>
      <c r="EFO105" s="10"/>
      <c r="EFP105" s="10"/>
      <c r="EFQ105" s="10"/>
      <c r="EFR105" s="10"/>
      <c r="EFS105" s="10"/>
      <c r="EFT105" s="10"/>
      <c r="EFU105" s="10"/>
      <c r="EFV105" s="10"/>
      <c r="EFW105" s="10"/>
      <c r="EFX105" s="10"/>
      <c r="EFY105" s="10"/>
      <c r="EFZ105" s="10"/>
      <c r="EGA105" s="10"/>
      <c r="EGB105" s="10"/>
      <c r="EGC105" s="10"/>
      <c r="EGD105" s="10"/>
      <c r="EGE105" s="10"/>
      <c r="EGF105" s="10"/>
      <c r="EGG105" s="10"/>
      <c r="EGH105" s="10"/>
      <c r="EGI105" s="10"/>
      <c r="EGJ105" s="10"/>
      <c r="EGK105" s="10"/>
      <c r="EGL105" s="10"/>
      <c r="EGM105" s="10"/>
      <c r="EGN105" s="10"/>
      <c r="EGO105" s="10"/>
      <c r="EGP105" s="10"/>
      <c r="EGQ105" s="10"/>
      <c r="EGR105" s="10"/>
      <c r="EGS105" s="10"/>
      <c r="EGT105" s="10"/>
      <c r="EGU105" s="10"/>
      <c r="EGV105" s="10"/>
      <c r="EGW105" s="10"/>
      <c r="EGX105" s="10"/>
      <c r="EGY105" s="10"/>
      <c r="EGZ105" s="10"/>
      <c r="EHA105" s="10"/>
      <c r="EHB105" s="10"/>
      <c r="EHC105" s="10"/>
      <c r="EHD105" s="10"/>
      <c r="EHE105" s="10"/>
      <c r="EHF105" s="10"/>
      <c r="EHG105" s="10"/>
      <c r="EHH105" s="10"/>
      <c r="EHI105" s="10"/>
      <c r="EHJ105" s="10"/>
      <c r="EHK105" s="10"/>
      <c r="EHL105" s="10"/>
      <c r="EHM105" s="10"/>
      <c r="EHN105" s="10"/>
      <c r="EHO105" s="10"/>
      <c r="EHP105" s="10"/>
      <c r="EHQ105" s="10"/>
      <c r="EHR105" s="10"/>
      <c r="EHS105" s="10"/>
      <c r="EHT105" s="10"/>
      <c r="EHU105" s="10"/>
      <c r="EHV105" s="10"/>
      <c r="EHW105" s="10"/>
      <c r="EHX105" s="10"/>
      <c r="EHY105" s="10"/>
      <c r="EHZ105" s="10"/>
      <c r="EIA105" s="10"/>
      <c r="EIB105" s="10"/>
      <c r="EIC105" s="10"/>
      <c r="EID105" s="10"/>
      <c r="EIE105" s="10"/>
      <c r="EIF105" s="10"/>
      <c r="EIG105" s="10"/>
      <c r="EIH105" s="10"/>
      <c r="EII105" s="10"/>
      <c r="EIJ105" s="10"/>
      <c r="EIK105" s="10"/>
      <c r="EIL105" s="10"/>
      <c r="EIM105" s="10"/>
      <c r="EIN105" s="10"/>
      <c r="EIO105" s="10"/>
      <c r="EIP105" s="10"/>
      <c r="EIQ105" s="10"/>
      <c r="EIR105" s="10"/>
      <c r="EIS105" s="10"/>
      <c r="EIT105" s="10"/>
      <c r="EIU105" s="10"/>
      <c r="EIV105" s="10"/>
      <c r="EIW105" s="10"/>
      <c r="EIX105" s="10"/>
      <c r="EIY105" s="10"/>
      <c r="EIZ105" s="10"/>
      <c r="EJA105" s="10"/>
      <c r="EJB105" s="10"/>
      <c r="EJC105" s="10"/>
      <c r="EJD105" s="10"/>
      <c r="EJE105" s="10"/>
      <c r="EJF105" s="10"/>
      <c r="EJG105" s="10"/>
      <c r="EJH105" s="10"/>
      <c r="EJI105" s="10"/>
      <c r="EJJ105" s="10"/>
      <c r="EJK105" s="10"/>
      <c r="EJL105" s="10"/>
      <c r="EJM105" s="10"/>
      <c r="EJN105" s="10"/>
      <c r="EJO105" s="10"/>
      <c r="EJP105" s="10"/>
      <c r="EJQ105" s="10"/>
      <c r="EJR105" s="10"/>
      <c r="EJS105" s="10"/>
      <c r="EJT105" s="10"/>
      <c r="EJU105" s="10"/>
      <c r="EJV105" s="10"/>
      <c r="EJW105" s="10"/>
      <c r="EJX105" s="10"/>
      <c r="EJY105" s="10"/>
      <c r="EJZ105" s="10"/>
      <c r="EKA105" s="10"/>
      <c r="EKB105" s="10"/>
      <c r="EKC105" s="10"/>
      <c r="EKD105" s="10"/>
      <c r="EKE105" s="10"/>
      <c r="EKF105" s="10"/>
      <c r="EKG105" s="10"/>
      <c r="EKH105" s="10"/>
      <c r="EKI105" s="10"/>
      <c r="EKJ105" s="10"/>
      <c r="EKK105" s="10"/>
      <c r="EKL105" s="10"/>
      <c r="EKM105" s="10"/>
      <c r="EKN105" s="10"/>
      <c r="EKO105" s="10"/>
      <c r="EKP105" s="10"/>
      <c r="EKQ105" s="10"/>
      <c r="EKR105" s="10"/>
      <c r="EKS105" s="10"/>
      <c r="EKT105" s="10"/>
      <c r="EKU105" s="10"/>
      <c r="EKV105" s="10"/>
      <c r="EKW105" s="10"/>
      <c r="EKX105" s="10"/>
      <c r="EKY105" s="10"/>
      <c r="EKZ105" s="10"/>
      <c r="ELA105" s="10"/>
      <c r="ELB105" s="10"/>
      <c r="ELC105" s="10"/>
      <c r="ELD105" s="10"/>
      <c r="ELE105" s="10"/>
      <c r="ELF105" s="10"/>
      <c r="ELG105" s="10"/>
      <c r="ELH105" s="10"/>
      <c r="ELI105" s="10"/>
      <c r="ELJ105" s="10"/>
      <c r="ELK105" s="10"/>
      <c r="ELL105" s="10"/>
      <c r="ELM105" s="10"/>
      <c r="ELN105" s="10"/>
      <c r="ELO105" s="10"/>
      <c r="ELP105" s="10"/>
      <c r="ELQ105" s="10"/>
      <c r="ELR105" s="10"/>
      <c r="ELS105" s="10"/>
      <c r="ELT105" s="10"/>
      <c r="ELU105" s="10"/>
      <c r="ELV105" s="10"/>
      <c r="ELW105" s="10"/>
      <c r="ELX105" s="10"/>
      <c r="ELY105" s="10"/>
      <c r="ELZ105" s="10"/>
      <c r="EMA105" s="10"/>
      <c r="EMB105" s="10"/>
      <c r="EMC105" s="10"/>
      <c r="EMD105" s="10"/>
      <c r="EME105" s="10"/>
      <c r="EMF105" s="10"/>
      <c r="EMG105" s="10"/>
      <c r="EMH105" s="10"/>
      <c r="EMI105" s="10"/>
      <c r="EMJ105" s="10"/>
      <c r="EMK105" s="10"/>
      <c r="EML105" s="10"/>
      <c r="EMM105" s="10"/>
      <c r="EMN105" s="10"/>
      <c r="EMO105" s="10"/>
      <c r="EMP105" s="10"/>
      <c r="EMQ105" s="10"/>
      <c r="EMR105" s="10"/>
      <c r="EMS105" s="10"/>
      <c r="EMT105" s="10"/>
      <c r="EMU105" s="10"/>
      <c r="EMV105" s="10"/>
      <c r="EMW105" s="10"/>
      <c r="EMX105" s="10"/>
      <c r="EMY105" s="10"/>
      <c r="EMZ105" s="10"/>
      <c r="ENA105" s="10"/>
      <c r="ENB105" s="10"/>
      <c r="ENC105" s="10"/>
      <c r="END105" s="10"/>
      <c r="ENE105" s="10"/>
      <c r="ENF105" s="10"/>
      <c r="ENG105" s="10"/>
      <c r="ENH105" s="10"/>
      <c r="ENI105" s="10"/>
      <c r="ENJ105" s="10"/>
      <c r="ENK105" s="10"/>
      <c r="ENL105" s="10"/>
      <c r="ENM105" s="10"/>
      <c r="ENN105" s="10"/>
      <c r="ENO105" s="10"/>
      <c r="ENP105" s="10"/>
      <c r="ENQ105" s="10"/>
      <c r="ENR105" s="10"/>
      <c r="ENS105" s="10"/>
      <c r="ENT105" s="10"/>
      <c r="ENU105" s="10"/>
      <c r="ENV105" s="10"/>
      <c r="ENW105" s="10"/>
      <c r="ENX105" s="10"/>
      <c r="ENY105" s="10"/>
      <c r="ENZ105" s="10"/>
      <c r="EOA105" s="10"/>
      <c r="EOB105" s="10"/>
      <c r="EOC105" s="10"/>
      <c r="EOD105" s="10"/>
      <c r="EOE105" s="10"/>
      <c r="EOF105" s="10"/>
      <c r="EOG105" s="10"/>
      <c r="EOH105" s="10"/>
      <c r="EOI105" s="10"/>
      <c r="EOJ105" s="10"/>
      <c r="EOK105" s="10"/>
      <c r="EOL105" s="10"/>
      <c r="EOM105" s="10"/>
      <c r="EON105" s="10"/>
      <c r="EOO105" s="10"/>
      <c r="EOP105" s="10"/>
      <c r="EOQ105" s="10"/>
      <c r="EOR105" s="10"/>
      <c r="EOS105" s="10"/>
      <c r="EOT105" s="10"/>
      <c r="EOU105" s="10"/>
      <c r="EOV105" s="10"/>
      <c r="EOW105" s="10"/>
      <c r="EOX105" s="10"/>
      <c r="EOY105" s="10"/>
      <c r="EOZ105" s="10"/>
      <c r="EPA105" s="10"/>
      <c r="EPB105" s="10"/>
      <c r="EPC105" s="10"/>
      <c r="EPD105" s="10"/>
      <c r="EPE105" s="10"/>
      <c r="EPF105" s="10"/>
      <c r="EPG105" s="10"/>
      <c r="EPH105" s="10"/>
      <c r="EPI105" s="10"/>
      <c r="EPJ105" s="10"/>
      <c r="EPK105" s="10"/>
      <c r="EPL105" s="10"/>
      <c r="EPM105" s="10"/>
      <c r="EPN105" s="10"/>
      <c r="EPO105" s="10"/>
      <c r="EPP105" s="10"/>
      <c r="EPQ105" s="10"/>
      <c r="EPR105" s="10"/>
      <c r="EPS105" s="10"/>
      <c r="EPT105" s="10"/>
      <c r="EPU105" s="10"/>
      <c r="EPV105" s="10"/>
      <c r="EPW105" s="10"/>
      <c r="EPX105" s="10"/>
      <c r="EPY105" s="10"/>
      <c r="EPZ105" s="10"/>
      <c r="EQA105" s="10"/>
      <c r="EQB105" s="10"/>
      <c r="EQC105" s="10"/>
      <c r="EQD105" s="10"/>
      <c r="EQE105" s="10"/>
      <c r="EQF105" s="10"/>
      <c r="EQG105" s="10"/>
      <c r="EQH105" s="10"/>
      <c r="EQI105" s="10"/>
      <c r="EQJ105" s="10"/>
      <c r="EQK105" s="10"/>
      <c r="EQL105" s="10"/>
      <c r="EQM105" s="10"/>
      <c r="EQN105" s="10"/>
      <c r="EQO105" s="10"/>
      <c r="EQP105" s="10"/>
      <c r="EQQ105" s="10"/>
      <c r="EQR105" s="10"/>
      <c r="EQS105" s="10"/>
      <c r="EQT105" s="10"/>
      <c r="EQU105" s="10"/>
      <c r="EQV105" s="10"/>
      <c r="EQW105" s="10"/>
      <c r="EQX105" s="10"/>
      <c r="EQY105" s="10"/>
      <c r="EQZ105" s="10"/>
      <c r="ERA105" s="10"/>
      <c r="ERB105" s="10"/>
      <c r="ERC105" s="10"/>
      <c r="ERD105" s="10"/>
      <c r="ERE105" s="10"/>
      <c r="ERF105" s="10"/>
      <c r="ERG105" s="10"/>
      <c r="ERH105" s="10"/>
      <c r="ERI105" s="10"/>
      <c r="ERJ105" s="10"/>
      <c r="ERK105" s="10"/>
      <c r="ERL105" s="10"/>
      <c r="ERM105" s="10"/>
      <c r="ERN105" s="10"/>
      <c r="ERO105" s="10"/>
      <c r="ERP105" s="10"/>
      <c r="ERQ105" s="10"/>
      <c r="ERR105" s="10"/>
      <c r="ERS105" s="10"/>
      <c r="ERT105" s="10"/>
      <c r="ERU105" s="10"/>
      <c r="ERV105" s="10"/>
      <c r="ERW105" s="10"/>
      <c r="ERX105" s="10"/>
      <c r="ERY105" s="10"/>
      <c r="ERZ105" s="10"/>
      <c r="ESA105" s="10"/>
      <c r="ESB105" s="10"/>
      <c r="ESC105" s="10"/>
      <c r="ESD105" s="10"/>
      <c r="ESE105" s="10"/>
      <c r="ESF105" s="10"/>
      <c r="ESG105" s="10"/>
      <c r="ESH105" s="10"/>
      <c r="ESI105" s="10"/>
      <c r="ESJ105" s="10"/>
      <c r="ESK105" s="10"/>
      <c r="ESL105" s="10"/>
      <c r="ESM105" s="10"/>
      <c r="ESN105" s="10"/>
      <c r="ESO105" s="10"/>
      <c r="ESP105" s="10"/>
      <c r="ESQ105" s="10"/>
      <c r="ESR105" s="10"/>
      <c r="ESS105" s="10"/>
      <c r="EST105" s="10"/>
      <c r="ESU105" s="10"/>
      <c r="ESV105" s="10"/>
      <c r="ESW105" s="10"/>
      <c r="ESX105" s="10"/>
      <c r="ESY105" s="10"/>
      <c r="ESZ105" s="10"/>
      <c r="ETA105" s="10"/>
      <c r="ETB105" s="10"/>
      <c r="ETC105" s="10"/>
      <c r="ETD105" s="10"/>
      <c r="ETE105" s="10"/>
      <c r="ETF105" s="10"/>
      <c r="ETG105" s="10"/>
      <c r="ETH105" s="10"/>
      <c r="ETI105" s="10"/>
      <c r="ETJ105" s="10"/>
      <c r="ETK105" s="10"/>
      <c r="ETL105" s="10"/>
      <c r="ETM105" s="10"/>
      <c r="ETN105" s="10"/>
      <c r="ETO105" s="10"/>
      <c r="ETP105" s="10"/>
      <c r="ETQ105" s="10"/>
      <c r="ETR105" s="10"/>
      <c r="ETS105" s="10"/>
      <c r="ETT105" s="10"/>
      <c r="ETU105" s="10"/>
      <c r="ETV105" s="10"/>
      <c r="ETW105" s="10"/>
      <c r="ETX105" s="10"/>
      <c r="ETY105" s="10"/>
      <c r="ETZ105" s="10"/>
      <c r="EUA105" s="10"/>
      <c r="EUB105" s="10"/>
      <c r="EUC105" s="10"/>
      <c r="EUD105" s="10"/>
      <c r="EUE105" s="10"/>
      <c r="EUF105" s="10"/>
      <c r="EUG105" s="10"/>
      <c r="EUH105" s="10"/>
      <c r="EUI105" s="10"/>
      <c r="EUJ105" s="10"/>
      <c r="EUK105" s="10"/>
      <c r="EUL105" s="10"/>
      <c r="EUM105" s="10"/>
      <c r="EUN105" s="10"/>
      <c r="EUO105" s="10"/>
      <c r="EUP105" s="10"/>
      <c r="EUQ105" s="10"/>
      <c r="EUR105" s="10"/>
      <c r="EUS105" s="10"/>
      <c r="EUT105" s="10"/>
      <c r="EUU105" s="10"/>
      <c r="EUV105" s="10"/>
      <c r="EUW105" s="10"/>
      <c r="EUX105" s="10"/>
      <c r="EUY105" s="10"/>
      <c r="EUZ105" s="10"/>
      <c r="EVA105" s="10"/>
      <c r="EVB105" s="10"/>
      <c r="EVC105" s="10"/>
      <c r="EVD105" s="10"/>
      <c r="EVE105" s="10"/>
      <c r="EVF105" s="10"/>
      <c r="EVG105" s="10"/>
      <c r="EVH105" s="10"/>
      <c r="EVI105" s="10"/>
      <c r="EVJ105" s="10"/>
      <c r="EVK105" s="10"/>
      <c r="EVL105" s="10"/>
      <c r="EVM105" s="10"/>
      <c r="EVN105" s="10"/>
      <c r="EVO105" s="10"/>
      <c r="EVP105" s="10"/>
      <c r="EVQ105" s="10"/>
      <c r="EVR105" s="10"/>
      <c r="EVS105" s="10"/>
      <c r="EVT105" s="10"/>
      <c r="EVU105" s="10"/>
      <c r="EVV105" s="10"/>
      <c r="EVW105" s="10"/>
      <c r="EVX105" s="10"/>
      <c r="EVY105" s="10"/>
      <c r="EVZ105" s="10"/>
      <c r="EWA105" s="10"/>
      <c r="EWB105" s="10"/>
      <c r="EWC105" s="10"/>
      <c r="EWD105" s="10"/>
      <c r="EWE105" s="10"/>
      <c r="EWF105" s="10"/>
      <c r="EWG105" s="10"/>
      <c r="EWH105" s="10"/>
      <c r="EWI105" s="10"/>
      <c r="EWJ105" s="10"/>
      <c r="EWK105" s="10"/>
      <c r="EWL105" s="10"/>
      <c r="EWM105" s="10"/>
      <c r="EWN105" s="10"/>
      <c r="EWO105" s="10"/>
      <c r="EWP105" s="10"/>
      <c r="EWQ105" s="10"/>
      <c r="EWR105" s="10"/>
      <c r="EWS105" s="10"/>
      <c r="EWT105" s="10"/>
      <c r="EWU105" s="10"/>
      <c r="EWV105" s="10"/>
      <c r="EWW105" s="10"/>
      <c r="EWX105" s="10"/>
      <c r="EWY105" s="10"/>
      <c r="EWZ105" s="10"/>
      <c r="EXA105" s="10"/>
      <c r="EXB105" s="10"/>
      <c r="EXC105" s="10"/>
      <c r="EXD105" s="10"/>
      <c r="EXE105" s="10"/>
      <c r="EXF105" s="10"/>
      <c r="EXG105" s="10"/>
      <c r="EXH105" s="10"/>
      <c r="EXI105" s="10"/>
      <c r="EXJ105" s="10"/>
      <c r="EXK105" s="10"/>
      <c r="EXL105" s="10"/>
      <c r="EXM105" s="10"/>
      <c r="EXN105" s="10"/>
      <c r="EXO105" s="10"/>
      <c r="EXP105" s="10"/>
      <c r="EXQ105" s="10"/>
      <c r="EXR105" s="10"/>
      <c r="EXS105" s="10"/>
      <c r="EXT105" s="10"/>
      <c r="EXU105" s="10"/>
      <c r="EXV105" s="10"/>
      <c r="EXW105" s="10"/>
      <c r="EXX105" s="10"/>
      <c r="EXY105" s="10"/>
      <c r="EXZ105" s="10"/>
      <c r="EYA105" s="10"/>
      <c r="EYB105" s="10"/>
      <c r="EYC105" s="10"/>
      <c r="EYD105" s="10"/>
      <c r="EYE105" s="10"/>
      <c r="EYF105" s="10"/>
      <c r="EYG105" s="10"/>
      <c r="EYH105" s="10"/>
      <c r="EYI105" s="10"/>
      <c r="EYJ105" s="10"/>
      <c r="EYK105" s="10"/>
      <c r="EYL105" s="10"/>
      <c r="EYM105" s="10"/>
      <c r="EYN105" s="10"/>
      <c r="EYO105" s="10"/>
      <c r="EYP105" s="10"/>
      <c r="EYQ105" s="10"/>
      <c r="EYR105" s="10"/>
      <c r="EYS105" s="10"/>
      <c r="EYT105" s="10"/>
      <c r="EYU105" s="10"/>
      <c r="EYV105" s="10"/>
      <c r="EYW105" s="10"/>
      <c r="EYX105" s="10"/>
      <c r="EYY105" s="10"/>
      <c r="EYZ105" s="10"/>
      <c r="EZA105" s="10"/>
      <c r="EZB105" s="10"/>
      <c r="EZC105" s="10"/>
      <c r="EZD105" s="10"/>
      <c r="EZE105" s="10"/>
      <c r="EZF105" s="10"/>
      <c r="EZG105" s="10"/>
      <c r="EZH105" s="10"/>
      <c r="EZI105" s="10"/>
      <c r="EZJ105" s="10"/>
      <c r="EZK105" s="10"/>
      <c r="EZL105" s="10"/>
      <c r="EZM105" s="10"/>
      <c r="EZN105" s="10"/>
      <c r="EZO105" s="10"/>
      <c r="EZP105" s="10"/>
      <c r="EZQ105" s="10"/>
      <c r="EZR105" s="10"/>
      <c r="EZS105" s="10"/>
      <c r="EZT105" s="10"/>
      <c r="EZU105" s="10"/>
      <c r="EZV105" s="10"/>
      <c r="EZW105" s="10"/>
      <c r="EZX105" s="10"/>
      <c r="EZY105" s="10"/>
      <c r="EZZ105" s="10"/>
      <c r="FAA105" s="10"/>
      <c r="FAB105" s="10"/>
      <c r="FAC105" s="10"/>
      <c r="FAD105" s="10"/>
      <c r="FAE105" s="10"/>
      <c r="FAF105" s="10"/>
      <c r="FAG105" s="10"/>
      <c r="FAH105" s="10"/>
      <c r="FAI105" s="10"/>
      <c r="FAJ105" s="10"/>
      <c r="FAK105" s="10"/>
      <c r="FAL105" s="10"/>
      <c r="FAM105" s="10"/>
      <c r="FAN105" s="10"/>
      <c r="FAO105" s="10"/>
      <c r="FAP105" s="10"/>
      <c r="FAQ105" s="10"/>
      <c r="FAR105" s="10"/>
      <c r="FAS105" s="10"/>
      <c r="FAT105" s="10"/>
      <c r="FAU105" s="10"/>
      <c r="FAV105" s="10"/>
      <c r="FAW105" s="10"/>
      <c r="FAX105" s="10"/>
      <c r="FAY105" s="10"/>
      <c r="FAZ105" s="10"/>
      <c r="FBA105" s="10"/>
      <c r="FBB105" s="10"/>
      <c r="FBC105" s="10"/>
      <c r="FBD105" s="10"/>
      <c r="FBE105" s="10"/>
      <c r="FBF105" s="10"/>
      <c r="FBG105" s="10"/>
      <c r="FBH105" s="10"/>
      <c r="FBI105" s="10"/>
      <c r="FBJ105" s="10"/>
      <c r="FBK105" s="10"/>
      <c r="FBL105" s="10"/>
      <c r="FBM105" s="10"/>
      <c r="FBN105" s="10"/>
      <c r="FBO105" s="10"/>
      <c r="FBP105" s="10"/>
      <c r="FBQ105" s="10"/>
      <c r="FBR105" s="10"/>
      <c r="FBS105" s="10"/>
      <c r="FBT105" s="10"/>
      <c r="FBU105" s="10"/>
      <c r="FBV105" s="10"/>
      <c r="FBW105" s="10"/>
      <c r="FBX105" s="10"/>
      <c r="FBY105" s="10"/>
      <c r="FBZ105" s="10"/>
      <c r="FCA105" s="10"/>
      <c r="FCB105" s="10"/>
      <c r="FCC105" s="10"/>
      <c r="FCD105" s="10"/>
      <c r="FCE105" s="10"/>
      <c r="FCF105" s="10"/>
      <c r="FCG105" s="10"/>
      <c r="FCH105" s="10"/>
      <c r="FCI105" s="10"/>
      <c r="FCJ105" s="10"/>
      <c r="FCK105" s="10"/>
      <c r="FCL105" s="10"/>
      <c r="FCM105" s="10"/>
      <c r="FCN105" s="10"/>
      <c r="FCO105" s="10"/>
      <c r="FCP105" s="10"/>
      <c r="FCQ105" s="10"/>
      <c r="FCR105" s="10"/>
      <c r="FCS105" s="10"/>
      <c r="FCT105" s="10"/>
      <c r="FCU105" s="10"/>
      <c r="FCV105" s="10"/>
      <c r="FCW105" s="10"/>
      <c r="FCX105" s="10"/>
      <c r="FCY105" s="10"/>
      <c r="FCZ105" s="10"/>
      <c r="FDA105" s="10"/>
      <c r="FDB105" s="10"/>
      <c r="FDC105" s="10"/>
      <c r="FDD105" s="10"/>
      <c r="FDE105" s="10"/>
      <c r="FDF105" s="10"/>
      <c r="FDG105" s="10"/>
      <c r="FDH105" s="10"/>
      <c r="FDI105" s="10"/>
      <c r="FDJ105" s="10"/>
      <c r="FDK105" s="10"/>
      <c r="FDL105" s="10"/>
      <c r="FDM105" s="10"/>
      <c r="FDN105" s="10"/>
      <c r="FDO105" s="10"/>
      <c r="FDP105" s="10"/>
      <c r="FDQ105" s="10"/>
      <c r="FDR105" s="10"/>
      <c r="FDS105" s="10"/>
      <c r="FDT105" s="10"/>
      <c r="FDU105" s="10"/>
      <c r="FDV105" s="10"/>
      <c r="FDW105" s="10"/>
      <c r="FDX105" s="10"/>
      <c r="FDY105" s="10"/>
      <c r="FDZ105" s="10"/>
      <c r="FEA105" s="10"/>
      <c r="FEB105" s="10"/>
      <c r="FEC105" s="10"/>
      <c r="FED105" s="10"/>
      <c r="FEE105" s="10"/>
      <c r="FEF105" s="10"/>
      <c r="FEG105" s="10"/>
      <c r="FEH105" s="10"/>
      <c r="FEI105" s="10"/>
      <c r="FEJ105" s="10"/>
      <c r="FEK105" s="10"/>
      <c r="FEL105" s="10"/>
      <c r="FEM105" s="10"/>
      <c r="FEN105" s="10"/>
      <c r="FEO105" s="10"/>
      <c r="FEP105" s="10"/>
      <c r="FEQ105" s="10"/>
      <c r="FER105" s="10"/>
      <c r="FES105" s="10"/>
      <c r="FET105" s="10"/>
      <c r="FEU105" s="10"/>
      <c r="FEV105" s="10"/>
      <c r="FEW105" s="10"/>
      <c r="FEX105" s="10"/>
      <c r="FEY105" s="10"/>
      <c r="FEZ105" s="10"/>
      <c r="FFA105" s="10"/>
      <c r="FFB105" s="10"/>
      <c r="FFC105" s="10"/>
      <c r="FFD105" s="10"/>
      <c r="FFE105" s="10"/>
      <c r="FFF105" s="10"/>
      <c r="FFG105" s="10"/>
      <c r="FFH105" s="10"/>
      <c r="FFI105" s="10"/>
      <c r="FFJ105" s="10"/>
      <c r="FFK105" s="10"/>
      <c r="FFL105" s="10"/>
      <c r="FFM105" s="10"/>
      <c r="FFN105" s="10"/>
      <c r="FFO105" s="10"/>
      <c r="FFP105" s="10"/>
      <c r="FFQ105" s="10"/>
      <c r="FFR105" s="10"/>
      <c r="FFS105" s="10"/>
      <c r="FFT105" s="10"/>
      <c r="FFU105" s="10"/>
      <c r="FFV105" s="10"/>
      <c r="FFW105" s="10"/>
      <c r="FFX105" s="10"/>
      <c r="FFY105" s="10"/>
      <c r="FFZ105" s="10"/>
      <c r="FGA105" s="10"/>
      <c r="FGB105" s="10"/>
      <c r="FGC105" s="10"/>
      <c r="FGD105" s="10"/>
      <c r="FGE105" s="10"/>
      <c r="FGF105" s="10"/>
      <c r="FGG105" s="10"/>
      <c r="FGH105" s="10"/>
      <c r="FGI105" s="10"/>
      <c r="FGJ105" s="10"/>
      <c r="FGK105" s="10"/>
      <c r="FGL105" s="10"/>
      <c r="FGM105" s="10"/>
      <c r="FGN105" s="10"/>
      <c r="FGO105" s="10"/>
      <c r="FGP105" s="10"/>
      <c r="FGQ105" s="10"/>
      <c r="FGR105" s="10"/>
      <c r="FGS105" s="10"/>
      <c r="FGT105" s="10"/>
      <c r="FGU105" s="10"/>
      <c r="FGV105" s="10"/>
      <c r="FGW105" s="10"/>
      <c r="FGX105" s="10"/>
      <c r="FGY105" s="10"/>
      <c r="FGZ105" s="10"/>
      <c r="FHA105" s="10"/>
      <c r="FHB105" s="10"/>
      <c r="FHC105" s="10"/>
      <c r="FHD105" s="10"/>
      <c r="FHE105" s="10"/>
      <c r="FHF105" s="10"/>
      <c r="FHG105" s="10"/>
      <c r="FHH105" s="10"/>
      <c r="FHI105" s="10"/>
      <c r="FHJ105" s="10"/>
      <c r="FHK105" s="10"/>
      <c r="FHL105" s="10"/>
      <c r="FHM105" s="10"/>
      <c r="FHN105" s="10"/>
      <c r="FHO105" s="10"/>
      <c r="FHP105" s="10"/>
      <c r="FHQ105" s="10"/>
      <c r="FHR105" s="10"/>
      <c r="FHS105" s="10"/>
      <c r="FHT105" s="10"/>
      <c r="FHU105" s="10"/>
      <c r="FHV105" s="10"/>
      <c r="FHW105" s="10"/>
      <c r="FHX105" s="10"/>
      <c r="FHY105" s="10"/>
      <c r="FHZ105" s="10"/>
      <c r="FIA105" s="10"/>
      <c r="FIB105" s="10"/>
      <c r="FIC105" s="10"/>
      <c r="FID105" s="10"/>
      <c r="FIE105" s="10"/>
      <c r="FIF105" s="10"/>
      <c r="FIG105" s="10"/>
      <c r="FIH105" s="10"/>
      <c r="FII105" s="10"/>
      <c r="FIJ105" s="10"/>
      <c r="FIK105" s="10"/>
      <c r="FIL105" s="10"/>
      <c r="FIM105" s="10"/>
      <c r="FIN105" s="10"/>
      <c r="FIO105" s="10"/>
      <c r="FIP105" s="10"/>
      <c r="FIQ105" s="10"/>
      <c r="FIR105" s="10"/>
      <c r="FIS105" s="10"/>
      <c r="FIT105" s="10"/>
      <c r="FIU105" s="10"/>
      <c r="FIV105" s="10"/>
      <c r="FIW105" s="10"/>
      <c r="FIX105" s="10"/>
      <c r="FIY105" s="10"/>
      <c r="FIZ105" s="10"/>
      <c r="FJA105" s="10"/>
      <c r="FJB105" s="10"/>
      <c r="FJC105" s="10"/>
      <c r="FJD105" s="10"/>
      <c r="FJE105" s="10"/>
      <c r="FJF105" s="10"/>
      <c r="FJG105" s="10"/>
      <c r="FJH105" s="10"/>
      <c r="FJI105" s="10"/>
      <c r="FJJ105" s="10"/>
      <c r="FJK105" s="10"/>
      <c r="FJL105" s="10"/>
      <c r="FJM105" s="10"/>
      <c r="FJN105" s="10"/>
      <c r="FJO105" s="10"/>
      <c r="FJP105" s="10"/>
      <c r="FJQ105" s="10"/>
      <c r="FJR105" s="10"/>
      <c r="FJS105" s="10"/>
      <c r="FJT105" s="10"/>
      <c r="FJU105" s="10"/>
      <c r="FJV105" s="10"/>
      <c r="FJW105" s="10"/>
      <c r="FJX105" s="10"/>
      <c r="FJY105" s="10"/>
      <c r="FJZ105" s="10"/>
      <c r="FKA105" s="10"/>
      <c r="FKB105" s="10"/>
      <c r="FKC105" s="10"/>
      <c r="FKD105" s="10"/>
      <c r="FKE105" s="10"/>
      <c r="FKF105" s="10"/>
      <c r="FKG105" s="10"/>
      <c r="FKH105" s="10"/>
      <c r="FKI105" s="10"/>
      <c r="FKJ105" s="10"/>
      <c r="FKK105" s="10"/>
      <c r="FKL105" s="10"/>
      <c r="FKM105" s="10"/>
      <c r="FKN105" s="10"/>
      <c r="FKO105" s="10"/>
      <c r="FKP105" s="10"/>
      <c r="FKQ105" s="10"/>
      <c r="FKR105" s="10"/>
      <c r="FKS105" s="10"/>
      <c r="FKT105" s="10"/>
      <c r="FKU105" s="10"/>
      <c r="FKV105" s="10"/>
      <c r="FKW105" s="10"/>
      <c r="FKX105" s="10"/>
      <c r="FKY105" s="10"/>
      <c r="FKZ105" s="10"/>
      <c r="FLA105" s="10"/>
      <c r="FLB105" s="10"/>
      <c r="FLC105" s="10"/>
      <c r="FLD105" s="10"/>
      <c r="FLE105" s="10"/>
      <c r="FLF105" s="10"/>
      <c r="FLG105" s="10"/>
      <c r="FLH105" s="10"/>
      <c r="FLI105" s="10"/>
      <c r="FLJ105" s="10"/>
      <c r="FLK105" s="10"/>
      <c r="FLL105" s="10"/>
      <c r="FLM105" s="10"/>
      <c r="FLN105" s="10"/>
      <c r="FLO105" s="10"/>
      <c r="FLP105" s="10"/>
      <c r="FLQ105" s="10"/>
      <c r="FLR105" s="10"/>
      <c r="FLS105" s="10"/>
      <c r="FLT105" s="10"/>
      <c r="FLU105" s="10"/>
      <c r="FLV105" s="10"/>
      <c r="FLW105" s="10"/>
      <c r="FLX105" s="10"/>
      <c r="FLY105" s="10"/>
      <c r="FLZ105" s="10"/>
      <c r="FMA105" s="10"/>
      <c r="FMB105" s="10"/>
      <c r="FMC105" s="10"/>
      <c r="FMD105" s="10"/>
      <c r="FME105" s="10"/>
      <c r="FMF105" s="10"/>
      <c r="FMG105" s="10"/>
      <c r="FMH105" s="10"/>
      <c r="FMI105" s="10"/>
      <c r="FMJ105" s="10"/>
      <c r="FMK105" s="10"/>
      <c r="FML105" s="10"/>
      <c r="FMM105" s="10"/>
      <c r="FMN105" s="10"/>
      <c r="FMO105" s="10"/>
      <c r="FMP105" s="10"/>
      <c r="FMQ105" s="10"/>
      <c r="FMR105" s="10"/>
      <c r="FMS105" s="10"/>
      <c r="FMT105" s="10"/>
      <c r="FMU105" s="10"/>
      <c r="FMV105" s="10"/>
      <c r="FMW105" s="10"/>
      <c r="FMX105" s="10"/>
      <c r="FMY105" s="10"/>
      <c r="FMZ105" s="10"/>
      <c r="FNA105" s="10"/>
      <c r="FNB105" s="10"/>
      <c r="FNC105" s="10"/>
      <c r="FND105" s="10"/>
      <c r="FNE105" s="10"/>
      <c r="FNF105" s="10"/>
      <c r="FNG105" s="10"/>
      <c r="FNH105" s="10"/>
      <c r="FNI105" s="10"/>
      <c r="FNJ105" s="10"/>
      <c r="FNK105" s="10"/>
      <c r="FNL105" s="10"/>
      <c r="FNM105" s="10"/>
      <c r="FNN105" s="10"/>
      <c r="FNO105" s="10"/>
      <c r="FNP105" s="10"/>
      <c r="FNQ105" s="10"/>
      <c r="FNR105" s="10"/>
      <c r="FNS105" s="10"/>
      <c r="FNT105" s="10"/>
      <c r="FNU105" s="10"/>
      <c r="FNV105" s="10"/>
      <c r="FNW105" s="10"/>
      <c r="FNX105" s="10"/>
      <c r="FNY105" s="10"/>
      <c r="FNZ105" s="10"/>
      <c r="FOA105" s="10"/>
      <c r="FOB105" s="10"/>
      <c r="FOC105" s="10"/>
      <c r="FOD105" s="10"/>
      <c r="FOE105" s="10"/>
      <c r="FOF105" s="10"/>
      <c r="FOG105" s="10"/>
      <c r="FOH105" s="10"/>
      <c r="FOI105" s="10"/>
      <c r="FOJ105" s="10"/>
      <c r="FOK105" s="10"/>
      <c r="FOL105" s="10"/>
      <c r="FOM105" s="10"/>
      <c r="FON105" s="10"/>
      <c r="FOO105" s="10"/>
      <c r="FOP105" s="10"/>
      <c r="FOQ105" s="10"/>
      <c r="FOR105" s="10"/>
      <c r="FOS105" s="10"/>
      <c r="FOT105" s="10"/>
      <c r="FOU105" s="10"/>
      <c r="FOV105" s="10"/>
      <c r="FOW105" s="10"/>
      <c r="FOX105" s="10"/>
      <c r="FOY105" s="10"/>
      <c r="FOZ105" s="10"/>
      <c r="FPA105" s="10"/>
      <c r="FPB105" s="10"/>
      <c r="FPC105" s="10"/>
      <c r="FPD105" s="10"/>
      <c r="FPE105" s="10"/>
      <c r="FPF105" s="10"/>
      <c r="FPG105" s="10"/>
      <c r="FPH105" s="10"/>
      <c r="FPI105" s="10"/>
      <c r="FPJ105" s="10"/>
      <c r="FPK105" s="10"/>
      <c r="FPL105" s="10"/>
      <c r="FPM105" s="10"/>
      <c r="FPN105" s="10"/>
      <c r="FPO105" s="10"/>
      <c r="FPP105" s="10"/>
      <c r="FPQ105" s="10"/>
      <c r="FPR105" s="10"/>
      <c r="FPS105" s="10"/>
      <c r="FPT105" s="10"/>
      <c r="FPU105" s="10"/>
      <c r="FPV105" s="10"/>
      <c r="FPW105" s="10"/>
      <c r="FPX105" s="10"/>
      <c r="FPY105" s="10"/>
      <c r="FPZ105" s="10"/>
      <c r="FQA105" s="10"/>
      <c r="FQB105" s="10"/>
      <c r="FQC105" s="10"/>
      <c r="FQD105" s="10"/>
      <c r="FQE105" s="10"/>
      <c r="FQF105" s="10"/>
      <c r="FQG105" s="10"/>
      <c r="FQH105" s="10"/>
      <c r="FQI105" s="10"/>
      <c r="FQJ105" s="10"/>
      <c r="FQK105" s="10"/>
      <c r="FQL105" s="10"/>
      <c r="FQM105" s="10"/>
      <c r="FQN105" s="10"/>
      <c r="FQO105" s="10"/>
      <c r="FQP105" s="10"/>
      <c r="FQQ105" s="10"/>
      <c r="FQR105" s="10"/>
      <c r="FQS105" s="10"/>
      <c r="FQT105" s="10"/>
      <c r="FQU105" s="10"/>
      <c r="FQV105" s="10"/>
      <c r="FQW105" s="10"/>
      <c r="FQX105" s="10"/>
      <c r="FQY105" s="10"/>
      <c r="FQZ105" s="10"/>
      <c r="FRA105" s="10"/>
      <c r="FRB105" s="10"/>
      <c r="FRC105" s="10"/>
      <c r="FRD105" s="10"/>
      <c r="FRE105" s="10"/>
      <c r="FRF105" s="10"/>
      <c r="FRG105" s="10"/>
      <c r="FRH105" s="10"/>
      <c r="FRI105" s="10"/>
      <c r="FRJ105" s="10"/>
      <c r="FRK105" s="10"/>
      <c r="FRL105" s="10"/>
      <c r="FRM105" s="10"/>
      <c r="FRN105" s="10"/>
      <c r="FRO105" s="10"/>
      <c r="FRP105" s="10"/>
      <c r="FRQ105" s="10"/>
      <c r="FRR105" s="10"/>
      <c r="FRS105" s="10"/>
      <c r="FRT105" s="10"/>
      <c r="FRU105" s="10"/>
      <c r="FRV105" s="10"/>
      <c r="FRW105" s="10"/>
      <c r="FRX105" s="10"/>
      <c r="FRY105" s="10"/>
      <c r="FRZ105" s="10"/>
      <c r="FSA105" s="10"/>
      <c r="FSB105" s="10"/>
      <c r="FSC105" s="10"/>
      <c r="FSD105" s="10"/>
      <c r="FSE105" s="10"/>
      <c r="FSF105" s="10"/>
      <c r="FSG105" s="10"/>
      <c r="FSH105" s="10"/>
      <c r="FSI105" s="10"/>
      <c r="FSJ105" s="10"/>
      <c r="FSK105" s="10"/>
      <c r="FSL105" s="10"/>
      <c r="FSM105" s="10"/>
      <c r="FSN105" s="10"/>
      <c r="FSO105" s="10"/>
      <c r="FSP105" s="10"/>
      <c r="FSQ105" s="10"/>
      <c r="FSR105" s="10"/>
      <c r="FSS105" s="10"/>
      <c r="FST105" s="10"/>
      <c r="FSU105" s="10"/>
      <c r="FSV105" s="10"/>
      <c r="FSW105" s="10"/>
      <c r="FSX105" s="10"/>
      <c r="FSY105" s="10"/>
      <c r="FSZ105" s="10"/>
      <c r="FTA105" s="10"/>
      <c r="FTB105" s="10"/>
      <c r="FTC105" s="10"/>
      <c r="FTD105" s="10"/>
      <c r="FTE105" s="10"/>
      <c r="FTF105" s="10"/>
      <c r="FTG105" s="10"/>
      <c r="FTH105" s="10"/>
      <c r="FTI105" s="10"/>
      <c r="FTJ105" s="10"/>
      <c r="FTK105" s="10"/>
      <c r="FTL105" s="10"/>
      <c r="FTM105" s="10"/>
      <c r="FTN105" s="10"/>
      <c r="FTO105" s="10"/>
      <c r="FTP105" s="10"/>
      <c r="FTQ105" s="10"/>
      <c r="FTR105" s="10"/>
      <c r="FTS105" s="10"/>
      <c r="FTT105" s="10"/>
      <c r="FTU105" s="10"/>
      <c r="FTV105" s="10"/>
      <c r="FTW105" s="10"/>
      <c r="FTX105" s="10"/>
      <c r="FTY105" s="10"/>
      <c r="FTZ105" s="10"/>
      <c r="FUA105" s="10"/>
      <c r="FUB105" s="10"/>
      <c r="FUC105" s="10"/>
      <c r="FUD105" s="10"/>
      <c r="FUE105" s="10"/>
      <c r="FUF105" s="10"/>
      <c r="FUG105" s="10"/>
      <c r="FUH105" s="10"/>
      <c r="FUI105" s="10"/>
      <c r="FUJ105" s="10"/>
      <c r="FUK105" s="10"/>
      <c r="FUL105" s="10"/>
      <c r="FUM105" s="10"/>
      <c r="FUN105" s="10"/>
      <c r="FUO105" s="10"/>
      <c r="FUP105" s="10"/>
      <c r="FUQ105" s="10"/>
      <c r="FUR105" s="10"/>
      <c r="FUS105" s="10"/>
      <c r="FUT105" s="10"/>
      <c r="FUU105" s="10"/>
      <c r="FUV105" s="10"/>
      <c r="FUW105" s="10"/>
      <c r="FUX105" s="10"/>
      <c r="FUY105" s="10"/>
      <c r="FUZ105" s="10"/>
      <c r="FVA105" s="10"/>
      <c r="FVB105" s="10"/>
      <c r="FVC105" s="10"/>
      <c r="FVD105" s="10"/>
      <c r="FVE105" s="10"/>
      <c r="FVF105" s="10"/>
      <c r="FVG105" s="10"/>
      <c r="FVH105" s="10"/>
      <c r="FVI105" s="10"/>
      <c r="FVJ105" s="10"/>
      <c r="FVK105" s="10"/>
      <c r="FVL105" s="10"/>
      <c r="FVM105" s="10"/>
      <c r="FVN105" s="10"/>
      <c r="FVO105" s="10"/>
      <c r="FVP105" s="10"/>
      <c r="FVQ105" s="10"/>
      <c r="FVR105" s="10"/>
      <c r="FVS105" s="10"/>
      <c r="FVT105" s="10"/>
      <c r="FVU105" s="10"/>
      <c r="FVV105" s="10"/>
      <c r="FVW105" s="10"/>
      <c r="FVX105" s="10"/>
      <c r="FVY105" s="10"/>
      <c r="FVZ105" s="10"/>
      <c r="FWA105" s="10"/>
      <c r="FWB105" s="10"/>
      <c r="FWC105" s="10"/>
      <c r="FWD105" s="10"/>
      <c r="FWE105" s="10"/>
      <c r="FWF105" s="10"/>
      <c r="FWG105" s="10"/>
      <c r="FWH105" s="10"/>
      <c r="FWI105" s="10"/>
      <c r="FWJ105" s="10"/>
      <c r="FWK105" s="10"/>
      <c r="FWL105" s="10"/>
      <c r="FWM105" s="10"/>
      <c r="FWN105" s="10"/>
      <c r="FWO105" s="10"/>
      <c r="FWP105" s="10"/>
      <c r="FWQ105" s="10"/>
      <c r="FWR105" s="10"/>
      <c r="FWS105" s="10"/>
      <c r="FWT105" s="10"/>
      <c r="FWU105" s="10"/>
      <c r="FWV105" s="10"/>
      <c r="FWW105" s="10"/>
      <c r="FWX105" s="10"/>
      <c r="FWY105" s="10"/>
      <c r="FWZ105" s="10"/>
      <c r="FXA105" s="10"/>
      <c r="FXB105" s="10"/>
      <c r="FXC105" s="10"/>
      <c r="FXD105" s="10"/>
      <c r="FXE105" s="10"/>
      <c r="FXF105" s="10"/>
      <c r="FXG105" s="10"/>
      <c r="FXH105" s="10"/>
      <c r="FXI105" s="10"/>
      <c r="FXJ105" s="10"/>
      <c r="FXK105" s="10"/>
      <c r="FXL105" s="10"/>
      <c r="FXM105" s="10"/>
      <c r="FXN105" s="10"/>
      <c r="FXO105" s="10"/>
      <c r="FXP105" s="10"/>
      <c r="FXQ105" s="10"/>
      <c r="FXR105" s="10"/>
      <c r="FXS105" s="10"/>
      <c r="FXT105" s="10"/>
      <c r="FXU105" s="10"/>
      <c r="FXV105" s="10"/>
      <c r="FXW105" s="10"/>
      <c r="FXX105" s="10"/>
      <c r="FXY105" s="10"/>
      <c r="FXZ105" s="10"/>
      <c r="FYA105" s="10"/>
      <c r="FYB105" s="10"/>
      <c r="FYC105" s="10"/>
      <c r="FYD105" s="10"/>
      <c r="FYE105" s="10"/>
      <c r="FYF105" s="10"/>
      <c r="FYG105" s="10"/>
      <c r="FYH105" s="10"/>
      <c r="FYI105" s="10"/>
      <c r="FYJ105" s="10"/>
      <c r="FYK105" s="10"/>
      <c r="FYL105" s="10"/>
      <c r="FYM105" s="10"/>
      <c r="FYN105" s="10"/>
      <c r="FYO105" s="10"/>
      <c r="FYP105" s="10"/>
      <c r="FYQ105" s="10"/>
      <c r="FYR105" s="10"/>
      <c r="FYS105" s="10"/>
      <c r="FYT105" s="10"/>
      <c r="FYU105" s="10"/>
      <c r="FYV105" s="10"/>
      <c r="FYW105" s="10"/>
      <c r="FYX105" s="10"/>
      <c r="FYY105" s="10"/>
      <c r="FYZ105" s="10"/>
      <c r="FZA105" s="10"/>
      <c r="FZB105" s="10"/>
      <c r="FZC105" s="10"/>
      <c r="FZD105" s="10"/>
      <c r="FZE105" s="10"/>
      <c r="FZF105" s="10"/>
      <c r="FZG105" s="10"/>
      <c r="FZH105" s="10"/>
      <c r="FZI105" s="10"/>
      <c r="FZJ105" s="10"/>
      <c r="FZK105" s="10"/>
      <c r="FZL105" s="10"/>
      <c r="FZM105" s="10"/>
      <c r="FZN105" s="10"/>
      <c r="FZO105" s="10"/>
      <c r="FZP105" s="10"/>
      <c r="FZQ105" s="10"/>
      <c r="FZR105" s="10"/>
      <c r="FZS105" s="10"/>
      <c r="FZT105" s="10"/>
      <c r="FZU105" s="10"/>
      <c r="FZV105" s="10"/>
      <c r="FZW105" s="10"/>
      <c r="FZX105" s="10"/>
      <c r="FZY105" s="10"/>
      <c r="FZZ105" s="10"/>
      <c r="GAA105" s="10"/>
      <c r="GAB105" s="10"/>
      <c r="GAC105" s="10"/>
      <c r="GAD105" s="10"/>
      <c r="GAE105" s="10"/>
      <c r="GAF105" s="10"/>
      <c r="GAG105" s="10"/>
      <c r="GAH105" s="10"/>
      <c r="GAI105" s="10"/>
      <c r="GAJ105" s="10"/>
      <c r="GAK105" s="10"/>
      <c r="GAL105" s="10"/>
      <c r="GAM105" s="10"/>
      <c r="GAN105" s="10"/>
      <c r="GAO105" s="10"/>
      <c r="GAP105" s="10"/>
      <c r="GAQ105" s="10"/>
      <c r="GAR105" s="10"/>
      <c r="GAS105" s="10"/>
      <c r="GAT105" s="10"/>
      <c r="GAU105" s="10"/>
      <c r="GAV105" s="10"/>
      <c r="GAW105" s="10"/>
      <c r="GAX105" s="10"/>
      <c r="GAY105" s="10"/>
      <c r="GAZ105" s="10"/>
      <c r="GBA105" s="10"/>
      <c r="GBB105" s="10"/>
      <c r="GBC105" s="10"/>
      <c r="GBD105" s="10"/>
      <c r="GBE105" s="10"/>
      <c r="GBF105" s="10"/>
      <c r="GBG105" s="10"/>
      <c r="GBH105" s="10"/>
      <c r="GBI105" s="10"/>
      <c r="GBJ105" s="10"/>
      <c r="GBK105" s="10"/>
      <c r="GBL105" s="10"/>
      <c r="GBM105" s="10"/>
      <c r="GBN105" s="10"/>
      <c r="GBO105" s="10"/>
      <c r="GBP105" s="10"/>
      <c r="GBQ105" s="10"/>
      <c r="GBR105" s="10"/>
      <c r="GBS105" s="10"/>
      <c r="GBT105" s="10"/>
      <c r="GBU105" s="10"/>
      <c r="GBV105" s="10"/>
      <c r="GBW105" s="10"/>
      <c r="GBX105" s="10"/>
      <c r="GBY105" s="10"/>
      <c r="GBZ105" s="10"/>
      <c r="GCA105" s="10"/>
      <c r="GCB105" s="10"/>
      <c r="GCC105" s="10"/>
      <c r="GCD105" s="10"/>
      <c r="GCE105" s="10"/>
      <c r="GCF105" s="10"/>
      <c r="GCG105" s="10"/>
      <c r="GCH105" s="10"/>
      <c r="GCI105" s="10"/>
      <c r="GCJ105" s="10"/>
      <c r="GCK105" s="10"/>
      <c r="GCL105" s="10"/>
      <c r="GCM105" s="10"/>
      <c r="GCN105" s="10"/>
      <c r="GCO105" s="10"/>
      <c r="GCP105" s="10"/>
      <c r="GCQ105" s="10"/>
      <c r="GCR105" s="10"/>
      <c r="GCS105" s="10"/>
      <c r="GCT105" s="10"/>
      <c r="GCU105" s="10"/>
      <c r="GCV105" s="10"/>
      <c r="GCW105" s="10"/>
      <c r="GCX105" s="10"/>
      <c r="GCY105" s="10"/>
      <c r="GCZ105" s="10"/>
      <c r="GDA105" s="10"/>
      <c r="GDB105" s="10"/>
      <c r="GDC105" s="10"/>
      <c r="GDD105" s="10"/>
      <c r="GDE105" s="10"/>
      <c r="GDF105" s="10"/>
      <c r="GDG105" s="10"/>
      <c r="GDH105" s="10"/>
      <c r="GDI105" s="10"/>
      <c r="GDJ105" s="10"/>
      <c r="GDK105" s="10"/>
      <c r="GDL105" s="10"/>
      <c r="GDM105" s="10"/>
      <c r="GDN105" s="10"/>
      <c r="GDO105" s="10"/>
      <c r="GDP105" s="10"/>
      <c r="GDQ105" s="10"/>
      <c r="GDR105" s="10"/>
      <c r="GDS105" s="10"/>
      <c r="GDT105" s="10"/>
      <c r="GDU105" s="10"/>
      <c r="GDV105" s="10"/>
      <c r="GDW105" s="10"/>
      <c r="GDX105" s="10"/>
      <c r="GDY105" s="10"/>
      <c r="GDZ105" s="10"/>
      <c r="GEA105" s="10"/>
      <c r="GEB105" s="10"/>
      <c r="GEC105" s="10"/>
      <c r="GED105" s="10"/>
      <c r="GEE105" s="10"/>
      <c r="GEF105" s="10"/>
      <c r="GEG105" s="10"/>
      <c r="GEH105" s="10"/>
      <c r="GEI105" s="10"/>
      <c r="GEJ105" s="10"/>
      <c r="GEK105" s="10"/>
      <c r="GEL105" s="10"/>
      <c r="GEM105" s="10"/>
      <c r="GEN105" s="10"/>
      <c r="GEO105" s="10"/>
      <c r="GEP105" s="10"/>
      <c r="GEQ105" s="10"/>
      <c r="GER105" s="10"/>
      <c r="GES105" s="10"/>
      <c r="GET105" s="10"/>
      <c r="GEU105" s="10"/>
      <c r="GEV105" s="10"/>
      <c r="GEW105" s="10"/>
      <c r="GEX105" s="10"/>
      <c r="GEY105" s="10"/>
      <c r="GEZ105" s="10"/>
      <c r="GFA105" s="10"/>
      <c r="GFB105" s="10"/>
      <c r="GFC105" s="10"/>
      <c r="GFD105" s="10"/>
      <c r="GFE105" s="10"/>
      <c r="GFF105" s="10"/>
      <c r="GFG105" s="10"/>
      <c r="GFH105" s="10"/>
      <c r="GFI105" s="10"/>
      <c r="GFJ105" s="10"/>
      <c r="GFK105" s="10"/>
      <c r="GFL105" s="10"/>
      <c r="GFM105" s="10"/>
      <c r="GFN105" s="10"/>
      <c r="GFO105" s="10"/>
      <c r="GFP105" s="10"/>
      <c r="GFQ105" s="10"/>
      <c r="GFR105" s="10"/>
      <c r="GFS105" s="10"/>
      <c r="GFT105" s="10"/>
      <c r="GFU105" s="10"/>
      <c r="GFV105" s="10"/>
      <c r="GFW105" s="10"/>
      <c r="GFX105" s="10"/>
      <c r="GFY105" s="10"/>
      <c r="GFZ105" s="10"/>
      <c r="GGA105" s="10"/>
      <c r="GGB105" s="10"/>
      <c r="GGC105" s="10"/>
      <c r="GGD105" s="10"/>
      <c r="GGE105" s="10"/>
      <c r="GGF105" s="10"/>
      <c r="GGG105" s="10"/>
      <c r="GGH105" s="10"/>
      <c r="GGI105" s="10"/>
      <c r="GGJ105" s="10"/>
      <c r="GGK105" s="10"/>
      <c r="GGL105" s="10"/>
      <c r="GGM105" s="10"/>
      <c r="GGN105" s="10"/>
      <c r="GGO105" s="10"/>
      <c r="GGP105" s="10"/>
      <c r="GGQ105" s="10"/>
      <c r="GGR105" s="10"/>
      <c r="GGS105" s="10"/>
      <c r="GGT105" s="10"/>
      <c r="GGU105" s="10"/>
      <c r="GGV105" s="10"/>
      <c r="GGW105" s="10"/>
      <c r="GGX105" s="10"/>
      <c r="GGY105" s="10"/>
      <c r="GGZ105" s="10"/>
      <c r="GHA105" s="10"/>
      <c r="GHB105" s="10"/>
      <c r="GHC105" s="10"/>
      <c r="GHD105" s="10"/>
      <c r="GHE105" s="10"/>
      <c r="GHF105" s="10"/>
      <c r="GHG105" s="10"/>
      <c r="GHH105" s="10"/>
      <c r="GHI105" s="10"/>
      <c r="GHJ105" s="10"/>
      <c r="GHK105" s="10"/>
      <c r="GHL105" s="10"/>
      <c r="GHM105" s="10"/>
      <c r="GHN105" s="10"/>
      <c r="GHO105" s="10"/>
      <c r="GHP105" s="10"/>
      <c r="GHQ105" s="10"/>
      <c r="GHR105" s="10"/>
      <c r="GHS105" s="10"/>
      <c r="GHT105" s="10"/>
      <c r="GHU105" s="10"/>
      <c r="GHV105" s="10"/>
      <c r="GHW105" s="10"/>
      <c r="GHX105" s="10"/>
      <c r="GHY105" s="10"/>
      <c r="GHZ105" s="10"/>
      <c r="GIA105" s="10"/>
      <c r="GIB105" s="10"/>
      <c r="GIC105" s="10"/>
      <c r="GID105" s="10"/>
      <c r="GIE105" s="10"/>
      <c r="GIF105" s="10"/>
      <c r="GIG105" s="10"/>
      <c r="GIH105" s="10"/>
      <c r="GII105" s="10"/>
      <c r="GIJ105" s="10"/>
      <c r="GIK105" s="10"/>
      <c r="GIL105" s="10"/>
      <c r="GIM105" s="10"/>
      <c r="GIN105" s="10"/>
      <c r="GIO105" s="10"/>
      <c r="GIP105" s="10"/>
      <c r="GIQ105" s="10"/>
      <c r="GIR105" s="10"/>
      <c r="GIS105" s="10"/>
      <c r="GIT105" s="10"/>
      <c r="GIU105" s="10"/>
      <c r="GIV105" s="10"/>
      <c r="GIW105" s="10"/>
      <c r="GIX105" s="10"/>
      <c r="GIY105" s="10"/>
      <c r="GIZ105" s="10"/>
      <c r="GJA105" s="10"/>
      <c r="GJB105" s="10"/>
      <c r="GJC105" s="10"/>
      <c r="GJD105" s="10"/>
      <c r="GJE105" s="10"/>
      <c r="GJF105" s="10"/>
      <c r="GJG105" s="10"/>
      <c r="GJH105" s="10"/>
      <c r="GJI105" s="10"/>
      <c r="GJJ105" s="10"/>
      <c r="GJK105" s="10"/>
      <c r="GJL105" s="10"/>
      <c r="GJM105" s="10"/>
      <c r="GJN105" s="10"/>
      <c r="GJO105" s="10"/>
      <c r="GJP105" s="10"/>
      <c r="GJQ105" s="10"/>
      <c r="GJR105" s="10"/>
      <c r="GJS105" s="10"/>
      <c r="GJT105" s="10"/>
      <c r="GJU105" s="10"/>
      <c r="GJV105" s="10"/>
      <c r="GJW105" s="10"/>
      <c r="GJX105" s="10"/>
      <c r="GJY105" s="10"/>
      <c r="GJZ105" s="10"/>
      <c r="GKA105" s="10"/>
      <c r="GKB105" s="10"/>
      <c r="GKC105" s="10"/>
      <c r="GKD105" s="10"/>
      <c r="GKE105" s="10"/>
      <c r="GKF105" s="10"/>
      <c r="GKG105" s="10"/>
      <c r="GKH105" s="10"/>
      <c r="GKI105" s="10"/>
      <c r="GKJ105" s="10"/>
      <c r="GKK105" s="10"/>
      <c r="GKL105" s="10"/>
      <c r="GKM105" s="10"/>
      <c r="GKN105" s="10"/>
      <c r="GKO105" s="10"/>
      <c r="GKP105" s="10"/>
      <c r="GKQ105" s="10"/>
      <c r="GKR105" s="10"/>
      <c r="GKS105" s="10"/>
      <c r="GKT105" s="10"/>
      <c r="GKU105" s="10"/>
      <c r="GKV105" s="10"/>
      <c r="GKW105" s="10"/>
      <c r="GKX105" s="10"/>
      <c r="GKY105" s="10"/>
      <c r="GKZ105" s="10"/>
      <c r="GLA105" s="10"/>
      <c r="GLB105" s="10"/>
      <c r="GLC105" s="10"/>
      <c r="GLD105" s="10"/>
      <c r="GLE105" s="10"/>
      <c r="GLF105" s="10"/>
      <c r="GLG105" s="10"/>
      <c r="GLH105" s="10"/>
      <c r="GLI105" s="10"/>
      <c r="GLJ105" s="10"/>
      <c r="GLK105" s="10"/>
      <c r="GLL105" s="10"/>
      <c r="GLM105" s="10"/>
      <c r="GLN105" s="10"/>
      <c r="GLO105" s="10"/>
      <c r="GLP105" s="10"/>
      <c r="GLQ105" s="10"/>
      <c r="GLR105" s="10"/>
      <c r="GLS105" s="10"/>
      <c r="GLT105" s="10"/>
      <c r="GLU105" s="10"/>
      <c r="GLV105" s="10"/>
      <c r="GLW105" s="10"/>
      <c r="GLX105" s="10"/>
      <c r="GLY105" s="10"/>
      <c r="GLZ105" s="10"/>
      <c r="GMA105" s="10"/>
      <c r="GMB105" s="10"/>
      <c r="GMC105" s="10"/>
      <c r="GMD105" s="10"/>
      <c r="GME105" s="10"/>
      <c r="GMF105" s="10"/>
      <c r="GMG105" s="10"/>
      <c r="GMH105" s="10"/>
      <c r="GMI105" s="10"/>
      <c r="GMJ105" s="10"/>
      <c r="GMK105" s="10"/>
      <c r="GML105" s="10"/>
      <c r="GMM105" s="10"/>
      <c r="GMN105" s="10"/>
      <c r="GMO105" s="10"/>
      <c r="GMP105" s="10"/>
      <c r="GMQ105" s="10"/>
      <c r="GMR105" s="10"/>
      <c r="GMS105" s="10"/>
      <c r="GMT105" s="10"/>
      <c r="GMU105" s="10"/>
      <c r="GMV105" s="10"/>
      <c r="GMW105" s="10"/>
      <c r="GMX105" s="10"/>
      <c r="GMY105" s="10"/>
      <c r="GMZ105" s="10"/>
      <c r="GNA105" s="10"/>
      <c r="GNB105" s="10"/>
      <c r="GNC105" s="10"/>
      <c r="GND105" s="10"/>
      <c r="GNE105" s="10"/>
      <c r="GNF105" s="10"/>
      <c r="GNG105" s="10"/>
      <c r="GNH105" s="10"/>
      <c r="GNI105" s="10"/>
      <c r="GNJ105" s="10"/>
      <c r="GNK105" s="10"/>
      <c r="GNL105" s="10"/>
      <c r="GNM105" s="10"/>
      <c r="GNN105" s="10"/>
      <c r="GNO105" s="10"/>
      <c r="GNP105" s="10"/>
      <c r="GNQ105" s="10"/>
      <c r="GNR105" s="10"/>
      <c r="GNS105" s="10"/>
      <c r="GNT105" s="10"/>
      <c r="GNU105" s="10"/>
      <c r="GNV105" s="10"/>
      <c r="GNW105" s="10"/>
      <c r="GNX105" s="10"/>
      <c r="GNY105" s="10"/>
      <c r="GNZ105" s="10"/>
      <c r="GOA105" s="10"/>
      <c r="GOB105" s="10"/>
      <c r="GOC105" s="10"/>
      <c r="GOD105" s="10"/>
      <c r="GOE105" s="10"/>
      <c r="GOF105" s="10"/>
      <c r="GOG105" s="10"/>
      <c r="GOH105" s="10"/>
      <c r="GOI105" s="10"/>
      <c r="GOJ105" s="10"/>
      <c r="GOK105" s="10"/>
      <c r="GOL105" s="10"/>
      <c r="GOM105" s="10"/>
      <c r="GON105" s="10"/>
      <c r="GOO105" s="10"/>
      <c r="GOP105" s="10"/>
      <c r="GOQ105" s="10"/>
      <c r="GOR105" s="10"/>
      <c r="GOS105" s="10"/>
      <c r="GOT105" s="10"/>
      <c r="GOU105" s="10"/>
      <c r="GOV105" s="10"/>
      <c r="GOW105" s="10"/>
      <c r="GOX105" s="10"/>
      <c r="GOY105" s="10"/>
      <c r="GOZ105" s="10"/>
      <c r="GPA105" s="10"/>
      <c r="GPB105" s="10"/>
      <c r="GPC105" s="10"/>
      <c r="GPD105" s="10"/>
      <c r="GPE105" s="10"/>
      <c r="GPF105" s="10"/>
      <c r="GPG105" s="10"/>
      <c r="GPH105" s="10"/>
      <c r="GPI105" s="10"/>
      <c r="GPJ105" s="10"/>
      <c r="GPK105" s="10"/>
      <c r="GPL105" s="10"/>
      <c r="GPM105" s="10"/>
      <c r="GPN105" s="10"/>
      <c r="GPO105" s="10"/>
      <c r="GPP105" s="10"/>
      <c r="GPQ105" s="10"/>
      <c r="GPR105" s="10"/>
      <c r="GPS105" s="10"/>
      <c r="GPT105" s="10"/>
      <c r="GPU105" s="10"/>
      <c r="GPV105" s="10"/>
      <c r="GPW105" s="10"/>
      <c r="GPX105" s="10"/>
      <c r="GPY105" s="10"/>
      <c r="GPZ105" s="10"/>
      <c r="GQA105" s="10"/>
      <c r="GQB105" s="10"/>
      <c r="GQC105" s="10"/>
      <c r="GQD105" s="10"/>
      <c r="GQE105" s="10"/>
      <c r="GQF105" s="10"/>
      <c r="GQG105" s="10"/>
      <c r="GQH105" s="10"/>
      <c r="GQI105" s="10"/>
      <c r="GQJ105" s="10"/>
      <c r="GQK105" s="10"/>
      <c r="GQL105" s="10"/>
      <c r="GQM105" s="10"/>
      <c r="GQN105" s="10"/>
      <c r="GQO105" s="10"/>
      <c r="GQP105" s="10"/>
      <c r="GQQ105" s="10"/>
      <c r="GQR105" s="10"/>
      <c r="GQS105" s="10"/>
      <c r="GQT105" s="10"/>
      <c r="GQU105" s="10"/>
      <c r="GQV105" s="10"/>
      <c r="GQW105" s="10"/>
      <c r="GQX105" s="10"/>
      <c r="GQY105" s="10"/>
      <c r="GQZ105" s="10"/>
      <c r="GRA105" s="10"/>
      <c r="GRB105" s="10"/>
      <c r="GRC105" s="10"/>
      <c r="GRD105" s="10"/>
      <c r="GRE105" s="10"/>
      <c r="GRF105" s="10"/>
      <c r="GRG105" s="10"/>
      <c r="GRH105" s="10"/>
      <c r="GRI105" s="10"/>
      <c r="GRJ105" s="10"/>
      <c r="GRK105" s="10"/>
      <c r="GRL105" s="10"/>
      <c r="GRM105" s="10"/>
      <c r="GRN105" s="10"/>
      <c r="GRO105" s="10"/>
      <c r="GRP105" s="10"/>
      <c r="GRQ105" s="10"/>
      <c r="GRR105" s="10"/>
      <c r="GRS105" s="10"/>
      <c r="GRT105" s="10"/>
      <c r="GRU105" s="10"/>
      <c r="GRV105" s="10"/>
      <c r="GRW105" s="10"/>
      <c r="GRX105" s="10"/>
      <c r="GRY105" s="10"/>
      <c r="GRZ105" s="10"/>
      <c r="GSA105" s="10"/>
      <c r="GSB105" s="10"/>
      <c r="GSC105" s="10"/>
      <c r="GSD105" s="10"/>
      <c r="GSE105" s="10"/>
      <c r="GSF105" s="10"/>
      <c r="GSG105" s="10"/>
      <c r="GSH105" s="10"/>
      <c r="GSI105" s="10"/>
      <c r="GSJ105" s="10"/>
      <c r="GSK105" s="10"/>
      <c r="GSL105" s="10"/>
      <c r="GSM105" s="10"/>
      <c r="GSN105" s="10"/>
      <c r="GSO105" s="10"/>
      <c r="GSP105" s="10"/>
      <c r="GSQ105" s="10"/>
      <c r="GSR105" s="10"/>
      <c r="GSS105" s="10"/>
      <c r="GST105" s="10"/>
      <c r="GSU105" s="10"/>
      <c r="GSV105" s="10"/>
      <c r="GSW105" s="10"/>
      <c r="GSX105" s="10"/>
      <c r="GSY105" s="10"/>
      <c r="GSZ105" s="10"/>
      <c r="GTA105" s="10"/>
      <c r="GTB105" s="10"/>
      <c r="GTC105" s="10"/>
      <c r="GTD105" s="10"/>
      <c r="GTE105" s="10"/>
      <c r="GTF105" s="10"/>
      <c r="GTG105" s="10"/>
      <c r="GTH105" s="10"/>
      <c r="GTI105" s="10"/>
      <c r="GTJ105" s="10"/>
      <c r="GTK105" s="10"/>
      <c r="GTL105" s="10"/>
      <c r="GTM105" s="10"/>
      <c r="GTN105" s="10"/>
      <c r="GTO105" s="10"/>
      <c r="GTP105" s="10"/>
      <c r="GTQ105" s="10"/>
      <c r="GTR105" s="10"/>
      <c r="GTS105" s="10"/>
      <c r="GTT105" s="10"/>
      <c r="GTU105" s="10"/>
      <c r="GTV105" s="10"/>
      <c r="GTW105" s="10"/>
      <c r="GTX105" s="10"/>
      <c r="GTY105" s="10"/>
      <c r="GTZ105" s="10"/>
      <c r="GUA105" s="10"/>
      <c r="GUB105" s="10"/>
      <c r="GUC105" s="10"/>
      <c r="GUD105" s="10"/>
      <c r="GUE105" s="10"/>
      <c r="GUF105" s="10"/>
      <c r="GUG105" s="10"/>
      <c r="GUH105" s="10"/>
      <c r="GUI105" s="10"/>
      <c r="GUJ105" s="10"/>
      <c r="GUK105" s="10"/>
      <c r="GUL105" s="10"/>
      <c r="GUM105" s="10"/>
      <c r="GUN105" s="10"/>
      <c r="GUO105" s="10"/>
      <c r="GUP105" s="10"/>
      <c r="GUQ105" s="10"/>
      <c r="GUR105" s="10"/>
      <c r="GUS105" s="10"/>
      <c r="GUT105" s="10"/>
      <c r="GUU105" s="10"/>
      <c r="GUV105" s="10"/>
      <c r="GUW105" s="10"/>
      <c r="GUX105" s="10"/>
      <c r="GUY105" s="10"/>
      <c r="GUZ105" s="10"/>
      <c r="GVA105" s="10"/>
      <c r="GVB105" s="10"/>
      <c r="GVC105" s="10"/>
      <c r="GVD105" s="10"/>
      <c r="GVE105" s="10"/>
      <c r="GVF105" s="10"/>
      <c r="GVG105" s="10"/>
      <c r="GVH105" s="10"/>
      <c r="GVI105" s="10"/>
      <c r="GVJ105" s="10"/>
      <c r="GVK105" s="10"/>
      <c r="GVL105" s="10"/>
      <c r="GVM105" s="10"/>
      <c r="GVN105" s="10"/>
      <c r="GVO105" s="10"/>
      <c r="GVP105" s="10"/>
      <c r="GVQ105" s="10"/>
      <c r="GVR105" s="10"/>
      <c r="GVS105" s="10"/>
      <c r="GVT105" s="10"/>
      <c r="GVU105" s="10"/>
      <c r="GVV105" s="10"/>
      <c r="GVW105" s="10"/>
      <c r="GVX105" s="10"/>
      <c r="GVY105" s="10"/>
      <c r="GVZ105" s="10"/>
      <c r="GWA105" s="10"/>
      <c r="GWB105" s="10"/>
      <c r="GWC105" s="10"/>
      <c r="GWD105" s="10"/>
      <c r="GWE105" s="10"/>
      <c r="GWF105" s="10"/>
      <c r="GWG105" s="10"/>
      <c r="GWH105" s="10"/>
      <c r="GWI105" s="10"/>
      <c r="GWJ105" s="10"/>
      <c r="GWK105" s="10"/>
      <c r="GWL105" s="10"/>
      <c r="GWM105" s="10"/>
      <c r="GWN105" s="10"/>
      <c r="GWO105" s="10"/>
      <c r="GWP105" s="10"/>
      <c r="GWQ105" s="10"/>
      <c r="GWR105" s="10"/>
      <c r="GWS105" s="10"/>
      <c r="GWT105" s="10"/>
      <c r="GWU105" s="10"/>
      <c r="GWV105" s="10"/>
      <c r="GWW105" s="10"/>
      <c r="GWX105" s="10"/>
      <c r="GWY105" s="10"/>
      <c r="GWZ105" s="10"/>
      <c r="GXA105" s="10"/>
      <c r="GXB105" s="10"/>
      <c r="GXC105" s="10"/>
      <c r="GXD105" s="10"/>
      <c r="GXE105" s="10"/>
      <c r="GXF105" s="10"/>
      <c r="GXG105" s="10"/>
      <c r="GXH105" s="10"/>
      <c r="GXI105" s="10"/>
      <c r="GXJ105" s="10"/>
      <c r="GXK105" s="10"/>
      <c r="GXL105" s="10"/>
      <c r="GXM105" s="10"/>
      <c r="GXN105" s="10"/>
      <c r="GXO105" s="10"/>
      <c r="GXP105" s="10"/>
      <c r="GXQ105" s="10"/>
      <c r="GXR105" s="10"/>
      <c r="GXS105" s="10"/>
      <c r="GXT105" s="10"/>
      <c r="GXU105" s="10"/>
      <c r="GXV105" s="10"/>
      <c r="GXW105" s="10"/>
      <c r="GXX105" s="10"/>
      <c r="GXY105" s="10"/>
      <c r="GXZ105" s="10"/>
      <c r="GYA105" s="10"/>
      <c r="GYB105" s="10"/>
      <c r="GYC105" s="10"/>
      <c r="GYD105" s="10"/>
      <c r="GYE105" s="10"/>
      <c r="GYF105" s="10"/>
      <c r="GYG105" s="10"/>
      <c r="GYH105" s="10"/>
      <c r="GYI105" s="10"/>
      <c r="GYJ105" s="10"/>
      <c r="GYK105" s="10"/>
      <c r="GYL105" s="10"/>
      <c r="GYM105" s="10"/>
      <c r="GYN105" s="10"/>
      <c r="GYO105" s="10"/>
      <c r="GYP105" s="10"/>
      <c r="GYQ105" s="10"/>
      <c r="GYR105" s="10"/>
      <c r="GYS105" s="10"/>
      <c r="GYT105" s="10"/>
      <c r="GYU105" s="10"/>
      <c r="GYV105" s="10"/>
      <c r="GYW105" s="10"/>
      <c r="GYX105" s="10"/>
      <c r="GYY105" s="10"/>
      <c r="GYZ105" s="10"/>
      <c r="GZA105" s="10"/>
      <c r="GZB105" s="10"/>
      <c r="GZC105" s="10"/>
      <c r="GZD105" s="10"/>
      <c r="GZE105" s="10"/>
      <c r="GZF105" s="10"/>
      <c r="GZG105" s="10"/>
      <c r="GZH105" s="10"/>
      <c r="GZI105" s="10"/>
      <c r="GZJ105" s="10"/>
      <c r="GZK105" s="10"/>
      <c r="GZL105" s="10"/>
      <c r="GZM105" s="10"/>
      <c r="GZN105" s="10"/>
      <c r="GZO105" s="10"/>
      <c r="GZP105" s="10"/>
      <c r="GZQ105" s="10"/>
      <c r="GZR105" s="10"/>
      <c r="GZS105" s="10"/>
      <c r="GZT105" s="10"/>
      <c r="GZU105" s="10"/>
      <c r="GZV105" s="10"/>
      <c r="GZW105" s="10"/>
      <c r="GZX105" s="10"/>
      <c r="GZY105" s="10"/>
      <c r="GZZ105" s="10"/>
      <c r="HAA105" s="10"/>
      <c r="HAB105" s="10"/>
      <c r="HAC105" s="10"/>
      <c r="HAD105" s="10"/>
      <c r="HAE105" s="10"/>
      <c r="HAF105" s="10"/>
      <c r="HAG105" s="10"/>
      <c r="HAH105" s="10"/>
      <c r="HAI105" s="10"/>
      <c r="HAJ105" s="10"/>
      <c r="HAK105" s="10"/>
      <c r="HAL105" s="10"/>
      <c r="HAM105" s="10"/>
      <c r="HAN105" s="10"/>
      <c r="HAO105" s="10"/>
      <c r="HAP105" s="10"/>
      <c r="HAQ105" s="10"/>
      <c r="HAR105" s="10"/>
      <c r="HAS105" s="10"/>
      <c r="HAT105" s="10"/>
      <c r="HAU105" s="10"/>
      <c r="HAV105" s="10"/>
      <c r="HAW105" s="10"/>
      <c r="HAX105" s="10"/>
      <c r="HAY105" s="10"/>
      <c r="HAZ105" s="10"/>
      <c r="HBA105" s="10"/>
      <c r="HBB105" s="10"/>
      <c r="HBC105" s="10"/>
      <c r="HBD105" s="10"/>
      <c r="HBE105" s="10"/>
      <c r="HBF105" s="10"/>
      <c r="HBG105" s="10"/>
      <c r="HBH105" s="10"/>
      <c r="HBI105" s="10"/>
      <c r="HBJ105" s="10"/>
      <c r="HBK105" s="10"/>
      <c r="HBL105" s="10"/>
      <c r="HBM105" s="10"/>
      <c r="HBN105" s="10"/>
      <c r="HBO105" s="10"/>
      <c r="HBP105" s="10"/>
      <c r="HBQ105" s="10"/>
      <c r="HBR105" s="10"/>
      <c r="HBS105" s="10"/>
      <c r="HBT105" s="10"/>
      <c r="HBU105" s="10"/>
      <c r="HBV105" s="10"/>
      <c r="HBW105" s="10"/>
      <c r="HBX105" s="10"/>
      <c r="HBY105" s="10"/>
      <c r="HBZ105" s="10"/>
      <c r="HCA105" s="10"/>
      <c r="HCB105" s="10"/>
      <c r="HCC105" s="10"/>
      <c r="HCD105" s="10"/>
      <c r="HCE105" s="10"/>
      <c r="HCF105" s="10"/>
      <c r="HCG105" s="10"/>
      <c r="HCH105" s="10"/>
      <c r="HCI105" s="10"/>
      <c r="HCJ105" s="10"/>
      <c r="HCK105" s="10"/>
      <c r="HCL105" s="10"/>
      <c r="HCM105" s="10"/>
      <c r="HCN105" s="10"/>
      <c r="HCO105" s="10"/>
      <c r="HCP105" s="10"/>
      <c r="HCQ105" s="10"/>
      <c r="HCR105" s="10"/>
      <c r="HCS105" s="10"/>
      <c r="HCT105" s="10"/>
      <c r="HCU105" s="10"/>
      <c r="HCV105" s="10"/>
      <c r="HCW105" s="10"/>
      <c r="HCX105" s="10"/>
      <c r="HCY105" s="10"/>
      <c r="HCZ105" s="10"/>
      <c r="HDA105" s="10"/>
      <c r="HDB105" s="10"/>
      <c r="HDC105" s="10"/>
      <c r="HDD105" s="10"/>
      <c r="HDE105" s="10"/>
      <c r="HDF105" s="10"/>
      <c r="HDG105" s="10"/>
      <c r="HDH105" s="10"/>
      <c r="HDI105" s="10"/>
      <c r="HDJ105" s="10"/>
      <c r="HDK105" s="10"/>
      <c r="HDL105" s="10"/>
      <c r="HDM105" s="10"/>
      <c r="HDN105" s="10"/>
      <c r="HDO105" s="10"/>
      <c r="HDP105" s="10"/>
      <c r="HDQ105" s="10"/>
      <c r="HDR105" s="10"/>
      <c r="HDS105" s="10"/>
      <c r="HDT105" s="10"/>
      <c r="HDU105" s="10"/>
      <c r="HDV105" s="10"/>
      <c r="HDW105" s="10"/>
      <c r="HDX105" s="10"/>
      <c r="HDY105" s="10"/>
      <c r="HDZ105" s="10"/>
      <c r="HEA105" s="10"/>
      <c r="HEB105" s="10"/>
      <c r="HEC105" s="10"/>
      <c r="HED105" s="10"/>
      <c r="HEE105" s="10"/>
      <c r="HEF105" s="10"/>
      <c r="HEG105" s="10"/>
      <c r="HEH105" s="10"/>
      <c r="HEI105" s="10"/>
      <c r="HEJ105" s="10"/>
      <c r="HEK105" s="10"/>
      <c r="HEL105" s="10"/>
      <c r="HEM105" s="10"/>
      <c r="HEN105" s="10"/>
      <c r="HEO105" s="10"/>
      <c r="HEP105" s="10"/>
      <c r="HEQ105" s="10"/>
      <c r="HER105" s="10"/>
      <c r="HES105" s="10"/>
      <c r="HET105" s="10"/>
      <c r="HEU105" s="10"/>
      <c r="HEV105" s="10"/>
      <c r="HEW105" s="10"/>
      <c r="HEX105" s="10"/>
      <c r="HEY105" s="10"/>
      <c r="HEZ105" s="10"/>
      <c r="HFA105" s="10"/>
      <c r="HFB105" s="10"/>
      <c r="HFC105" s="10"/>
      <c r="HFD105" s="10"/>
      <c r="HFE105" s="10"/>
      <c r="HFF105" s="10"/>
      <c r="HFG105" s="10"/>
      <c r="HFH105" s="10"/>
      <c r="HFI105" s="10"/>
      <c r="HFJ105" s="10"/>
      <c r="HFK105" s="10"/>
      <c r="HFL105" s="10"/>
      <c r="HFM105" s="10"/>
      <c r="HFN105" s="10"/>
      <c r="HFO105" s="10"/>
      <c r="HFP105" s="10"/>
      <c r="HFQ105" s="10"/>
      <c r="HFR105" s="10"/>
      <c r="HFS105" s="10"/>
      <c r="HFT105" s="10"/>
      <c r="HFU105" s="10"/>
      <c r="HFV105" s="10"/>
      <c r="HFW105" s="10"/>
      <c r="HFX105" s="10"/>
      <c r="HFY105" s="10"/>
      <c r="HFZ105" s="10"/>
      <c r="HGA105" s="10"/>
      <c r="HGB105" s="10"/>
      <c r="HGC105" s="10"/>
      <c r="HGD105" s="10"/>
      <c r="HGE105" s="10"/>
      <c r="HGF105" s="10"/>
      <c r="HGG105" s="10"/>
      <c r="HGH105" s="10"/>
      <c r="HGI105" s="10"/>
      <c r="HGJ105" s="10"/>
      <c r="HGK105" s="10"/>
      <c r="HGL105" s="10"/>
      <c r="HGM105" s="10"/>
      <c r="HGN105" s="10"/>
      <c r="HGO105" s="10"/>
      <c r="HGP105" s="10"/>
      <c r="HGQ105" s="10"/>
      <c r="HGR105" s="10"/>
      <c r="HGS105" s="10"/>
      <c r="HGT105" s="10"/>
      <c r="HGU105" s="10"/>
      <c r="HGV105" s="10"/>
      <c r="HGW105" s="10"/>
      <c r="HGX105" s="10"/>
      <c r="HGY105" s="10"/>
      <c r="HGZ105" s="10"/>
      <c r="HHA105" s="10"/>
      <c r="HHB105" s="10"/>
      <c r="HHC105" s="10"/>
      <c r="HHD105" s="10"/>
      <c r="HHE105" s="10"/>
      <c r="HHF105" s="10"/>
      <c r="HHG105" s="10"/>
      <c r="HHH105" s="10"/>
      <c r="HHI105" s="10"/>
      <c r="HHJ105" s="10"/>
      <c r="HHK105" s="10"/>
      <c r="HHL105" s="10"/>
      <c r="HHM105" s="10"/>
      <c r="HHN105" s="10"/>
      <c r="HHO105" s="10"/>
      <c r="HHP105" s="10"/>
      <c r="HHQ105" s="10"/>
      <c r="HHR105" s="10"/>
      <c r="HHS105" s="10"/>
      <c r="HHT105" s="10"/>
      <c r="HHU105" s="10"/>
      <c r="HHV105" s="10"/>
      <c r="HHW105" s="10"/>
      <c r="HHX105" s="10"/>
      <c r="HHY105" s="10"/>
      <c r="HHZ105" s="10"/>
      <c r="HIA105" s="10"/>
      <c r="HIB105" s="10"/>
      <c r="HIC105" s="10"/>
      <c r="HID105" s="10"/>
      <c r="HIE105" s="10"/>
      <c r="HIF105" s="10"/>
      <c r="HIG105" s="10"/>
      <c r="HIH105" s="10"/>
      <c r="HII105" s="10"/>
      <c r="HIJ105" s="10"/>
      <c r="HIK105" s="10"/>
      <c r="HIL105" s="10"/>
      <c r="HIM105" s="10"/>
      <c r="HIN105" s="10"/>
      <c r="HIO105" s="10"/>
      <c r="HIP105" s="10"/>
      <c r="HIQ105" s="10"/>
      <c r="HIR105" s="10"/>
      <c r="HIS105" s="10"/>
      <c r="HIT105" s="10"/>
      <c r="HIU105" s="10"/>
      <c r="HIV105" s="10"/>
      <c r="HIW105" s="10"/>
      <c r="HIX105" s="10"/>
      <c r="HIY105" s="10"/>
      <c r="HIZ105" s="10"/>
      <c r="HJA105" s="10"/>
      <c r="HJB105" s="10"/>
      <c r="HJC105" s="10"/>
      <c r="HJD105" s="10"/>
      <c r="HJE105" s="10"/>
      <c r="HJF105" s="10"/>
      <c r="HJG105" s="10"/>
      <c r="HJH105" s="10"/>
      <c r="HJI105" s="10"/>
      <c r="HJJ105" s="10"/>
      <c r="HJK105" s="10"/>
      <c r="HJL105" s="10"/>
      <c r="HJM105" s="10"/>
      <c r="HJN105" s="10"/>
      <c r="HJO105" s="10"/>
      <c r="HJP105" s="10"/>
      <c r="HJQ105" s="10"/>
      <c r="HJR105" s="10"/>
      <c r="HJS105" s="10"/>
      <c r="HJT105" s="10"/>
      <c r="HJU105" s="10"/>
      <c r="HJV105" s="10"/>
      <c r="HJW105" s="10"/>
      <c r="HJX105" s="10"/>
      <c r="HJY105" s="10"/>
      <c r="HJZ105" s="10"/>
      <c r="HKA105" s="10"/>
      <c r="HKB105" s="10"/>
      <c r="HKC105" s="10"/>
      <c r="HKD105" s="10"/>
      <c r="HKE105" s="10"/>
      <c r="HKF105" s="10"/>
      <c r="HKG105" s="10"/>
      <c r="HKH105" s="10"/>
      <c r="HKI105" s="10"/>
      <c r="HKJ105" s="10"/>
      <c r="HKK105" s="10"/>
      <c r="HKL105" s="10"/>
      <c r="HKM105" s="10"/>
      <c r="HKN105" s="10"/>
      <c r="HKO105" s="10"/>
      <c r="HKP105" s="10"/>
      <c r="HKQ105" s="10"/>
      <c r="HKR105" s="10"/>
      <c r="HKS105" s="10"/>
      <c r="HKT105" s="10"/>
      <c r="HKU105" s="10"/>
      <c r="HKV105" s="10"/>
      <c r="HKW105" s="10"/>
      <c r="HKX105" s="10"/>
      <c r="HKY105" s="10"/>
      <c r="HKZ105" s="10"/>
      <c r="HLA105" s="10"/>
      <c r="HLB105" s="10"/>
      <c r="HLC105" s="10"/>
      <c r="HLD105" s="10"/>
      <c r="HLE105" s="10"/>
      <c r="HLF105" s="10"/>
      <c r="HLG105" s="10"/>
      <c r="HLH105" s="10"/>
      <c r="HLI105" s="10"/>
      <c r="HLJ105" s="10"/>
      <c r="HLK105" s="10"/>
      <c r="HLL105" s="10"/>
      <c r="HLM105" s="10"/>
      <c r="HLN105" s="10"/>
      <c r="HLO105" s="10"/>
      <c r="HLP105" s="10"/>
      <c r="HLQ105" s="10"/>
      <c r="HLR105" s="10"/>
      <c r="HLS105" s="10"/>
      <c r="HLT105" s="10"/>
      <c r="HLU105" s="10"/>
      <c r="HLV105" s="10"/>
      <c r="HLW105" s="10"/>
      <c r="HLX105" s="10"/>
      <c r="HLY105" s="10"/>
      <c r="HLZ105" s="10"/>
      <c r="HMA105" s="10"/>
      <c r="HMB105" s="10"/>
      <c r="HMC105" s="10"/>
      <c r="HMD105" s="10"/>
      <c r="HME105" s="10"/>
      <c r="HMF105" s="10"/>
      <c r="HMG105" s="10"/>
      <c r="HMH105" s="10"/>
      <c r="HMI105" s="10"/>
      <c r="HMJ105" s="10"/>
      <c r="HMK105" s="10"/>
      <c r="HML105" s="10"/>
      <c r="HMM105" s="10"/>
      <c r="HMN105" s="10"/>
      <c r="HMO105" s="10"/>
      <c r="HMP105" s="10"/>
      <c r="HMQ105" s="10"/>
      <c r="HMR105" s="10"/>
      <c r="HMS105" s="10"/>
      <c r="HMT105" s="10"/>
      <c r="HMU105" s="10"/>
      <c r="HMV105" s="10"/>
      <c r="HMW105" s="10"/>
      <c r="HMX105" s="10"/>
      <c r="HMY105" s="10"/>
      <c r="HMZ105" s="10"/>
      <c r="HNA105" s="10"/>
      <c r="HNB105" s="10"/>
      <c r="HNC105" s="10"/>
      <c r="HND105" s="10"/>
      <c r="HNE105" s="10"/>
      <c r="HNF105" s="10"/>
      <c r="HNG105" s="10"/>
      <c r="HNH105" s="10"/>
      <c r="HNI105" s="10"/>
      <c r="HNJ105" s="10"/>
      <c r="HNK105" s="10"/>
      <c r="HNL105" s="10"/>
      <c r="HNM105" s="10"/>
      <c r="HNN105" s="10"/>
      <c r="HNO105" s="10"/>
      <c r="HNP105" s="10"/>
      <c r="HNQ105" s="10"/>
      <c r="HNR105" s="10"/>
      <c r="HNS105" s="10"/>
      <c r="HNT105" s="10"/>
      <c r="HNU105" s="10"/>
      <c r="HNV105" s="10"/>
      <c r="HNW105" s="10"/>
      <c r="HNX105" s="10"/>
      <c r="HNY105" s="10"/>
      <c r="HNZ105" s="10"/>
      <c r="HOA105" s="10"/>
      <c r="HOB105" s="10"/>
      <c r="HOC105" s="10"/>
      <c r="HOD105" s="10"/>
      <c r="HOE105" s="10"/>
      <c r="HOF105" s="10"/>
      <c r="HOG105" s="10"/>
      <c r="HOH105" s="10"/>
      <c r="HOI105" s="10"/>
      <c r="HOJ105" s="10"/>
      <c r="HOK105" s="10"/>
      <c r="HOL105" s="10"/>
      <c r="HOM105" s="10"/>
      <c r="HON105" s="10"/>
      <c r="HOO105" s="10"/>
      <c r="HOP105" s="10"/>
      <c r="HOQ105" s="10"/>
      <c r="HOR105" s="10"/>
      <c r="HOS105" s="10"/>
      <c r="HOT105" s="10"/>
      <c r="HOU105" s="10"/>
      <c r="HOV105" s="10"/>
      <c r="HOW105" s="10"/>
      <c r="HOX105" s="10"/>
      <c r="HOY105" s="10"/>
      <c r="HOZ105" s="10"/>
      <c r="HPA105" s="10"/>
      <c r="HPB105" s="10"/>
      <c r="HPC105" s="10"/>
      <c r="HPD105" s="10"/>
      <c r="HPE105" s="10"/>
      <c r="HPF105" s="10"/>
      <c r="HPG105" s="10"/>
      <c r="HPH105" s="10"/>
      <c r="HPI105" s="10"/>
      <c r="HPJ105" s="10"/>
      <c r="HPK105" s="10"/>
      <c r="HPL105" s="10"/>
      <c r="HPM105" s="10"/>
      <c r="HPN105" s="10"/>
      <c r="HPO105" s="10"/>
      <c r="HPP105" s="10"/>
      <c r="HPQ105" s="10"/>
      <c r="HPR105" s="10"/>
      <c r="HPS105" s="10"/>
      <c r="HPT105" s="10"/>
      <c r="HPU105" s="10"/>
      <c r="HPV105" s="10"/>
      <c r="HPW105" s="10"/>
      <c r="HPX105" s="10"/>
      <c r="HPY105" s="10"/>
      <c r="HPZ105" s="10"/>
      <c r="HQA105" s="10"/>
      <c r="HQB105" s="10"/>
      <c r="HQC105" s="10"/>
      <c r="HQD105" s="10"/>
      <c r="HQE105" s="10"/>
      <c r="HQF105" s="10"/>
      <c r="HQG105" s="10"/>
      <c r="HQH105" s="10"/>
      <c r="HQI105" s="10"/>
      <c r="HQJ105" s="10"/>
      <c r="HQK105" s="10"/>
      <c r="HQL105" s="10"/>
      <c r="HQM105" s="10"/>
      <c r="HQN105" s="10"/>
      <c r="HQO105" s="10"/>
      <c r="HQP105" s="10"/>
      <c r="HQQ105" s="10"/>
      <c r="HQR105" s="10"/>
      <c r="HQS105" s="10"/>
      <c r="HQT105" s="10"/>
      <c r="HQU105" s="10"/>
      <c r="HQV105" s="10"/>
      <c r="HQW105" s="10"/>
      <c r="HQX105" s="10"/>
      <c r="HQY105" s="10"/>
      <c r="HQZ105" s="10"/>
      <c r="HRA105" s="10"/>
      <c r="HRB105" s="10"/>
      <c r="HRC105" s="10"/>
      <c r="HRD105" s="10"/>
      <c r="HRE105" s="10"/>
      <c r="HRF105" s="10"/>
      <c r="HRG105" s="10"/>
      <c r="HRH105" s="10"/>
      <c r="HRI105" s="10"/>
      <c r="HRJ105" s="10"/>
      <c r="HRK105" s="10"/>
      <c r="HRL105" s="10"/>
      <c r="HRM105" s="10"/>
      <c r="HRN105" s="10"/>
      <c r="HRO105" s="10"/>
      <c r="HRP105" s="10"/>
      <c r="HRQ105" s="10"/>
      <c r="HRR105" s="10"/>
      <c r="HRS105" s="10"/>
      <c r="HRT105" s="10"/>
      <c r="HRU105" s="10"/>
      <c r="HRV105" s="10"/>
      <c r="HRW105" s="10"/>
      <c r="HRX105" s="10"/>
      <c r="HRY105" s="10"/>
      <c r="HRZ105" s="10"/>
      <c r="HSA105" s="10"/>
      <c r="HSB105" s="10"/>
      <c r="HSC105" s="10"/>
      <c r="HSD105" s="10"/>
      <c r="HSE105" s="10"/>
      <c r="HSF105" s="10"/>
      <c r="HSG105" s="10"/>
      <c r="HSH105" s="10"/>
      <c r="HSI105" s="10"/>
      <c r="HSJ105" s="10"/>
      <c r="HSK105" s="10"/>
      <c r="HSL105" s="10"/>
      <c r="HSM105" s="10"/>
      <c r="HSN105" s="10"/>
      <c r="HSO105" s="10"/>
      <c r="HSP105" s="10"/>
      <c r="HSQ105" s="10"/>
      <c r="HSR105" s="10"/>
      <c r="HSS105" s="10"/>
      <c r="HST105" s="10"/>
      <c r="HSU105" s="10"/>
      <c r="HSV105" s="10"/>
      <c r="HSW105" s="10"/>
      <c r="HSX105" s="10"/>
      <c r="HSY105" s="10"/>
      <c r="HSZ105" s="10"/>
      <c r="HTA105" s="10"/>
      <c r="HTB105" s="10"/>
      <c r="HTC105" s="10"/>
      <c r="HTD105" s="10"/>
      <c r="HTE105" s="10"/>
      <c r="HTF105" s="10"/>
      <c r="HTG105" s="10"/>
      <c r="HTH105" s="10"/>
      <c r="HTI105" s="10"/>
      <c r="HTJ105" s="10"/>
      <c r="HTK105" s="10"/>
      <c r="HTL105" s="10"/>
      <c r="HTM105" s="10"/>
      <c r="HTN105" s="10"/>
      <c r="HTO105" s="10"/>
      <c r="HTP105" s="10"/>
      <c r="HTQ105" s="10"/>
      <c r="HTR105" s="10"/>
      <c r="HTS105" s="10"/>
      <c r="HTT105" s="10"/>
      <c r="HTU105" s="10"/>
      <c r="HTV105" s="10"/>
      <c r="HTW105" s="10"/>
      <c r="HTX105" s="10"/>
      <c r="HTY105" s="10"/>
      <c r="HTZ105" s="10"/>
      <c r="HUA105" s="10"/>
      <c r="HUB105" s="10"/>
      <c r="HUC105" s="10"/>
      <c r="HUD105" s="10"/>
      <c r="HUE105" s="10"/>
      <c r="HUF105" s="10"/>
      <c r="HUG105" s="10"/>
      <c r="HUH105" s="10"/>
      <c r="HUI105" s="10"/>
      <c r="HUJ105" s="10"/>
      <c r="HUK105" s="10"/>
      <c r="HUL105" s="10"/>
      <c r="HUM105" s="10"/>
      <c r="HUN105" s="10"/>
      <c r="HUO105" s="10"/>
      <c r="HUP105" s="10"/>
      <c r="HUQ105" s="10"/>
      <c r="HUR105" s="10"/>
      <c r="HUS105" s="10"/>
      <c r="HUT105" s="10"/>
      <c r="HUU105" s="10"/>
      <c r="HUV105" s="10"/>
      <c r="HUW105" s="10"/>
      <c r="HUX105" s="10"/>
      <c r="HUY105" s="10"/>
      <c r="HUZ105" s="10"/>
      <c r="HVA105" s="10"/>
      <c r="HVB105" s="10"/>
      <c r="HVC105" s="10"/>
      <c r="HVD105" s="10"/>
      <c r="HVE105" s="10"/>
      <c r="HVF105" s="10"/>
      <c r="HVG105" s="10"/>
      <c r="HVH105" s="10"/>
      <c r="HVI105" s="10"/>
      <c r="HVJ105" s="10"/>
      <c r="HVK105" s="10"/>
      <c r="HVL105" s="10"/>
      <c r="HVM105" s="10"/>
      <c r="HVN105" s="10"/>
      <c r="HVO105" s="10"/>
      <c r="HVP105" s="10"/>
      <c r="HVQ105" s="10"/>
      <c r="HVR105" s="10"/>
      <c r="HVS105" s="10"/>
      <c r="HVT105" s="10"/>
      <c r="HVU105" s="10"/>
      <c r="HVV105" s="10"/>
      <c r="HVW105" s="10"/>
      <c r="HVX105" s="10"/>
      <c r="HVY105" s="10"/>
      <c r="HVZ105" s="10"/>
      <c r="HWA105" s="10"/>
      <c r="HWB105" s="10"/>
      <c r="HWC105" s="10"/>
      <c r="HWD105" s="10"/>
      <c r="HWE105" s="10"/>
      <c r="HWF105" s="10"/>
      <c r="HWG105" s="10"/>
      <c r="HWH105" s="10"/>
      <c r="HWI105" s="10"/>
      <c r="HWJ105" s="10"/>
      <c r="HWK105" s="10"/>
      <c r="HWL105" s="10"/>
      <c r="HWM105" s="10"/>
      <c r="HWN105" s="10"/>
      <c r="HWO105" s="10"/>
      <c r="HWP105" s="10"/>
      <c r="HWQ105" s="10"/>
      <c r="HWR105" s="10"/>
      <c r="HWS105" s="10"/>
      <c r="HWT105" s="10"/>
      <c r="HWU105" s="10"/>
      <c r="HWV105" s="10"/>
      <c r="HWW105" s="10"/>
      <c r="HWX105" s="10"/>
      <c r="HWY105" s="10"/>
      <c r="HWZ105" s="10"/>
      <c r="HXA105" s="10"/>
      <c r="HXB105" s="10"/>
      <c r="HXC105" s="10"/>
      <c r="HXD105" s="10"/>
      <c r="HXE105" s="10"/>
      <c r="HXF105" s="10"/>
      <c r="HXG105" s="10"/>
      <c r="HXH105" s="10"/>
      <c r="HXI105" s="10"/>
      <c r="HXJ105" s="10"/>
      <c r="HXK105" s="10"/>
      <c r="HXL105" s="10"/>
      <c r="HXM105" s="10"/>
      <c r="HXN105" s="10"/>
      <c r="HXO105" s="10"/>
      <c r="HXP105" s="10"/>
      <c r="HXQ105" s="10"/>
      <c r="HXR105" s="10"/>
      <c r="HXS105" s="10"/>
      <c r="HXT105" s="10"/>
      <c r="HXU105" s="10"/>
      <c r="HXV105" s="10"/>
      <c r="HXW105" s="10"/>
      <c r="HXX105" s="10"/>
      <c r="HXY105" s="10"/>
      <c r="HXZ105" s="10"/>
      <c r="HYA105" s="10"/>
      <c r="HYB105" s="10"/>
      <c r="HYC105" s="10"/>
      <c r="HYD105" s="10"/>
      <c r="HYE105" s="10"/>
      <c r="HYF105" s="10"/>
      <c r="HYG105" s="10"/>
      <c r="HYH105" s="10"/>
      <c r="HYI105" s="10"/>
      <c r="HYJ105" s="10"/>
      <c r="HYK105" s="10"/>
      <c r="HYL105" s="10"/>
      <c r="HYM105" s="10"/>
      <c r="HYN105" s="10"/>
      <c r="HYO105" s="10"/>
      <c r="HYP105" s="10"/>
      <c r="HYQ105" s="10"/>
      <c r="HYR105" s="10"/>
      <c r="HYS105" s="10"/>
      <c r="HYT105" s="10"/>
      <c r="HYU105" s="10"/>
      <c r="HYV105" s="10"/>
      <c r="HYW105" s="10"/>
      <c r="HYX105" s="10"/>
      <c r="HYY105" s="10"/>
      <c r="HYZ105" s="10"/>
      <c r="HZA105" s="10"/>
      <c r="HZB105" s="10"/>
      <c r="HZC105" s="10"/>
      <c r="HZD105" s="10"/>
      <c r="HZE105" s="10"/>
      <c r="HZF105" s="10"/>
      <c r="HZG105" s="10"/>
      <c r="HZH105" s="10"/>
      <c r="HZI105" s="10"/>
      <c r="HZJ105" s="10"/>
      <c r="HZK105" s="10"/>
      <c r="HZL105" s="10"/>
      <c r="HZM105" s="10"/>
      <c r="HZN105" s="10"/>
      <c r="HZO105" s="10"/>
      <c r="HZP105" s="10"/>
      <c r="HZQ105" s="10"/>
      <c r="HZR105" s="10"/>
      <c r="HZS105" s="10"/>
      <c r="HZT105" s="10"/>
      <c r="HZU105" s="10"/>
      <c r="HZV105" s="10"/>
      <c r="HZW105" s="10"/>
      <c r="HZX105" s="10"/>
      <c r="HZY105" s="10"/>
      <c r="HZZ105" s="10"/>
      <c r="IAA105" s="10"/>
      <c r="IAB105" s="10"/>
      <c r="IAC105" s="10"/>
      <c r="IAD105" s="10"/>
      <c r="IAE105" s="10"/>
      <c r="IAF105" s="10"/>
      <c r="IAG105" s="10"/>
      <c r="IAH105" s="10"/>
      <c r="IAI105" s="10"/>
      <c r="IAJ105" s="10"/>
      <c r="IAK105" s="10"/>
      <c r="IAL105" s="10"/>
      <c r="IAM105" s="10"/>
      <c r="IAN105" s="10"/>
      <c r="IAO105" s="10"/>
      <c r="IAP105" s="10"/>
      <c r="IAQ105" s="10"/>
      <c r="IAR105" s="10"/>
      <c r="IAS105" s="10"/>
      <c r="IAT105" s="10"/>
      <c r="IAU105" s="10"/>
      <c r="IAV105" s="10"/>
      <c r="IAW105" s="10"/>
      <c r="IAX105" s="10"/>
      <c r="IAY105" s="10"/>
      <c r="IAZ105" s="10"/>
      <c r="IBA105" s="10"/>
      <c r="IBB105" s="10"/>
      <c r="IBC105" s="10"/>
      <c r="IBD105" s="10"/>
      <c r="IBE105" s="10"/>
      <c r="IBF105" s="10"/>
      <c r="IBG105" s="10"/>
      <c r="IBH105" s="10"/>
      <c r="IBI105" s="10"/>
      <c r="IBJ105" s="10"/>
      <c r="IBK105" s="10"/>
      <c r="IBL105" s="10"/>
      <c r="IBM105" s="10"/>
      <c r="IBN105" s="10"/>
      <c r="IBO105" s="10"/>
      <c r="IBP105" s="10"/>
      <c r="IBQ105" s="10"/>
      <c r="IBR105" s="10"/>
      <c r="IBS105" s="10"/>
      <c r="IBT105" s="10"/>
      <c r="IBU105" s="10"/>
      <c r="IBV105" s="10"/>
      <c r="IBW105" s="10"/>
      <c r="IBX105" s="10"/>
      <c r="IBY105" s="10"/>
      <c r="IBZ105" s="10"/>
      <c r="ICA105" s="10"/>
      <c r="ICB105" s="10"/>
      <c r="ICC105" s="10"/>
      <c r="ICD105" s="10"/>
      <c r="ICE105" s="10"/>
      <c r="ICF105" s="10"/>
      <c r="ICG105" s="10"/>
      <c r="ICH105" s="10"/>
      <c r="ICI105" s="10"/>
      <c r="ICJ105" s="10"/>
      <c r="ICK105" s="10"/>
      <c r="ICL105" s="10"/>
      <c r="ICM105" s="10"/>
      <c r="ICN105" s="10"/>
      <c r="ICO105" s="10"/>
      <c r="ICP105" s="10"/>
      <c r="ICQ105" s="10"/>
      <c r="ICR105" s="10"/>
      <c r="ICS105" s="10"/>
      <c r="ICT105" s="10"/>
      <c r="ICU105" s="10"/>
      <c r="ICV105" s="10"/>
      <c r="ICW105" s="10"/>
      <c r="ICX105" s="10"/>
      <c r="ICY105" s="10"/>
      <c r="ICZ105" s="10"/>
      <c r="IDA105" s="10"/>
      <c r="IDB105" s="10"/>
      <c r="IDC105" s="10"/>
      <c r="IDD105" s="10"/>
      <c r="IDE105" s="10"/>
      <c r="IDF105" s="10"/>
      <c r="IDG105" s="10"/>
      <c r="IDH105" s="10"/>
      <c r="IDI105" s="10"/>
      <c r="IDJ105" s="10"/>
      <c r="IDK105" s="10"/>
      <c r="IDL105" s="10"/>
      <c r="IDM105" s="10"/>
      <c r="IDN105" s="10"/>
      <c r="IDO105" s="10"/>
      <c r="IDP105" s="10"/>
      <c r="IDQ105" s="10"/>
      <c r="IDR105" s="10"/>
      <c r="IDS105" s="10"/>
      <c r="IDT105" s="10"/>
      <c r="IDU105" s="10"/>
      <c r="IDV105" s="10"/>
      <c r="IDW105" s="10"/>
      <c r="IDX105" s="10"/>
      <c r="IDY105" s="10"/>
      <c r="IDZ105" s="10"/>
      <c r="IEA105" s="10"/>
      <c r="IEB105" s="10"/>
      <c r="IEC105" s="10"/>
      <c r="IED105" s="10"/>
      <c r="IEE105" s="10"/>
      <c r="IEF105" s="10"/>
      <c r="IEG105" s="10"/>
      <c r="IEH105" s="10"/>
      <c r="IEI105" s="10"/>
      <c r="IEJ105" s="10"/>
      <c r="IEK105" s="10"/>
      <c r="IEL105" s="10"/>
      <c r="IEM105" s="10"/>
      <c r="IEN105" s="10"/>
      <c r="IEO105" s="10"/>
      <c r="IEP105" s="10"/>
      <c r="IEQ105" s="10"/>
      <c r="IER105" s="10"/>
      <c r="IES105" s="10"/>
      <c r="IET105" s="10"/>
      <c r="IEU105" s="10"/>
      <c r="IEV105" s="10"/>
      <c r="IEW105" s="10"/>
      <c r="IEX105" s="10"/>
      <c r="IEY105" s="10"/>
      <c r="IEZ105" s="10"/>
      <c r="IFA105" s="10"/>
      <c r="IFB105" s="10"/>
      <c r="IFC105" s="10"/>
      <c r="IFD105" s="10"/>
      <c r="IFE105" s="10"/>
      <c r="IFF105" s="10"/>
      <c r="IFG105" s="10"/>
      <c r="IFH105" s="10"/>
      <c r="IFI105" s="10"/>
      <c r="IFJ105" s="10"/>
      <c r="IFK105" s="10"/>
      <c r="IFL105" s="10"/>
      <c r="IFM105" s="10"/>
      <c r="IFN105" s="10"/>
      <c r="IFO105" s="10"/>
      <c r="IFP105" s="10"/>
      <c r="IFQ105" s="10"/>
      <c r="IFR105" s="10"/>
      <c r="IFS105" s="10"/>
      <c r="IFT105" s="10"/>
      <c r="IFU105" s="10"/>
      <c r="IFV105" s="10"/>
      <c r="IFW105" s="10"/>
      <c r="IFX105" s="10"/>
      <c r="IFY105" s="10"/>
      <c r="IFZ105" s="10"/>
      <c r="IGA105" s="10"/>
      <c r="IGB105" s="10"/>
      <c r="IGC105" s="10"/>
      <c r="IGD105" s="10"/>
      <c r="IGE105" s="10"/>
      <c r="IGF105" s="10"/>
      <c r="IGG105" s="10"/>
      <c r="IGH105" s="10"/>
      <c r="IGI105" s="10"/>
      <c r="IGJ105" s="10"/>
      <c r="IGK105" s="10"/>
      <c r="IGL105" s="10"/>
      <c r="IGM105" s="10"/>
      <c r="IGN105" s="10"/>
      <c r="IGO105" s="10"/>
      <c r="IGP105" s="10"/>
      <c r="IGQ105" s="10"/>
      <c r="IGR105" s="10"/>
      <c r="IGS105" s="10"/>
      <c r="IGT105" s="10"/>
      <c r="IGU105" s="10"/>
      <c r="IGV105" s="10"/>
      <c r="IGW105" s="10"/>
      <c r="IGX105" s="10"/>
      <c r="IGY105" s="10"/>
      <c r="IGZ105" s="10"/>
      <c r="IHA105" s="10"/>
      <c r="IHB105" s="10"/>
      <c r="IHC105" s="10"/>
      <c r="IHD105" s="10"/>
      <c r="IHE105" s="10"/>
      <c r="IHF105" s="10"/>
      <c r="IHG105" s="10"/>
      <c r="IHH105" s="10"/>
      <c r="IHI105" s="10"/>
      <c r="IHJ105" s="10"/>
      <c r="IHK105" s="10"/>
      <c r="IHL105" s="10"/>
      <c r="IHM105" s="10"/>
      <c r="IHN105" s="10"/>
      <c r="IHO105" s="10"/>
      <c r="IHP105" s="10"/>
      <c r="IHQ105" s="10"/>
      <c r="IHR105" s="10"/>
      <c r="IHS105" s="10"/>
      <c r="IHT105" s="10"/>
      <c r="IHU105" s="10"/>
      <c r="IHV105" s="10"/>
      <c r="IHW105" s="10"/>
      <c r="IHX105" s="10"/>
      <c r="IHY105" s="10"/>
      <c r="IHZ105" s="10"/>
      <c r="IIA105" s="10"/>
      <c r="IIB105" s="10"/>
      <c r="IIC105" s="10"/>
      <c r="IID105" s="10"/>
      <c r="IIE105" s="10"/>
      <c r="IIF105" s="10"/>
      <c r="IIG105" s="10"/>
      <c r="IIH105" s="10"/>
      <c r="III105" s="10"/>
      <c r="IIJ105" s="10"/>
      <c r="IIK105" s="10"/>
      <c r="IIL105" s="10"/>
      <c r="IIM105" s="10"/>
      <c r="IIN105" s="10"/>
      <c r="IIO105" s="10"/>
      <c r="IIP105" s="10"/>
      <c r="IIQ105" s="10"/>
      <c r="IIR105" s="10"/>
      <c r="IIS105" s="10"/>
      <c r="IIT105" s="10"/>
      <c r="IIU105" s="10"/>
      <c r="IIV105" s="10"/>
      <c r="IIW105" s="10"/>
      <c r="IIX105" s="10"/>
      <c r="IIY105" s="10"/>
      <c r="IIZ105" s="10"/>
      <c r="IJA105" s="10"/>
      <c r="IJB105" s="10"/>
      <c r="IJC105" s="10"/>
      <c r="IJD105" s="10"/>
      <c r="IJE105" s="10"/>
      <c r="IJF105" s="10"/>
      <c r="IJG105" s="10"/>
      <c r="IJH105" s="10"/>
      <c r="IJI105" s="10"/>
      <c r="IJJ105" s="10"/>
      <c r="IJK105" s="10"/>
      <c r="IJL105" s="10"/>
      <c r="IJM105" s="10"/>
      <c r="IJN105" s="10"/>
      <c r="IJO105" s="10"/>
      <c r="IJP105" s="10"/>
      <c r="IJQ105" s="10"/>
      <c r="IJR105" s="10"/>
      <c r="IJS105" s="10"/>
      <c r="IJT105" s="10"/>
      <c r="IJU105" s="10"/>
      <c r="IJV105" s="10"/>
      <c r="IJW105" s="10"/>
      <c r="IJX105" s="10"/>
      <c r="IJY105" s="10"/>
      <c r="IJZ105" s="10"/>
      <c r="IKA105" s="10"/>
      <c r="IKB105" s="10"/>
      <c r="IKC105" s="10"/>
      <c r="IKD105" s="10"/>
      <c r="IKE105" s="10"/>
      <c r="IKF105" s="10"/>
      <c r="IKG105" s="10"/>
      <c r="IKH105" s="10"/>
      <c r="IKI105" s="10"/>
      <c r="IKJ105" s="10"/>
      <c r="IKK105" s="10"/>
      <c r="IKL105" s="10"/>
      <c r="IKM105" s="10"/>
      <c r="IKN105" s="10"/>
      <c r="IKO105" s="10"/>
      <c r="IKP105" s="10"/>
      <c r="IKQ105" s="10"/>
      <c r="IKR105" s="10"/>
      <c r="IKS105" s="10"/>
      <c r="IKT105" s="10"/>
      <c r="IKU105" s="10"/>
      <c r="IKV105" s="10"/>
      <c r="IKW105" s="10"/>
      <c r="IKX105" s="10"/>
      <c r="IKY105" s="10"/>
      <c r="IKZ105" s="10"/>
      <c r="ILA105" s="10"/>
      <c r="ILB105" s="10"/>
      <c r="ILC105" s="10"/>
      <c r="ILD105" s="10"/>
      <c r="ILE105" s="10"/>
      <c r="ILF105" s="10"/>
      <c r="ILG105" s="10"/>
      <c r="ILH105" s="10"/>
      <c r="ILI105" s="10"/>
      <c r="ILJ105" s="10"/>
      <c r="ILK105" s="10"/>
      <c r="ILL105" s="10"/>
      <c r="ILM105" s="10"/>
      <c r="ILN105" s="10"/>
      <c r="ILO105" s="10"/>
      <c r="ILP105" s="10"/>
      <c r="ILQ105" s="10"/>
      <c r="ILR105" s="10"/>
      <c r="ILS105" s="10"/>
      <c r="ILT105" s="10"/>
      <c r="ILU105" s="10"/>
      <c r="ILV105" s="10"/>
      <c r="ILW105" s="10"/>
      <c r="ILX105" s="10"/>
      <c r="ILY105" s="10"/>
      <c r="ILZ105" s="10"/>
      <c r="IMA105" s="10"/>
      <c r="IMB105" s="10"/>
      <c r="IMC105" s="10"/>
      <c r="IMD105" s="10"/>
      <c r="IME105" s="10"/>
      <c r="IMF105" s="10"/>
      <c r="IMG105" s="10"/>
      <c r="IMH105" s="10"/>
      <c r="IMI105" s="10"/>
      <c r="IMJ105" s="10"/>
      <c r="IMK105" s="10"/>
      <c r="IML105" s="10"/>
      <c r="IMM105" s="10"/>
      <c r="IMN105" s="10"/>
      <c r="IMO105" s="10"/>
      <c r="IMP105" s="10"/>
      <c r="IMQ105" s="10"/>
      <c r="IMR105" s="10"/>
      <c r="IMS105" s="10"/>
      <c r="IMT105" s="10"/>
      <c r="IMU105" s="10"/>
      <c r="IMV105" s="10"/>
      <c r="IMW105" s="10"/>
      <c r="IMX105" s="10"/>
      <c r="IMY105" s="10"/>
      <c r="IMZ105" s="10"/>
      <c r="INA105" s="10"/>
      <c r="INB105" s="10"/>
      <c r="INC105" s="10"/>
      <c r="IND105" s="10"/>
      <c r="INE105" s="10"/>
      <c r="INF105" s="10"/>
      <c r="ING105" s="10"/>
      <c r="INH105" s="10"/>
      <c r="INI105" s="10"/>
      <c r="INJ105" s="10"/>
      <c r="INK105" s="10"/>
      <c r="INL105" s="10"/>
      <c r="INM105" s="10"/>
      <c r="INN105" s="10"/>
      <c r="INO105" s="10"/>
      <c r="INP105" s="10"/>
      <c r="INQ105" s="10"/>
      <c r="INR105" s="10"/>
      <c r="INS105" s="10"/>
      <c r="INT105" s="10"/>
      <c r="INU105" s="10"/>
      <c r="INV105" s="10"/>
      <c r="INW105" s="10"/>
      <c r="INX105" s="10"/>
      <c r="INY105" s="10"/>
      <c r="INZ105" s="10"/>
      <c r="IOA105" s="10"/>
      <c r="IOB105" s="10"/>
      <c r="IOC105" s="10"/>
      <c r="IOD105" s="10"/>
      <c r="IOE105" s="10"/>
      <c r="IOF105" s="10"/>
      <c r="IOG105" s="10"/>
      <c r="IOH105" s="10"/>
      <c r="IOI105" s="10"/>
      <c r="IOJ105" s="10"/>
      <c r="IOK105" s="10"/>
      <c r="IOL105" s="10"/>
      <c r="IOM105" s="10"/>
      <c r="ION105" s="10"/>
      <c r="IOO105" s="10"/>
      <c r="IOP105" s="10"/>
      <c r="IOQ105" s="10"/>
      <c r="IOR105" s="10"/>
      <c r="IOS105" s="10"/>
      <c r="IOT105" s="10"/>
      <c r="IOU105" s="10"/>
      <c r="IOV105" s="10"/>
      <c r="IOW105" s="10"/>
      <c r="IOX105" s="10"/>
      <c r="IOY105" s="10"/>
      <c r="IOZ105" s="10"/>
      <c r="IPA105" s="10"/>
      <c r="IPB105" s="10"/>
      <c r="IPC105" s="10"/>
      <c r="IPD105" s="10"/>
      <c r="IPE105" s="10"/>
      <c r="IPF105" s="10"/>
      <c r="IPG105" s="10"/>
      <c r="IPH105" s="10"/>
      <c r="IPI105" s="10"/>
      <c r="IPJ105" s="10"/>
      <c r="IPK105" s="10"/>
      <c r="IPL105" s="10"/>
      <c r="IPM105" s="10"/>
      <c r="IPN105" s="10"/>
      <c r="IPO105" s="10"/>
      <c r="IPP105" s="10"/>
      <c r="IPQ105" s="10"/>
      <c r="IPR105" s="10"/>
      <c r="IPS105" s="10"/>
      <c r="IPT105" s="10"/>
      <c r="IPU105" s="10"/>
      <c r="IPV105" s="10"/>
      <c r="IPW105" s="10"/>
      <c r="IPX105" s="10"/>
      <c r="IPY105" s="10"/>
      <c r="IPZ105" s="10"/>
      <c r="IQA105" s="10"/>
      <c r="IQB105" s="10"/>
      <c r="IQC105" s="10"/>
      <c r="IQD105" s="10"/>
      <c r="IQE105" s="10"/>
      <c r="IQF105" s="10"/>
      <c r="IQG105" s="10"/>
      <c r="IQH105" s="10"/>
      <c r="IQI105" s="10"/>
      <c r="IQJ105" s="10"/>
      <c r="IQK105" s="10"/>
      <c r="IQL105" s="10"/>
      <c r="IQM105" s="10"/>
      <c r="IQN105" s="10"/>
      <c r="IQO105" s="10"/>
      <c r="IQP105" s="10"/>
      <c r="IQQ105" s="10"/>
      <c r="IQR105" s="10"/>
      <c r="IQS105" s="10"/>
      <c r="IQT105" s="10"/>
      <c r="IQU105" s="10"/>
      <c r="IQV105" s="10"/>
      <c r="IQW105" s="10"/>
      <c r="IQX105" s="10"/>
      <c r="IQY105" s="10"/>
      <c r="IQZ105" s="10"/>
      <c r="IRA105" s="10"/>
      <c r="IRB105" s="10"/>
      <c r="IRC105" s="10"/>
      <c r="IRD105" s="10"/>
      <c r="IRE105" s="10"/>
      <c r="IRF105" s="10"/>
      <c r="IRG105" s="10"/>
      <c r="IRH105" s="10"/>
      <c r="IRI105" s="10"/>
      <c r="IRJ105" s="10"/>
      <c r="IRK105" s="10"/>
      <c r="IRL105" s="10"/>
      <c r="IRM105" s="10"/>
      <c r="IRN105" s="10"/>
      <c r="IRO105" s="10"/>
      <c r="IRP105" s="10"/>
      <c r="IRQ105" s="10"/>
      <c r="IRR105" s="10"/>
      <c r="IRS105" s="10"/>
      <c r="IRT105" s="10"/>
      <c r="IRU105" s="10"/>
      <c r="IRV105" s="10"/>
      <c r="IRW105" s="10"/>
      <c r="IRX105" s="10"/>
      <c r="IRY105" s="10"/>
      <c r="IRZ105" s="10"/>
      <c r="ISA105" s="10"/>
      <c r="ISB105" s="10"/>
      <c r="ISC105" s="10"/>
      <c r="ISD105" s="10"/>
      <c r="ISE105" s="10"/>
      <c r="ISF105" s="10"/>
      <c r="ISG105" s="10"/>
      <c r="ISH105" s="10"/>
      <c r="ISI105" s="10"/>
      <c r="ISJ105" s="10"/>
      <c r="ISK105" s="10"/>
      <c r="ISL105" s="10"/>
      <c r="ISM105" s="10"/>
      <c r="ISN105" s="10"/>
      <c r="ISO105" s="10"/>
      <c r="ISP105" s="10"/>
      <c r="ISQ105" s="10"/>
      <c r="ISR105" s="10"/>
      <c r="ISS105" s="10"/>
      <c r="IST105" s="10"/>
      <c r="ISU105" s="10"/>
      <c r="ISV105" s="10"/>
      <c r="ISW105" s="10"/>
      <c r="ISX105" s="10"/>
      <c r="ISY105" s="10"/>
      <c r="ISZ105" s="10"/>
      <c r="ITA105" s="10"/>
      <c r="ITB105" s="10"/>
      <c r="ITC105" s="10"/>
      <c r="ITD105" s="10"/>
      <c r="ITE105" s="10"/>
      <c r="ITF105" s="10"/>
      <c r="ITG105" s="10"/>
      <c r="ITH105" s="10"/>
      <c r="ITI105" s="10"/>
      <c r="ITJ105" s="10"/>
      <c r="ITK105" s="10"/>
      <c r="ITL105" s="10"/>
      <c r="ITM105" s="10"/>
      <c r="ITN105" s="10"/>
      <c r="ITO105" s="10"/>
      <c r="ITP105" s="10"/>
      <c r="ITQ105" s="10"/>
      <c r="ITR105" s="10"/>
      <c r="ITS105" s="10"/>
      <c r="ITT105" s="10"/>
      <c r="ITU105" s="10"/>
      <c r="ITV105" s="10"/>
      <c r="ITW105" s="10"/>
      <c r="ITX105" s="10"/>
      <c r="ITY105" s="10"/>
      <c r="ITZ105" s="10"/>
      <c r="IUA105" s="10"/>
      <c r="IUB105" s="10"/>
      <c r="IUC105" s="10"/>
      <c r="IUD105" s="10"/>
      <c r="IUE105" s="10"/>
      <c r="IUF105" s="10"/>
      <c r="IUG105" s="10"/>
      <c r="IUH105" s="10"/>
      <c r="IUI105" s="10"/>
      <c r="IUJ105" s="10"/>
      <c r="IUK105" s="10"/>
      <c r="IUL105" s="10"/>
      <c r="IUM105" s="10"/>
      <c r="IUN105" s="10"/>
      <c r="IUO105" s="10"/>
      <c r="IUP105" s="10"/>
      <c r="IUQ105" s="10"/>
      <c r="IUR105" s="10"/>
      <c r="IUS105" s="10"/>
      <c r="IUT105" s="10"/>
      <c r="IUU105" s="10"/>
      <c r="IUV105" s="10"/>
      <c r="IUW105" s="10"/>
      <c r="IUX105" s="10"/>
      <c r="IUY105" s="10"/>
      <c r="IUZ105" s="10"/>
      <c r="IVA105" s="10"/>
      <c r="IVB105" s="10"/>
      <c r="IVC105" s="10"/>
      <c r="IVD105" s="10"/>
      <c r="IVE105" s="10"/>
      <c r="IVF105" s="10"/>
      <c r="IVG105" s="10"/>
      <c r="IVH105" s="10"/>
      <c r="IVI105" s="10"/>
      <c r="IVJ105" s="10"/>
      <c r="IVK105" s="10"/>
      <c r="IVL105" s="10"/>
      <c r="IVM105" s="10"/>
      <c r="IVN105" s="10"/>
      <c r="IVO105" s="10"/>
      <c r="IVP105" s="10"/>
      <c r="IVQ105" s="10"/>
      <c r="IVR105" s="10"/>
      <c r="IVS105" s="10"/>
      <c r="IVT105" s="10"/>
      <c r="IVU105" s="10"/>
      <c r="IVV105" s="10"/>
      <c r="IVW105" s="10"/>
      <c r="IVX105" s="10"/>
      <c r="IVY105" s="10"/>
      <c r="IVZ105" s="10"/>
      <c r="IWA105" s="10"/>
      <c r="IWB105" s="10"/>
      <c r="IWC105" s="10"/>
      <c r="IWD105" s="10"/>
      <c r="IWE105" s="10"/>
      <c r="IWF105" s="10"/>
      <c r="IWG105" s="10"/>
      <c r="IWH105" s="10"/>
      <c r="IWI105" s="10"/>
      <c r="IWJ105" s="10"/>
      <c r="IWK105" s="10"/>
      <c r="IWL105" s="10"/>
      <c r="IWM105" s="10"/>
      <c r="IWN105" s="10"/>
      <c r="IWO105" s="10"/>
      <c r="IWP105" s="10"/>
      <c r="IWQ105" s="10"/>
      <c r="IWR105" s="10"/>
      <c r="IWS105" s="10"/>
      <c r="IWT105" s="10"/>
      <c r="IWU105" s="10"/>
      <c r="IWV105" s="10"/>
      <c r="IWW105" s="10"/>
      <c r="IWX105" s="10"/>
      <c r="IWY105" s="10"/>
      <c r="IWZ105" s="10"/>
      <c r="IXA105" s="10"/>
      <c r="IXB105" s="10"/>
      <c r="IXC105" s="10"/>
      <c r="IXD105" s="10"/>
      <c r="IXE105" s="10"/>
      <c r="IXF105" s="10"/>
      <c r="IXG105" s="10"/>
      <c r="IXH105" s="10"/>
      <c r="IXI105" s="10"/>
      <c r="IXJ105" s="10"/>
      <c r="IXK105" s="10"/>
      <c r="IXL105" s="10"/>
      <c r="IXM105" s="10"/>
      <c r="IXN105" s="10"/>
      <c r="IXO105" s="10"/>
      <c r="IXP105" s="10"/>
      <c r="IXQ105" s="10"/>
      <c r="IXR105" s="10"/>
      <c r="IXS105" s="10"/>
      <c r="IXT105" s="10"/>
      <c r="IXU105" s="10"/>
      <c r="IXV105" s="10"/>
      <c r="IXW105" s="10"/>
      <c r="IXX105" s="10"/>
      <c r="IXY105" s="10"/>
      <c r="IXZ105" s="10"/>
      <c r="IYA105" s="10"/>
      <c r="IYB105" s="10"/>
      <c r="IYC105" s="10"/>
      <c r="IYD105" s="10"/>
      <c r="IYE105" s="10"/>
      <c r="IYF105" s="10"/>
      <c r="IYG105" s="10"/>
      <c r="IYH105" s="10"/>
      <c r="IYI105" s="10"/>
      <c r="IYJ105" s="10"/>
      <c r="IYK105" s="10"/>
      <c r="IYL105" s="10"/>
      <c r="IYM105" s="10"/>
      <c r="IYN105" s="10"/>
      <c r="IYO105" s="10"/>
      <c r="IYP105" s="10"/>
      <c r="IYQ105" s="10"/>
      <c r="IYR105" s="10"/>
      <c r="IYS105" s="10"/>
      <c r="IYT105" s="10"/>
      <c r="IYU105" s="10"/>
      <c r="IYV105" s="10"/>
      <c r="IYW105" s="10"/>
      <c r="IYX105" s="10"/>
      <c r="IYY105" s="10"/>
      <c r="IYZ105" s="10"/>
      <c r="IZA105" s="10"/>
      <c r="IZB105" s="10"/>
      <c r="IZC105" s="10"/>
      <c r="IZD105" s="10"/>
      <c r="IZE105" s="10"/>
      <c r="IZF105" s="10"/>
      <c r="IZG105" s="10"/>
      <c r="IZH105" s="10"/>
      <c r="IZI105" s="10"/>
      <c r="IZJ105" s="10"/>
      <c r="IZK105" s="10"/>
      <c r="IZL105" s="10"/>
      <c r="IZM105" s="10"/>
      <c r="IZN105" s="10"/>
      <c r="IZO105" s="10"/>
      <c r="IZP105" s="10"/>
      <c r="IZQ105" s="10"/>
      <c r="IZR105" s="10"/>
      <c r="IZS105" s="10"/>
      <c r="IZT105" s="10"/>
      <c r="IZU105" s="10"/>
      <c r="IZV105" s="10"/>
      <c r="IZW105" s="10"/>
      <c r="IZX105" s="10"/>
      <c r="IZY105" s="10"/>
      <c r="IZZ105" s="10"/>
      <c r="JAA105" s="10"/>
      <c r="JAB105" s="10"/>
      <c r="JAC105" s="10"/>
      <c r="JAD105" s="10"/>
      <c r="JAE105" s="10"/>
      <c r="JAF105" s="10"/>
      <c r="JAG105" s="10"/>
      <c r="JAH105" s="10"/>
      <c r="JAI105" s="10"/>
      <c r="JAJ105" s="10"/>
      <c r="JAK105" s="10"/>
      <c r="JAL105" s="10"/>
      <c r="JAM105" s="10"/>
      <c r="JAN105" s="10"/>
      <c r="JAO105" s="10"/>
      <c r="JAP105" s="10"/>
      <c r="JAQ105" s="10"/>
      <c r="JAR105" s="10"/>
      <c r="JAS105" s="10"/>
      <c r="JAT105" s="10"/>
      <c r="JAU105" s="10"/>
      <c r="JAV105" s="10"/>
      <c r="JAW105" s="10"/>
      <c r="JAX105" s="10"/>
      <c r="JAY105" s="10"/>
      <c r="JAZ105" s="10"/>
      <c r="JBA105" s="10"/>
      <c r="JBB105" s="10"/>
      <c r="JBC105" s="10"/>
      <c r="JBD105" s="10"/>
      <c r="JBE105" s="10"/>
      <c r="JBF105" s="10"/>
      <c r="JBG105" s="10"/>
      <c r="JBH105" s="10"/>
      <c r="JBI105" s="10"/>
      <c r="JBJ105" s="10"/>
      <c r="JBK105" s="10"/>
      <c r="JBL105" s="10"/>
      <c r="JBM105" s="10"/>
      <c r="JBN105" s="10"/>
      <c r="JBO105" s="10"/>
      <c r="JBP105" s="10"/>
      <c r="JBQ105" s="10"/>
      <c r="JBR105" s="10"/>
      <c r="JBS105" s="10"/>
      <c r="JBT105" s="10"/>
      <c r="JBU105" s="10"/>
      <c r="JBV105" s="10"/>
      <c r="JBW105" s="10"/>
      <c r="JBX105" s="10"/>
      <c r="JBY105" s="10"/>
      <c r="JBZ105" s="10"/>
      <c r="JCA105" s="10"/>
      <c r="JCB105" s="10"/>
      <c r="JCC105" s="10"/>
      <c r="JCD105" s="10"/>
      <c r="JCE105" s="10"/>
      <c r="JCF105" s="10"/>
      <c r="JCG105" s="10"/>
      <c r="JCH105" s="10"/>
      <c r="JCI105" s="10"/>
      <c r="JCJ105" s="10"/>
      <c r="JCK105" s="10"/>
      <c r="JCL105" s="10"/>
      <c r="JCM105" s="10"/>
      <c r="JCN105" s="10"/>
      <c r="JCO105" s="10"/>
      <c r="JCP105" s="10"/>
      <c r="JCQ105" s="10"/>
      <c r="JCR105" s="10"/>
      <c r="JCS105" s="10"/>
      <c r="JCT105" s="10"/>
      <c r="JCU105" s="10"/>
      <c r="JCV105" s="10"/>
      <c r="JCW105" s="10"/>
      <c r="JCX105" s="10"/>
      <c r="JCY105" s="10"/>
      <c r="JCZ105" s="10"/>
      <c r="JDA105" s="10"/>
      <c r="JDB105" s="10"/>
      <c r="JDC105" s="10"/>
      <c r="JDD105" s="10"/>
      <c r="JDE105" s="10"/>
      <c r="JDF105" s="10"/>
      <c r="JDG105" s="10"/>
      <c r="JDH105" s="10"/>
      <c r="JDI105" s="10"/>
      <c r="JDJ105" s="10"/>
      <c r="JDK105" s="10"/>
      <c r="JDL105" s="10"/>
      <c r="JDM105" s="10"/>
      <c r="JDN105" s="10"/>
      <c r="JDO105" s="10"/>
      <c r="JDP105" s="10"/>
      <c r="JDQ105" s="10"/>
      <c r="JDR105" s="10"/>
      <c r="JDS105" s="10"/>
      <c r="JDT105" s="10"/>
      <c r="JDU105" s="10"/>
      <c r="JDV105" s="10"/>
      <c r="JDW105" s="10"/>
      <c r="JDX105" s="10"/>
      <c r="JDY105" s="10"/>
      <c r="JDZ105" s="10"/>
      <c r="JEA105" s="10"/>
      <c r="JEB105" s="10"/>
      <c r="JEC105" s="10"/>
      <c r="JED105" s="10"/>
      <c r="JEE105" s="10"/>
      <c r="JEF105" s="10"/>
      <c r="JEG105" s="10"/>
      <c r="JEH105" s="10"/>
      <c r="JEI105" s="10"/>
      <c r="JEJ105" s="10"/>
      <c r="JEK105" s="10"/>
      <c r="JEL105" s="10"/>
      <c r="JEM105" s="10"/>
      <c r="JEN105" s="10"/>
      <c r="JEO105" s="10"/>
      <c r="JEP105" s="10"/>
      <c r="JEQ105" s="10"/>
      <c r="JER105" s="10"/>
      <c r="JES105" s="10"/>
      <c r="JET105" s="10"/>
      <c r="JEU105" s="10"/>
      <c r="JEV105" s="10"/>
      <c r="JEW105" s="10"/>
      <c r="JEX105" s="10"/>
      <c r="JEY105" s="10"/>
      <c r="JEZ105" s="10"/>
      <c r="JFA105" s="10"/>
      <c r="JFB105" s="10"/>
      <c r="JFC105" s="10"/>
      <c r="JFD105" s="10"/>
      <c r="JFE105" s="10"/>
      <c r="JFF105" s="10"/>
      <c r="JFG105" s="10"/>
      <c r="JFH105" s="10"/>
      <c r="JFI105" s="10"/>
      <c r="JFJ105" s="10"/>
      <c r="JFK105" s="10"/>
      <c r="JFL105" s="10"/>
      <c r="JFM105" s="10"/>
      <c r="JFN105" s="10"/>
      <c r="JFO105" s="10"/>
      <c r="JFP105" s="10"/>
      <c r="JFQ105" s="10"/>
      <c r="JFR105" s="10"/>
      <c r="JFS105" s="10"/>
      <c r="JFT105" s="10"/>
      <c r="JFU105" s="10"/>
      <c r="JFV105" s="10"/>
      <c r="JFW105" s="10"/>
      <c r="JFX105" s="10"/>
      <c r="JFY105" s="10"/>
      <c r="JFZ105" s="10"/>
      <c r="JGA105" s="10"/>
      <c r="JGB105" s="10"/>
      <c r="JGC105" s="10"/>
      <c r="JGD105" s="10"/>
      <c r="JGE105" s="10"/>
      <c r="JGF105" s="10"/>
      <c r="JGG105" s="10"/>
      <c r="JGH105" s="10"/>
      <c r="JGI105" s="10"/>
      <c r="JGJ105" s="10"/>
      <c r="JGK105" s="10"/>
      <c r="JGL105" s="10"/>
      <c r="JGM105" s="10"/>
      <c r="JGN105" s="10"/>
      <c r="JGO105" s="10"/>
      <c r="JGP105" s="10"/>
      <c r="JGQ105" s="10"/>
      <c r="JGR105" s="10"/>
      <c r="JGS105" s="10"/>
      <c r="JGT105" s="10"/>
      <c r="JGU105" s="10"/>
      <c r="JGV105" s="10"/>
      <c r="JGW105" s="10"/>
      <c r="JGX105" s="10"/>
      <c r="JGY105" s="10"/>
      <c r="JGZ105" s="10"/>
      <c r="JHA105" s="10"/>
      <c r="JHB105" s="10"/>
      <c r="JHC105" s="10"/>
      <c r="JHD105" s="10"/>
      <c r="JHE105" s="10"/>
      <c r="JHF105" s="10"/>
      <c r="JHG105" s="10"/>
      <c r="JHH105" s="10"/>
      <c r="JHI105" s="10"/>
      <c r="JHJ105" s="10"/>
      <c r="JHK105" s="10"/>
      <c r="JHL105" s="10"/>
      <c r="JHM105" s="10"/>
      <c r="JHN105" s="10"/>
      <c r="JHO105" s="10"/>
      <c r="JHP105" s="10"/>
      <c r="JHQ105" s="10"/>
      <c r="JHR105" s="10"/>
      <c r="JHS105" s="10"/>
      <c r="JHT105" s="10"/>
      <c r="JHU105" s="10"/>
      <c r="JHV105" s="10"/>
      <c r="JHW105" s="10"/>
      <c r="JHX105" s="10"/>
      <c r="JHY105" s="10"/>
      <c r="JHZ105" s="10"/>
      <c r="JIA105" s="10"/>
      <c r="JIB105" s="10"/>
      <c r="JIC105" s="10"/>
      <c r="JID105" s="10"/>
      <c r="JIE105" s="10"/>
      <c r="JIF105" s="10"/>
      <c r="JIG105" s="10"/>
      <c r="JIH105" s="10"/>
      <c r="JII105" s="10"/>
      <c r="JIJ105" s="10"/>
      <c r="JIK105" s="10"/>
      <c r="JIL105" s="10"/>
      <c r="JIM105" s="10"/>
      <c r="JIN105" s="10"/>
      <c r="JIO105" s="10"/>
      <c r="JIP105" s="10"/>
      <c r="JIQ105" s="10"/>
      <c r="JIR105" s="10"/>
      <c r="JIS105" s="10"/>
      <c r="JIT105" s="10"/>
      <c r="JIU105" s="10"/>
      <c r="JIV105" s="10"/>
      <c r="JIW105" s="10"/>
      <c r="JIX105" s="10"/>
      <c r="JIY105" s="10"/>
      <c r="JIZ105" s="10"/>
      <c r="JJA105" s="10"/>
      <c r="JJB105" s="10"/>
      <c r="JJC105" s="10"/>
      <c r="JJD105" s="10"/>
      <c r="JJE105" s="10"/>
      <c r="JJF105" s="10"/>
      <c r="JJG105" s="10"/>
      <c r="JJH105" s="10"/>
      <c r="JJI105" s="10"/>
      <c r="JJJ105" s="10"/>
      <c r="JJK105" s="10"/>
      <c r="JJL105" s="10"/>
      <c r="JJM105" s="10"/>
      <c r="JJN105" s="10"/>
      <c r="JJO105" s="10"/>
      <c r="JJP105" s="10"/>
      <c r="JJQ105" s="10"/>
      <c r="JJR105" s="10"/>
      <c r="JJS105" s="10"/>
      <c r="JJT105" s="10"/>
      <c r="JJU105" s="10"/>
      <c r="JJV105" s="10"/>
      <c r="JJW105" s="10"/>
      <c r="JJX105" s="10"/>
      <c r="JJY105" s="10"/>
      <c r="JJZ105" s="10"/>
      <c r="JKA105" s="10"/>
      <c r="JKB105" s="10"/>
      <c r="JKC105" s="10"/>
      <c r="JKD105" s="10"/>
      <c r="JKE105" s="10"/>
      <c r="JKF105" s="10"/>
      <c r="JKG105" s="10"/>
      <c r="JKH105" s="10"/>
      <c r="JKI105" s="10"/>
      <c r="JKJ105" s="10"/>
      <c r="JKK105" s="10"/>
      <c r="JKL105" s="10"/>
      <c r="JKM105" s="10"/>
      <c r="JKN105" s="10"/>
      <c r="JKO105" s="10"/>
      <c r="JKP105" s="10"/>
      <c r="JKQ105" s="10"/>
      <c r="JKR105" s="10"/>
      <c r="JKS105" s="10"/>
      <c r="JKT105" s="10"/>
      <c r="JKU105" s="10"/>
      <c r="JKV105" s="10"/>
      <c r="JKW105" s="10"/>
      <c r="JKX105" s="10"/>
      <c r="JKY105" s="10"/>
      <c r="JKZ105" s="10"/>
      <c r="JLA105" s="10"/>
      <c r="JLB105" s="10"/>
      <c r="JLC105" s="10"/>
      <c r="JLD105" s="10"/>
      <c r="JLE105" s="10"/>
      <c r="JLF105" s="10"/>
      <c r="JLG105" s="10"/>
      <c r="JLH105" s="10"/>
      <c r="JLI105" s="10"/>
      <c r="JLJ105" s="10"/>
      <c r="JLK105" s="10"/>
      <c r="JLL105" s="10"/>
      <c r="JLM105" s="10"/>
      <c r="JLN105" s="10"/>
      <c r="JLO105" s="10"/>
      <c r="JLP105" s="10"/>
      <c r="JLQ105" s="10"/>
      <c r="JLR105" s="10"/>
      <c r="JLS105" s="10"/>
      <c r="JLT105" s="10"/>
      <c r="JLU105" s="10"/>
      <c r="JLV105" s="10"/>
      <c r="JLW105" s="10"/>
      <c r="JLX105" s="10"/>
      <c r="JLY105" s="10"/>
      <c r="JLZ105" s="10"/>
      <c r="JMA105" s="10"/>
      <c r="JMB105" s="10"/>
      <c r="JMC105" s="10"/>
      <c r="JMD105" s="10"/>
      <c r="JME105" s="10"/>
      <c r="JMF105" s="10"/>
      <c r="JMG105" s="10"/>
      <c r="JMH105" s="10"/>
      <c r="JMI105" s="10"/>
      <c r="JMJ105" s="10"/>
      <c r="JMK105" s="10"/>
      <c r="JML105" s="10"/>
      <c r="JMM105" s="10"/>
      <c r="JMN105" s="10"/>
      <c r="JMO105" s="10"/>
      <c r="JMP105" s="10"/>
      <c r="JMQ105" s="10"/>
      <c r="JMR105" s="10"/>
      <c r="JMS105" s="10"/>
      <c r="JMT105" s="10"/>
      <c r="JMU105" s="10"/>
      <c r="JMV105" s="10"/>
      <c r="JMW105" s="10"/>
      <c r="JMX105" s="10"/>
      <c r="JMY105" s="10"/>
      <c r="JMZ105" s="10"/>
      <c r="JNA105" s="10"/>
      <c r="JNB105" s="10"/>
      <c r="JNC105" s="10"/>
      <c r="JND105" s="10"/>
      <c r="JNE105" s="10"/>
      <c r="JNF105" s="10"/>
      <c r="JNG105" s="10"/>
      <c r="JNH105" s="10"/>
      <c r="JNI105" s="10"/>
      <c r="JNJ105" s="10"/>
      <c r="JNK105" s="10"/>
      <c r="JNL105" s="10"/>
      <c r="JNM105" s="10"/>
      <c r="JNN105" s="10"/>
      <c r="JNO105" s="10"/>
      <c r="JNP105" s="10"/>
      <c r="JNQ105" s="10"/>
      <c r="JNR105" s="10"/>
      <c r="JNS105" s="10"/>
      <c r="JNT105" s="10"/>
      <c r="JNU105" s="10"/>
      <c r="JNV105" s="10"/>
      <c r="JNW105" s="10"/>
      <c r="JNX105" s="10"/>
      <c r="JNY105" s="10"/>
      <c r="JNZ105" s="10"/>
      <c r="JOA105" s="10"/>
      <c r="JOB105" s="10"/>
      <c r="JOC105" s="10"/>
      <c r="JOD105" s="10"/>
      <c r="JOE105" s="10"/>
      <c r="JOF105" s="10"/>
      <c r="JOG105" s="10"/>
      <c r="JOH105" s="10"/>
      <c r="JOI105" s="10"/>
      <c r="JOJ105" s="10"/>
      <c r="JOK105" s="10"/>
      <c r="JOL105" s="10"/>
      <c r="JOM105" s="10"/>
      <c r="JON105" s="10"/>
      <c r="JOO105" s="10"/>
      <c r="JOP105" s="10"/>
      <c r="JOQ105" s="10"/>
      <c r="JOR105" s="10"/>
      <c r="JOS105" s="10"/>
      <c r="JOT105" s="10"/>
      <c r="JOU105" s="10"/>
      <c r="JOV105" s="10"/>
      <c r="JOW105" s="10"/>
      <c r="JOX105" s="10"/>
      <c r="JOY105" s="10"/>
      <c r="JOZ105" s="10"/>
      <c r="JPA105" s="10"/>
      <c r="JPB105" s="10"/>
      <c r="JPC105" s="10"/>
      <c r="JPD105" s="10"/>
      <c r="JPE105" s="10"/>
      <c r="JPF105" s="10"/>
      <c r="JPG105" s="10"/>
      <c r="JPH105" s="10"/>
      <c r="JPI105" s="10"/>
      <c r="JPJ105" s="10"/>
      <c r="JPK105" s="10"/>
      <c r="JPL105" s="10"/>
      <c r="JPM105" s="10"/>
      <c r="JPN105" s="10"/>
      <c r="JPO105" s="10"/>
      <c r="JPP105" s="10"/>
      <c r="JPQ105" s="10"/>
      <c r="JPR105" s="10"/>
      <c r="JPS105" s="10"/>
      <c r="JPT105" s="10"/>
      <c r="JPU105" s="10"/>
      <c r="JPV105" s="10"/>
      <c r="JPW105" s="10"/>
      <c r="JPX105" s="10"/>
      <c r="JPY105" s="10"/>
      <c r="JPZ105" s="10"/>
      <c r="JQA105" s="10"/>
      <c r="JQB105" s="10"/>
      <c r="JQC105" s="10"/>
      <c r="JQD105" s="10"/>
      <c r="JQE105" s="10"/>
      <c r="JQF105" s="10"/>
      <c r="JQG105" s="10"/>
      <c r="JQH105" s="10"/>
      <c r="JQI105" s="10"/>
      <c r="JQJ105" s="10"/>
      <c r="JQK105" s="10"/>
      <c r="JQL105" s="10"/>
      <c r="JQM105" s="10"/>
      <c r="JQN105" s="10"/>
      <c r="JQO105" s="10"/>
      <c r="JQP105" s="10"/>
      <c r="JQQ105" s="10"/>
      <c r="JQR105" s="10"/>
      <c r="JQS105" s="10"/>
      <c r="JQT105" s="10"/>
      <c r="JQU105" s="10"/>
      <c r="JQV105" s="10"/>
      <c r="JQW105" s="10"/>
      <c r="JQX105" s="10"/>
      <c r="JQY105" s="10"/>
      <c r="JQZ105" s="10"/>
      <c r="JRA105" s="10"/>
      <c r="JRB105" s="10"/>
      <c r="JRC105" s="10"/>
      <c r="JRD105" s="10"/>
      <c r="JRE105" s="10"/>
      <c r="JRF105" s="10"/>
      <c r="JRG105" s="10"/>
      <c r="JRH105" s="10"/>
      <c r="JRI105" s="10"/>
      <c r="JRJ105" s="10"/>
      <c r="JRK105" s="10"/>
      <c r="JRL105" s="10"/>
      <c r="JRM105" s="10"/>
      <c r="JRN105" s="10"/>
      <c r="JRO105" s="10"/>
      <c r="JRP105" s="10"/>
      <c r="JRQ105" s="10"/>
      <c r="JRR105" s="10"/>
      <c r="JRS105" s="10"/>
      <c r="JRT105" s="10"/>
      <c r="JRU105" s="10"/>
      <c r="JRV105" s="10"/>
      <c r="JRW105" s="10"/>
      <c r="JRX105" s="10"/>
      <c r="JRY105" s="10"/>
      <c r="JRZ105" s="10"/>
      <c r="JSA105" s="10"/>
      <c r="JSB105" s="10"/>
      <c r="JSC105" s="10"/>
      <c r="JSD105" s="10"/>
      <c r="JSE105" s="10"/>
      <c r="JSF105" s="10"/>
      <c r="JSG105" s="10"/>
      <c r="JSH105" s="10"/>
      <c r="JSI105" s="10"/>
      <c r="JSJ105" s="10"/>
      <c r="JSK105" s="10"/>
      <c r="JSL105" s="10"/>
      <c r="JSM105" s="10"/>
      <c r="JSN105" s="10"/>
      <c r="JSO105" s="10"/>
      <c r="JSP105" s="10"/>
      <c r="JSQ105" s="10"/>
      <c r="JSR105" s="10"/>
      <c r="JSS105" s="10"/>
      <c r="JST105" s="10"/>
      <c r="JSU105" s="10"/>
      <c r="JSV105" s="10"/>
      <c r="JSW105" s="10"/>
      <c r="JSX105" s="10"/>
      <c r="JSY105" s="10"/>
      <c r="JSZ105" s="10"/>
      <c r="JTA105" s="10"/>
      <c r="JTB105" s="10"/>
      <c r="JTC105" s="10"/>
      <c r="JTD105" s="10"/>
      <c r="JTE105" s="10"/>
      <c r="JTF105" s="10"/>
      <c r="JTG105" s="10"/>
      <c r="JTH105" s="10"/>
      <c r="JTI105" s="10"/>
      <c r="JTJ105" s="10"/>
      <c r="JTK105" s="10"/>
      <c r="JTL105" s="10"/>
      <c r="JTM105" s="10"/>
      <c r="JTN105" s="10"/>
      <c r="JTO105" s="10"/>
      <c r="JTP105" s="10"/>
      <c r="JTQ105" s="10"/>
      <c r="JTR105" s="10"/>
      <c r="JTS105" s="10"/>
      <c r="JTT105" s="10"/>
      <c r="JTU105" s="10"/>
      <c r="JTV105" s="10"/>
      <c r="JTW105" s="10"/>
      <c r="JTX105" s="10"/>
      <c r="JTY105" s="10"/>
      <c r="JTZ105" s="10"/>
      <c r="JUA105" s="10"/>
      <c r="JUB105" s="10"/>
      <c r="JUC105" s="10"/>
      <c r="JUD105" s="10"/>
      <c r="JUE105" s="10"/>
      <c r="JUF105" s="10"/>
      <c r="JUG105" s="10"/>
      <c r="JUH105" s="10"/>
      <c r="JUI105" s="10"/>
      <c r="JUJ105" s="10"/>
      <c r="JUK105" s="10"/>
      <c r="JUL105" s="10"/>
      <c r="JUM105" s="10"/>
      <c r="JUN105" s="10"/>
      <c r="JUO105" s="10"/>
      <c r="JUP105" s="10"/>
      <c r="JUQ105" s="10"/>
      <c r="JUR105" s="10"/>
      <c r="JUS105" s="10"/>
      <c r="JUT105" s="10"/>
      <c r="JUU105" s="10"/>
      <c r="JUV105" s="10"/>
      <c r="JUW105" s="10"/>
      <c r="JUX105" s="10"/>
      <c r="JUY105" s="10"/>
      <c r="JUZ105" s="10"/>
      <c r="JVA105" s="10"/>
      <c r="JVB105" s="10"/>
      <c r="JVC105" s="10"/>
      <c r="JVD105" s="10"/>
      <c r="JVE105" s="10"/>
      <c r="JVF105" s="10"/>
      <c r="JVG105" s="10"/>
      <c r="JVH105" s="10"/>
      <c r="JVI105" s="10"/>
      <c r="JVJ105" s="10"/>
      <c r="JVK105" s="10"/>
      <c r="JVL105" s="10"/>
      <c r="JVM105" s="10"/>
      <c r="JVN105" s="10"/>
      <c r="JVO105" s="10"/>
      <c r="JVP105" s="10"/>
      <c r="JVQ105" s="10"/>
      <c r="JVR105" s="10"/>
      <c r="JVS105" s="10"/>
      <c r="JVT105" s="10"/>
      <c r="JVU105" s="10"/>
      <c r="JVV105" s="10"/>
      <c r="JVW105" s="10"/>
      <c r="JVX105" s="10"/>
      <c r="JVY105" s="10"/>
      <c r="JVZ105" s="10"/>
      <c r="JWA105" s="10"/>
      <c r="JWB105" s="10"/>
      <c r="JWC105" s="10"/>
      <c r="JWD105" s="10"/>
      <c r="JWE105" s="10"/>
      <c r="JWF105" s="10"/>
      <c r="JWG105" s="10"/>
      <c r="JWH105" s="10"/>
      <c r="JWI105" s="10"/>
      <c r="JWJ105" s="10"/>
      <c r="JWK105" s="10"/>
      <c r="JWL105" s="10"/>
      <c r="JWM105" s="10"/>
      <c r="JWN105" s="10"/>
      <c r="JWO105" s="10"/>
      <c r="JWP105" s="10"/>
      <c r="JWQ105" s="10"/>
      <c r="JWR105" s="10"/>
      <c r="JWS105" s="10"/>
      <c r="JWT105" s="10"/>
      <c r="JWU105" s="10"/>
      <c r="JWV105" s="10"/>
      <c r="JWW105" s="10"/>
      <c r="JWX105" s="10"/>
      <c r="JWY105" s="10"/>
      <c r="JWZ105" s="10"/>
      <c r="JXA105" s="10"/>
      <c r="JXB105" s="10"/>
      <c r="JXC105" s="10"/>
      <c r="JXD105" s="10"/>
      <c r="JXE105" s="10"/>
      <c r="JXF105" s="10"/>
      <c r="JXG105" s="10"/>
      <c r="JXH105" s="10"/>
      <c r="JXI105" s="10"/>
      <c r="JXJ105" s="10"/>
      <c r="JXK105" s="10"/>
      <c r="JXL105" s="10"/>
      <c r="JXM105" s="10"/>
      <c r="JXN105" s="10"/>
      <c r="JXO105" s="10"/>
      <c r="JXP105" s="10"/>
      <c r="JXQ105" s="10"/>
      <c r="JXR105" s="10"/>
      <c r="JXS105" s="10"/>
      <c r="JXT105" s="10"/>
      <c r="JXU105" s="10"/>
      <c r="JXV105" s="10"/>
      <c r="JXW105" s="10"/>
      <c r="JXX105" s="10"/>
      <c r="JXY105" s="10"/>
      <c r="JXZ105" s="10"/>
      <c r="JYA105" s="10"/>
      <c r="JYB105" s="10"/>
      <c r="JYC105" s="10"/>
      <c r="JYD105" s="10"/>
      <c r="JYE105" s="10"/>
      <c r="JYF105" s="10"/>
      <c r="JYG105" s="10"/>
      <c r="JYH105" s="10"/>
      <c r="JYI105" s="10"/>
      <c r="JYJ105" s="10"/>
      <c r="JYK105" s="10"/>
      <c r="JYL105" s="10"/>
      <c r="JYM105" s="10"/>
      <c r="JYN105" s="10"/>
      <c r="JYO105" s="10"/>
      <c r="JYP105" s="10"/>
      <c r="JYQ105" s="10"/>
      <c r="JYR105" s="10"/>
      <c r="JYS105" s="10"/>
      <c r="JYT105" s="10"/>
      <c r="JYU105" s="10"/>
      <c r="JYV105" s="10"/>
      <c r="JYW105" s="10"/>
      <c r="JYX105" s="10"/>
      <c r="JYY105" s="10"/>
      <c r="JYZ105" s="10"/>
      <c r="JZA105" s="10"/>
      <c r="JZB105" s="10"/>
      <c r="JZC105" s="10"/>
      <c r="JZD105" s="10"/>
      <c r="JZE105" s="10"/>
      <c r="JZF105" s="10"/>
      <c r="JZG105" s="10"/>
      <c r="JZH105" s="10"/>
      <c r="JZI105" s="10"/>
      <c r="JZJ105" s="10"/>
      <c r="JZK105" s="10"/>
      <c r="JZL105" s="10"/>
      <c r="JZM105" s="10"/>
      <c r="JZN105" s="10"/>
      <c r="JZO105" s="10"/>
      <c r="JZP105" s="10"/>
      <c r="JZQ105" s="10"/>
      <c r="JZR105" s="10"/>
      <c r="JZS105" s="10"/>
      <c r="JZT105" s="10"/>
      <c r="JZU105" s="10"/>
      <c r="JZV105" s="10"/>
      <c r="JZW105" s="10"/>
      <c r="JZX105" s="10"/>
      <c r="JZY105" s="10"/>
      <c r="JZZ105" s="10"/>
      <c r="KAA105" s="10"/>
      <c r="KAB105" s="10"/>
      <c r="KAC105" s="10"/>
      <c r="KAD105" s="10"/>
      <c r="KAE105" s="10"/>
      <c r="KAF105" s="10"/>
      <c r="KAG105" s="10"/>
      <c r="KAH105" s="10"/>
      <c r="KAI105" s="10"/>
      <c r="KAJ105" s="10"/>
      <c r="KAK105" s="10"/>
      <c r="KAL105" s="10"/>
      <c r="KAM105" s="10"/>
      <c r="KAN105" s="10"/>
      <c r="KAO105" s="10"/>
      <c r="KAP105" s="10"/>
      <c r="KAQ105" s="10"/>
      <c r="KAR105" s="10"/>
      <c r="KAS105" s="10"/>
      <c r="KAT105" s="10"/>
      <c r="KAU105" s="10"/>
      <c r="KAV105" s="10"/>
      <c r="KAW105" s="10"/>
      <c r="KAX105" s="10"/>
      <c r="KAY105" s="10"/>
      <c r="KAZ105" s="10"/>
      <c r="KBA105" s="10"/>
      <c r="KBB105" s="10"/>
      <c r="KBC105" s="10"/>
      <c r="KBD105" s="10"/>
      <c r="KBE105" s="10"/>
      <c r="KBF105" s="10"/>
      <c r="KBG105" s="10"/>
      <c r="KBH105" s="10"/>
      <c r="KBI105" s="10"/>
      <c r="KBJ105" s="10"/>
      <c r="KBK105" s="10"/>
      <c r="KBL105" s="10"/>
      <c r="KBM105" s="10"/>
      <c r="KBN105" s="10"/>
      <c r="KBO105" s="10"/>
      <c r="KBP105" s="10"/>
      <c r="KBQ105" s="10"/>
      <c r="KBR105" s="10"/>
      <c r="KBS105" s="10"/>
      <c r="KBT105" s="10"/>
      <c r="KBU105" s="10"/>
      <c r="KBV105" s="10"/>
      <c r="KBW105" s="10"/>
      <c r="KBX105" s="10"/>
      <c r="KBY105" s="10"/>
      <c r="KBZ105" s="10"/>
      <c r="KCA105" s="10"/>
      <c r="KCB105" s="10"/>
      <c r="KCC105" s="10"/>
      <c r="KCD105" s="10"/>
      <c r="KCE105" s="10"/>
      <c r="KCF105" s="10"/>
      <c r="KCG105" s="10"/>
      <c r="KCH105" s="10"/>
      <c r="KCI105" s="10"/>
      <c r="KCJ105" s="10"/>
      <c r="KCK105" s="10"/>
      <c r="KCL105" s="10"/>
      <c r="KCM105" s="10"/>
      <c r="KCN105" s="10"/>
      <c r="KCO105" s="10"/>
      <c r="KCP105" s="10"/>
      <c r="KCQ105" s="10"/>
      <c r="KCR105" s="10"/>
      <c r="KCS105" s="10"/>
      <c r="KCT105" s="10"/>
      <c r="KCU105" s="10"/>
      <c r="KCV105" s="10"/>
      <c r="KCW105" s="10"/>
      <c r="KCX105" s="10"/>
      <c r="KCY105" s="10"/>
      <c r="KCZ105" s="10"/>
      <c r="KDA105" s="10"/>
      <c r="KDB105" s="10"/>
      <c r="KDC105" s="10"/>
      <c r="KDD105" s="10"/>
      <c r="KDE105" s="10"/>
      <c r="KDF105" s="10"/>
      <c r="KDG105" s="10"/>
      <c r="KDH105" s="10"/>
      <c r="KDI105" s="10"/>
      <c r="KDJ105" s="10"/>
      <c r="KDK105" s="10"/>
      <c r="KDL105" s="10"/>
      <c r="KDM105" s="10"/>
      <c r="KDN105" s="10"/>
      <c r="KDO105" s="10"/>
      <c r="KDP105" s="10"/>
      <c r="KDQ105" s="10"/>
      <c r="KDR105" s="10"/>
      <c r="KDS105" s="10"/>
      <c r="KDT105" s="10"/>
      <c r="KDU105" s="10"/>
      <c r="KDV105" s="10"/>
      <c r="KDW105" s="10"/>
      <c r="KDX105" s="10"/>
      <c r="KDY105" s="10"/>
      <c r="KDZ105" s="10"/>
      <c r="KEA105" s="10"/>
      <c r="KEB105" s="10"/>
      <c r="KEC105" s="10"/>
      <c r="KED105" s="10"/>
      <c r="KEE105" s="10"/>
      <c r="KEF105" s="10"/>
      <c r="KEG105" s="10"/>
      <c r="KEH105" s="10"/>
      <c r="KEI105" s="10"/>
      <c r="KEJ105" s="10"/>
      <c r="KEK105" s="10"/>
      <c r="KEL105" s="10"/>
      <c r="KEM105" s="10"/>
      <c r="KEN105" s="10"/>
      <c r="KEO105" s="10"/>
      <c r="KEP105" s="10"/>
      <c r="KEQ105" s="10"/>
      <c r="KER105" s="10"/>
      <c r="KES105" s="10"/>
      <c r="KET105" s="10"/>
      <c r="KEU105" s="10"/>
      <c r="KEV105" s="10"/>
      <c r="KEW105" s="10"/>
      <c r="KEX105" s="10"/>
      <c r="KEY105" s="10"/>
      <c r="KEZ105" s="10"/>
      <c r="KFA105" s="10"/>
      <c r="KFB105" s="10"/>
      <c r="KFC105" s="10"/>
      <c r="KFD105" s="10"/>
      <c r="KFE105" s="10"/>
      <c r="KFF105" s="10"/>
      <c r="KFG105" s="10"/>
      <c r="KFH105" s="10"/>
      <c r="KFI105" s="10"/>
      <c r="KFJ105" s="10"/>
      <c r="KFK105" s="10"/>
      <c r="KFL105" s="10"/>
      <c r="KFM105" s="10"/>
      <c r="KFN105" s="10"/>
      <c r="KFO105" s="10"/>
      <c r="KFP105" s="10"/>
      <c r="KFQ105" s="10"/>
      <c r="KFR105" s="10"/>
      <c r="KFS105" s="10"/>
      <c r="KFT105" s="10"/>
      <c r="KFU105" s="10"/>
      <c r="KFV105" s="10"/>
      <c r="KFW105" s="10"/>
      <c r="KFX105" s="10"/>
      <c r="KFY105" s="10"/>
      <c r="KFZ105" s="10"/>
      <c r="KGA105" s="10"/>
      <c r="KGB105" s="10"/>
      <c r="KGC105" s="10"/>
      <c r="KGD105" s="10"/>
      <c r="KGE105" s="10"/>
      <c r="KGF105" s="10"/>
      <c r="KGG105" s="10"/>
      <c r="KGH105" s="10"/>
      <c r="KGI105" s="10"/>
      <c r="KGJ105" s="10"/>
      <c r="KGK105" s="10"/>
      <c r="KGL105" s="10"/>
      <c r="KGM105" s="10"/>
      <c r="KGN105" s="10"/>
      <c r="KGO105" s="10"/>
      <c r="KGP105" s="10"/>
      <c r="KGQ105" s="10"/>
      <c r="KGR105" s="10"/>
      <c r="KGS105" s="10"/>
      <c r="KGT105" s="10"/>
      <c r="KGU105" s="10"/>
      <c r="KGV105" s="10"/>
      <c r="KGW105" s="10"/>
      <c r="KGX105" s="10"/>
      <c r="KGY105" s="10"/>
      <c r="KGZ105" s="10"/>
      <c r="KHA105" s="10"/>
      <c r="KHB105" s="10"/>
      <c r="KHC105" s="10"/>
      <c r="KHD105" s="10"/>
      <c r="KHE105" s="10"/>
      <c r="KHF105" s="10"/>
      <c r="KHG105" s="10"/>
      <c r="KHH105" s="10"/>
      <c r="KHI105" s="10"/>
      <c r="KHJ105" s="10"/>
      <c r="KHK105" s="10"/>
      <c r="KHL105" s="10"/>
      <c r="KHM105" s="10"/>
      <c r="KHN105" s="10"/>
      <c r="KHO105" s="10"/>
      <c r="KHP105" s="10"/>
      <c r="KHQ105" s="10"/>
      <c r="KHR105" s="10"/>
      <c r="KHS105" s="10"/>
      <c r="KHT105" s="10"/>
      <c r="KHU105" s="10"/>
      <c r="KHV105" s="10"/>
      <c r="KHW105" s="10"/>
      <c r="KHX105" s="10"/>
      <c r="KHY105" s="10"/>
      <c r="KHZ105" s="10"/>
      <c r="KIA105" s="10"/>
      <c r="KIB105" s="10"/>
      <c r="KIC105" s="10"/>
      <c r="KID105" s="10"/>
      <c r="KIE105" s="10"/>
      <c r="KIF105" s="10"/>
      <c r="KIG105" s="10"/>
      <c r="KIH105" s="10"/>
      <c r="KII105" s="10"/>
      <c r="KIJ105" s="10"/>
      <c r="KIK105" s="10"/>
      <c r="KIL105" s="10"/>
      <c r="KIM105" s="10"/>
      <c r="KIN105" s="10"/>
      <c r="KIO105" s="10"/>
      <c r="KIP105" s="10"/>
      <c r="KIQ105" s="10"/>
      <c r="KIR105" s="10"/>
      <c r="KIS105" s="10"/>
      <c r="KIT105" s="10"/>
      <c r="KIU105" s="10"/>
      <c r="KIV105" s="10"/>
      <c r="KIW105" s="10"/>
      <c r="KIX105" s="10"/>
      <c r="KIY105" s="10"/>
      <c r="KIZ105" s="10"/>
      <c r="KJA105" s="10"/>
      <c r="KJB105" s="10"/>
      <c r="KJC105" s="10"/>
      <c r="KJD105" s="10"/>
      <c r="KJE105" s="10"/>
      <c r="KJF105" s="10"/>
      <c r="KJG105" s="10"/>
      <c r="KJH105" s="10"/>
      <c r="KJI105" s="10"/>
      <c r="KJJ105" s="10"/>
      <c r="KJK105" s="10"/>
      <c r="KJL105" s="10"/>
      <c r="KJM105" s="10"/>
      <c r="KJN105" s="10"/>
      <c r="KJO105" s="10"/>
      <c r="KJP105" s="10"/>
      <c r="KJQ105" s="10"/>
      <c r="KJR105" s="10"/>
      <c r="KJS105" s="10"/>
      <c r="KJT105" s="10"/>
      <c r="KJU105" s="10"/>
      <c r="KJV105" s="10"/>
      <c r="KJW105" s="10"/>
      <c r="KJX105" s="10"/>
      <c r="KJY105" s="10"/>
      <c r="KJZ105" s="10"/>
      <c r="KKA105" s="10"/>
      <c r="KKB105" s="10"/>
      <c r="KKC105" s="10"/>
      <c r="KKD105" s="10"/>
      <c r="KKE105" s="10"/>
      <c r="KKF105" s="10"/>
      <c r="KKG105" s="10"/>
      <c r="KKH105" s="10"/>
      <c r="KKI105" s="10"/>
      <c r="KKJ105" s="10"/>
      <c r="KKK105" s="10"/>
      <c r="KKL105" s="10"/>
      <c r="KKM105" s="10"/>
      <c r="KKN105" s="10"/>
      <c r="KKO105" s="10"/>
      <c r="KKP105" s="10"/>
      <c r="KKQ105" s="10"/>
      <c r="KKR105" s="10"/>
      <c r="KKS105" s="10"/>
      <c r="KKT105" s="10"/>
      <c r="KKU105" s="10"/>
      <c r="KKV105" s="10"/>
      <c r="KKW105" s="10"/>
      <c r="KKX105" s="10"/>
      <c r="KKY105" s="10"/>
      <c r="KKZ105" s="10"/>
      <c r="KLA105" s="10"/>
      <c r="KLB105" s="10"/>
      <c r="KLC105" s="10"/>
      <c r="KLD105" s="10"/>
      <c r="KLE105" s="10"/>
      <c r="KLF105" s="10"/>
      <c r="KLG105" s="10"/>
      <c r="KLH105" s="10"/>
      <c r="KLI105" s="10"/>
      <c r="KLJ105" s="10"/>
      <c r="KLK105" s="10"/>
      <c r="KLL105" s="10"/>
      <c r="KLM105" s="10"/>
      <c r="KLN105" s="10"/>
      <c r="KLO105" s="10"/>
      <c r="KLP105" s="10"/>
      <c r="KLQ105" s="10"/>
      <c r="KLR105" s="10"/>
      <c r="KLS105" s="10"/>
      <c r="KLT105" s="10"/>
      <c r="KLU105" s="10"/>
      <c r="KLV105" s="10"/>
      <c r="KLW105" s="10"/>
      <c r="KLX105" s="10"/>
      <c r="KLY105" s="10"/>
      <c r="KLZ105" s="10"/>
      <c r="KMA105" s="10"/>
      <c r="KMB105" s="10"/>
      <c r="KMC105" s="10"/>
      <c r="KMD105" s="10"/>
      <c r="KME105" s="10"/>
      <c r="KMF105" s="10"/>
      <c r="KMG105" s="10"/>
      <c r="KMH105" s="10"/>
      <c r="KMI105" s="10"/>
      <c r="KMJ105" s="10"/>
      <c r="KMK105" s="10"/>
      <c r="KML105" s="10"/>
      <c r="KMM105" s="10"/>
      <c r="KMN105" s="10"/>
      <c r="KMO105" s="10"/>
      <c r="KMP105" s="10"/>
      <c r="KMQ105" s="10"/>
      <c r="KMR105" s="10"/>
      <c r="KMS105" s="10"/>
      <c r="KMT105" s="10"/>
      <c r="KMU105" s="10"/>
      <c r="KMV105" s="10"/>
      <c r="KMW105" s="10"/>
      <c r="KMX105" s="10"/>
      <c r="KMY105" s="10"/>
      <c r="KMZ105" s="10"/>
      <c r="KNA105" s="10"/>
      <c r="KNB105" s="10"/>
      <c r="KNC105" s="10"/>
      <c r="KND105" s="10"/>
      <c r="KNE105" s="10"/>
      <c r="KNF105" s="10"/>
      <c r="KNG105" s="10"/>
      <c r="KNH105" s="10"/>
      <c r="KNI105" s="10"/>
      <c r="KNJ105" s="10"/>
      <c r="KNK105" s="10"/>
      <c r="KNL105" s="10"/>
      <c r="KNM105" s="10"/>
      <c r="KNN105" s="10"/>
      <c r="KNO105" s="10"/>
      <c r="KNP105" s="10"/>
      <c r="KNQ105" s="10"/>
      <c r="KNR105" s="10"/>
      <c r="KNS105" s="10"/>
      <c r="KNT105" s="10"/>
      <c r="KNU105" s="10"/>
      <c r="KNV105" s="10"/>
      <c r="KNW105" s="10"/>
      <c r="KNX105" s="10"/>
      <c r="KNY105" s="10"/>
      <c r="KNZ105" s="10"/>
      <c r="KOA105" s="10"/>
      <c r="KOB105" s="10"/>
      <c r="KOC105" s="10"/>
      <c r="KOD105" s="10"/>
      <c r="KOE105" s="10"/>
      <c r="KOF105" s="10"/>
      <c r="KOG105" s="10"/>
      <c r="KOH105" s="10"/>
      <c r="KOI105" s="10"/>
      <c r="KOJ105" s="10"/>
      <c r="KOK105" s="10"/>
      <c r="KOL105" s="10"/>
      <c r="KOM105" s="10"/>
      <c r="KON105" s="10"/>
      <c r="KOO105" s="10"/>
      <c r="KOP105" s="10"/>
      <c r="KOQ105" s="10"/>
      <c r="KOR105" s="10"/>
      <c r="KOS105" s="10"/>
      <c r="KOT105" s="10"/>
      <c r="KOU105" s="10"/>
      <c r="KOV105" s="10"/>
      <c r="KOW105" s="10"/>
      <c r="KOX105" s="10"/>
      <c r="KOY105" s="10"/>
      <c r="KOZ105" s="10"/>
      <c r="KPA105" s="10"/>
      <c r="KPB105" s="10"/>
      <c r="KPC105" s="10"/>
      <c r="KPD105" s="10"/>
      <c r="KPE105" s="10"/>
      <c r="KPF105" s="10"/>
      <c r="KPG105" s="10"/>
      <c r="KPH105" s="10"/>
      <c r="KPI105" s="10"/>
      <c r="KPJ105" s="10"/>
      <c r="KPK105" s="10"/>
      <c r="KPL105" s="10"/>
      <c r="KPM105" s="10"/>
      <c r="KPN105" s="10"/>
      <c r="KPO105" s="10"/>
      <c r="KPP105" s="10"/>
      <c r="KPQ105" s="10"/>
      <c r="KPR105" s="10"/>
      <c r="KPS105" s="10"/>
      <c r="KPT105" s="10"/>
      <c r="KPU105" s="10"/>
      <c r="KPV105" s="10"/>
      <c r="KPW105" s="10"/>
      <c r="KPX105" s="10"/>
      <c r="KPY105" s="10"/>
      <c r="KPZ105" s="10"/>
      <c r="KQA105" s="10"/>
      <c r="KQB105" s="10"/>
      <c r="KQC105" s="10"/>
      <c r="KQD105" s="10"/>
      <c r="KQE105" s="10"/>
      <c r="KQF105" s="10"/>
      <c r="KQG105" s="10"/>
      <c r="KQH105" s="10"/>
      <c r="KQI105" s="10"/>
      <c r="KQJ105" s="10"/>
      <c r="KQK105" s="10"/>
      <c r="KQL105" s="10"/>
      <c r="KQM105" s="10"/>
      <c r="KQN105" s="10"/>
      <c r="KQO105" s="10"/>
      <c r="KQP105" s="10"/>
      <c r="KQQ105" s="10"/>
      <c r="KQR105" s="10"/>
      <c r="KQS105" s="10"/>
      <c r="KQT105" s="10"/>
      <c r="KQU105" s="10"/>
      <c r="KQV105" s="10"/>
      <c r="KQW105" s="10"/>
      <c r="KQX105" s="10"/>
      <c r="KQY105" s="10"/>
      <c r="KQZ105" s="10"/>
      <c r="KRA105" s="10"/>
      <c r="KRB105" s="10"/>
      <c r="KRC105" s="10"/>
      <c r="KRD105" s="10"/>
      <c r="KRE105" s="10"/>
      <c r="KRF105" s="10"/>
      <c r="KRG105" s="10"/>
      <c r="KRH105" s="10"/>
      <c r="KRI105" s="10"/>
      <c r="KRJ105" s="10"/>
      <c r="KRK105" s="10"/>
      <c r="KRL105" s="10"/>
      <c r="KRM105" s="10"/>
      <c r="KRN105" s="10"/>
      <c r="KRO105" s="10"/>
      <c r="KRP105" s="10"/>
      <c r="KRQ105" s="10"/>
      <c r="KRR105" s="10"/>
      <c r="KRS105" s="10"/>
      <c r="KRT105" s="10"/>
      <c r="KRU105" s="10"/>
      <c r="KRV105" s="10"/>
      <c r="KRW105" s="10"/>
      <c r="KRX105" s="10"/>
      <c r="KRY105" s="10"/>
      <c r="KRZ105" s="10"/>
      <c r="KSA105" s="10"/>
      <c r="KSB105" s="10"/>
      <c r="KSC105" s="10"/>
      <c r="KSD105" s="10"/>
      <c r="KSE105" s="10"/>
      <c r="KSF105" s="10"/>
      <c r="KSG105" s="10"/>
      <c r="KSH105" s="10"/>
      <c r="KSI105" s="10"/>
      <c r="KSJ105" s="10"/>
      <c r="KSK105" s="10"/>
      <c r="KSL105" s="10"/>
      <c r="KSM105" s="10"/>
      <c r="KSN105" s="10"/>
      <c r="KSO105" s="10"/>
      <c r="KSP105" s="10"/>
      <c r="KSQ105" s="10"/>
      <c r="KSR105" s="10"/>
      <c r="KSS105" s="10"/>
      <c r="KST105" s="10"/>
      <c r="KSU105" s="10"/>
      <c r="KSV105" s="10"/>
      <c r="KSW105" s="10"/>
      <c r="KSX105" s="10"/>
      <c r="KSY105" s="10"/>
      <c r="KSZ105" s="10"/>
      <c r="KTA105" s="10"/>
      <c r="KTB105" s="10"/>
      <c r="KTC105" s="10"/>
      <c r="KTD105" s="10"/>
      <c r="KTE105" s="10"/>
      <c r="KTF105" s="10"/>
      <c r="KTG105" s="10"/>
      <c r="KTH105" s="10"/>
      <c r="KTI105" s="10"/>
      <c r="KTJ105" s="10"/>
      <c r="KTK105" s="10"/>
      <c r="KTL105" s="10"/>
      <c r="KTM105" s="10"/>
      <c r="KTN105" s="10"/>
      <c r="KTO105" s="10"/>
      <c r="KTP105" s="10"/>
      <c r="KTQ105" s="10"/>
      <c r="KTR105" s="10"/>
      <c r="KTS105" s="10"/>
      <c r="KTT105" s="10"/>
      <c r="KTU105" s="10"/>
      <c r="KTV105" s="10"/>
      <c r="KTW105" s="10"/>
      <c r="KTX105" s="10"/>
      <c r="KTY105" s="10"/>
      <c r="KTZ105" s="10"/>
      <c r="KUA105" s="10"/>
      <c r="KUB105" s="10"/>
      <c r="KUC105" s="10"/>
      <c r="KUD105" s="10"/>
      <c r="KUE105" s="10"/>
      <c r="KUF105" s="10"/>
      <c r="KUG105" s="10"/>
      <c r="KUH105" s="10"/>
      <c r="KUI105" s="10"/>
      <c r="KUJ105" s="10"/>
      <c r="KUK105" s="10"/>
      <c r="KUL105" s="10"/>
      <c r="KUM105" s="10"/>
      <c r="KUN105" s="10"/>
      <c r="KUO105" s="10"/>
      <c r="KUP105" s="10"/>
      <c r="KUQ105" s="10"/>
      <c r="KUR105" s="10"/>
      <c r="KUS105" s="10"/>
      <c r="KUT105" s="10"/>
      <c r="KUU105" s="10"/>
      <c r="KUV105" s="10"/>
      <c r="KUW105" s="10"/>
      <c r="KUX105" s="10"/>
      <c r="KUY105" s="10"/>
      <c r="KUZ105" s="10"/>
      <c r="KVA105" s="10"/>
      <c r="KVB105" s="10"/>
      <c r="KVC105" s="10"/>
      <c r="KVD105" s="10"/>
      <c r="KVE105" s="10"/>
      <c r="KVF105" s="10"/>
      <c r="KVG105" s="10"/>
      <c r="KVH105" s="10"/>
      <c r="KVI105" s="10"/>
      <c r="KVJ105" s="10"/>
      <c r="KVK105" s="10"/>
      <c r="KVL105" s="10"/>
      <c r="KVM105" s="10"/>
      <c r="KVN105" s="10"/>
      <c r="KVO105" s="10"/>
      <c r="KVP105" s="10"/>
      <c r="KVQ105" s="10"/>
      <c r="KVR105" s="10"/>
      <c r="KVS105" s="10"/>
      <c r="KVT105" s="10"/>
      <c r="KVU105" s="10"/>
      <c r="KVV105" s="10"/>
      <c r="KVW105" s="10"/>
      <c r="KVX105" s="10"/>
      <c r="KVY105" s="10"/>
      <c r="KVZ105" s="10"/>
      <c r="KWA105" s="10"/>
      <c r="KWB105" s="10"/>
      <c r="KWC105" s="10"/>
      <c r="KWD105" s="10"/>
      <c r="KWE105" s="10"/>
      <c r="KWF105" s="10"/>
      <c r="KWG105" s="10"/>
      <c r="KWH105" s="10"/>
      <c r="KWI105" s="10"/>
      <c r="KWJ105" s="10"/>
      <c r="KWK105" s="10"/>
      <c r="KWL105" s="10"/>
      <c r="KWM105" s="10"/>
      <c r="KWN105" s="10"/>
      <c r="KWO105" s="10"/>
      <c r="KWP105" s="10"/>
      <c r="KWQ105" s="10"/>
      <c r="KWR105" s="10"/>
      <c r="KWS105" s="10"/>
      <c r="KWT105" s="10"/>
      <c r="KWU105" s="10"/>
      <c r="KWV105" s="10"/>
      <c r="KWW105" s="10"/>
      <c r="KWX105" s="10"/>
      <c r="KWY105" s="10"/>
      <c r="KWZ105" s="10"/>
      <c r="KXA105" s="10"/>
      <c r="KXB105" s="10"/>
      <c r="KXC105" s="10"/>
      <c r="KXD105" s="10"/>
      <c r="KXE105" s="10"/>
      <c r="KXF105" s="10"/>
      <c r="KXG105" s="10"/>
      <c r="KXH105" s="10"/>
      <c r="KXI105" s="10"/>
      <c r="KXJ105" s="10"/>
      <c r="KXK105" s="10"/>
      <c r="KXL105" s="10"/>
      <c r="KXM105" s="10"/>
      <c r="KXN105" s="10"/>
      <c r="KXO105" s="10"/>
      <c r="KXP105" s="10"/>
      <c r="KXQ105" s="10"/>
      <c r="KXR105" s="10"/>
      <c r="KXS105" s="10"/>
      <c r="KXT105" s="10"/>
      <c r="KXU105" s="10"/>
      <c r="KXV105" s="10"/>
      <c r="KXW105" s="10"/>
      <c r="KXX105" s="10"/>
      <c r="KXY105" s="10"/>
      <c r="KXZ105" s="10"/>
      <c r="KYA105" s="10"/>
      <c r="KYB105" s="10"/>
      <c r="KYC105" s="10"/>
      <c r="KYD105" s="10"/>
      <c r="KYE105" s="10"/>
      <c r="KYF105" s="10"/>
      <c r="KYG105" s="10"/>
      <c r="KYH105" s="10"/>
      <c r="KYI105" s="10"/>
      <c r="KYJ105" s="10"/>
      <c r="KYK105" s="10"/>
      <c r="KYL105" s="10"/>
      <c r="KYM105" s="10"/>
      <c r="KYN105" s="10"/>
      <c r="KYO105" s="10"/>
      <c r="KYP105" s="10"/>
      <c r="KYQ105" s="10"/>
      <c r="KYR105" s="10"/>
      <c r="KYS105" s="10"/>
      <c r="KYT105" s="10"/>
      <c r="KYU105" s="10"/>
      <c r="KYV105" s="10"/>
      <c r="KYW105" s="10"/>
      <c r="KYX105" s="10"/>
      <c r="KYY105" s="10"/>
      <c r="KYZ105" s="10"/>
      <c r="KZA105" s="10"/>
      <c r="KZB105" s="10"/>
      <c r="KZC105" s="10"/>
      <c r="KZD105" s="10"/>
      <c r="KZE105" s="10"/>
      <c r="KZF105" s="10"/>
      <c r="KZG105" s="10"/>
      <c r="KZH105" s="10"/>
      <c r="KZI105" s="10"/>
      <c r="KZJ105" s="10"/>
      <c r="KZK105" s="10"/>
      <c r="KZL105" s="10"/>
      <c r="KZM105" s="10"/>
      <c r="KZN105" s="10"/>
      <c r="KZO105" s="10"/>
      <c r="KZP105" s="10"/>
      <c r="KZQ105" s="10"/>
      <c r="KZR105" s="10"/>
      <c r="KZS105" s="10"/>
      <c r="KZT105" s="10"/>
      <c r="KZU105" s="10"/>
      <c r="KZV105" s="10"/>
      <c r="KZW105" s="10"/>
      <c r="KZX105" s="10"/>
      <c r="KZY105" s="10"/>
      <c r="KZZ105" s="10"/>
      <c r="LAA105" s="10"/>
      <c r="LAB105" s="10"/>
      <c r="LAC105" s="10"/>
      <c r="LAD105" s="10"/>
      <c r="LAE105" s="10"/>
      <c r="LAF105" s="10"/>
      <c r="LAG105" s="10"/>
      <c r="LAH105" s="10"/>
      <c r="LAI105" s="10"/>
      <c r="LAJ105" s="10"/>
      <c r="LAK105" s="10"/>
      <c r="LAL105" s="10"/>
      <c r="LAM105" s="10"/>
      <c r="LAN105" s="10"/>
      <c r="LAO105" s="10"/>
      <c r="LAP105" s="10"/>
      <c r="LAQ105" s="10"/>
      <c r="LAR105" s="10"/>
      <c r="LAS105" s="10"/>
      <c r="LAT105" s="10"/>
      <c r="LAU105" s="10"/>
      <c r="LAV105" s="10"/>
      <c r="LAW105" s="10"/>
      <c r="LAX105" s="10"/>
      <c r="LAY105" s="10"/>
      <c r="LAZ105" s="10"/>
      <c r="LBA105" s="10"/>
      <c r="LBB105" s="10"/>
      <c r="LBC105" s="10"/>
      <c r="LBD105" s="10"/>
      <c r="LBE105" s="10"/>
      <c r="LBF105" s="10"/>
      <c r="LBG105" s="10"/>
      <c r="LBH105" s="10"/>
      <c r="LBI105" s="10"/>
      <c r="LBJ105" s="10"/>
      <c r="LBK105" s="10"/>
      <c r="LBL105" s="10"/>
      <c r="LBM105" s="10"/>
      <c r="LBN105" s="10"/>
      <c r="LBO105" s="10"/>
      <c r="LBP105" s="10"/>
      <c r="LBQ105" s="10"/>
      <c r="LBR105" s="10"/>
      <c r="LBS105" s="10"/>
      <c r="LBT105" s="10"/>
      <c r="LBU105" s="10"/>
      <c r="LBV105" s="10"/>
      <c r="LBW105" s="10"/>
      <c r="LBX105" s="10"/>
      <c r="LBY105" s="10"/>
      <c r="LBZ105" s="10"/>
      <c r="LCA105" s="10"/>
      <c r="LCB105" s="10"/>
      <c r="LCC105" s="10"/>
      <c r="LCD105" s="10"/>
      <c r="LCE105" s="10"/>
      <c r="LCF105" s="10"/>
      <c r="LCG105" s="10"/>
      <c r="LCH105" s="10"/>
      <c r="LCI105" s="10"/>
      <c r="LCJ105" s="10"/>
      <c r="LCK105" s="10"/>
      <c r="LCL105" s="10"/>
      <c r="LCM105" s="10"/>
      <c r="LCN105" s="10"/>
      <c r="LCO105" s="10"/>
      <c r="LCP105" s="10"/>
      <c r="LCQ105" s="10"/>
      <c r="LCR105" s="10"/>
      <c r="LCS105" s="10"/>
      <c r="LCT105" s="10"/>
      <c r="LCU105" s="10"/>
      <c r="LCV105" s="10"/>
      <c r="LCW105" s="10"/>
      <c r="LCX105" s="10"/>
      <c r="LCY105" s="10"/>
      <c r="LCZ105" s="10"/>
      <c r="LDA105" s="10"/>
      <c r="LDB105" s="10"/>
      <c r="LDC105" s="10"/>
      <c r="LDD105" s="10"/>
      <c r="LDE105" s="10"/>
      <c r="LDF105" s="10"/>
      <c r="LDG105" s="10"/>
      <c r="LDH105" s="10"/>
      <c r="LDI105" s="10"/>
      <c r="LDJ105" s="10"/>
      <c r="LDK105" s="10"/>
      <c r="LDL105" s="10"/>
      <c r="LDM105" s="10"/>
      <c r="LDN105" s="10"/>
      <c r="LDO105" s="10"/>
      <c r="LDP105" s="10"/>
      <c r="LDQ105" s="10"/>
      <c r="LDR105" s="10"/>
      <c r="LDS105" s="10"/>
      <c r="LDT105" s="10"/>
      <c r="LDU105" s="10"/>
      <c r="LDV105" s="10"/>
      <c r="LDW105" s="10"/>
      <c r="LDX105" s="10"/>
      <c r="LDY105" s="10"/>
      <c r="LDZ105" s="10"/>
      <c r="LEA105" s="10"/>
      <c r="LEB105" s="10"/>
      <c r="LEC105" s="10"/>
      <c r="LED105" s="10"/>
      <c r="LEE105" s="10"/>
      <c r="LEF105" s="10"/>
      <c r="LEG105" s="10"/>
      <c r="LEH105" s="10"/>
      <c r="LEI105" s="10"/>
      <c r="LEJ105" s="10"/>
      <c r="LEK105" s="10"/>
      <c r="LEL105" s="10"/>
      <c r="LEM105" s="10"/>
      <c r="LEN105" s="10"/>
      <c r="LEO105" s="10"/>
      <c r="LEP105" s="10"/>
      <c r="LEQ105" s="10"/>
      <c r="LER105" s="10"/>
      <c r="LES105" s="10"/>
      <c r="LET105" s="10"/>
      <c r="LEU105" s="10"/>
      <c r="LEV105" s="10"/>
      <c r="LEW105" s="10"/>
      <c r="LEX105" s="10"/>
      <c r="LEY105" s="10"/>
      <c r="LEZ105" s="10"/>
      <c r="LFA105" s="10"/>
      <c r="LFB105" s="10"/>
      <c r="LFC105" s="10"/>
      <c r="LFD105" s="10"/>
      <c r="LFE105" s="10"/>
      <c r="LFF105" s="10"/>
      <c r="LFG105" s="10"/>
      <c r="LFH105" s="10"/>
      <c r="LFI105" s="10"/>
      <c r="LFJ105" s="10"/>
      <c r="LFK105" s="10"/>
      <c r="LFL105" s="10"/>
      <c r="LFM105" s="10"/>
      <c r="LFN105" s="10"/>
      <c r="LFO105" s="10"/>
      <c r="LFP105" s="10"/>
      <c r="LFQ105" s="10"/>
      <c r="LFR105" s="10"/>
      <c r="LFS105" s="10"/>
      <c r="LFT105" s="10"/>
      <c r="LFU105" s="10"/>
      <c r="LFV105" s="10"/>
      <c r="LFW105" s="10"/>
      <c r="LFX105" s="10"/>
      <c r="LFY105" s="10"/>
      <c r="LFZ105" s="10"/>
      <c r="LGA105" s="10"/>
      <c r="LGB105" s="10"/>
      <c r="LGC105" s="10"/>
      <c r="LGD105" s="10"/>
      <c r="LGE105" s="10"/>
      <c r="LGF105" s="10"/>
      <c r="LGG105" s="10"/>
      <c r="LGH105" s="10"/>
      <c r="LGI105" s="10"/>
      <c r="LGJ105" s="10"/>
      <c r="LGK105" s="10"/>
      <c r="LGL105" s="10"/>
      <c r="LGM105" s="10"/>
      <c r="LGN105" s="10"/>
      <c r="LGO105" s="10"/>
      <c r="LGP105" s="10"/>
      <c r="LGQ105" s="10"/>
      <c r="LGR105" s="10"/>
      <c r="LGS105" s="10"/>
      <c r="LGT105" s="10"/>
      <c r="LGU105" s="10"/>
      <c r="LGV105" s="10"/>
      <c r="LGW105" s="10"/>
      <c r="LGX105" s="10"/>
      <c r="LGY105" s="10"/>
      <c r="LGZ105" s="10"/>
      <c r="LHA105" s="10"/>
      <c r="LHB105" s="10"/>
      <c r="LHC105" s="10"/>
      <c r="LHD105" s="10"/>
      <c r="LHE105" s="10"/>
      <c r="LHF105" s="10"/>
      <c r="LHG105" s="10"/>
      <c r="LHH105" s="10"/>
      <c r="LHI105" s="10"/>
      <c r="LHJ105" s="10"/>
      <c r="LHK105" s="10"/>
      <c r="LHL105" s="10"/>
      <c r="LHM105" s="10"/>
      <c r="LHN105" s="10"/>
      <c r="LHO105" s="10"/>
      <c r="LHP105" s="10"/>
      <c r="LHQ105" s="10"/>
      <c r="LHR105" s="10"/>
      <c r="LHS105" s="10"/>
      <c r="LHT105" s="10"/>
      <c r="LHU105" s="10"/>
      <c r="LHV105" s="10"/>
      <c r="LHW105" s="10"/>
      <c r="LHX105" s="10"/>
      <c r="LHY105" s="10"/>
      <c r="LHZ105" s="10"/>
      <c r="LIA105" s="10"/>
      <c r="LIB105" s="10"/>
      <c r="LIC105" s="10"/>
      <c r="LID105" s="10"/>
      <c r="LIE105" s="10"/>
      <c r="LIF105" s="10"/>
      <c r="LIG105" s="10"/>
      <c r="LIH105" s="10"/>
      <c r="LII105" s="10"/>
      <c r="LIJ105" s="10"/>
      <c r="LIK105" s="10"/>
      <c r="LIL105" s="10"/>
      <c r="LIM105" s="10"/>
      <c r="LIN105" s="10"/>
      <c r="LIO105" s="10"/>
      <c r="LIP105" s="10"/>
      <c r="LIQ105" s="10"/>
      <c r="LIR105" s="10"/>
      <c r="LIS105" s="10"/>
      <c r="LIT105" s="10"/>
      <c r="LIU105" s="10"/>
      <c r="LIV105" s="10"/>
      <c r="LIW105" s="10"/>
      <c r="LIX105" s="10"/>
      <c r="LIY105" s="10"/>
      <c r="LIZ105" s="10"/>
      <c r="LJA105" s="10"/>
      <c r="LJB105" s="10"/>
      <c r="LJC105" s="10"/>
      <c r="LJD105" s="10"/>
      <c r="LJE105" s="10"/>
      <c r="LJF105" s="10"/>
      <c r="LJG105" s="10"/>
      <c r="LJH105" s="10"/>
      <c r="LJI105" s="10"/>
      <c r="LJJ105" s="10"/>
      <c r="LJK105" s="10"/>
      <c r="LJL105" s="10"/>
      <c r="LJM105" s="10"/>
      <c r="LJN105" s="10"/>
      <c r="LJO105" s="10"/>
      <c r="LJP105" s="10"/>
      <c r="LJQ105" s="10"/>
      <c r="LJR105" s="10"/>
      <c r="LJS105" s="10"/>
      <c r="LJT105" s="10"/>
      <c r="LJU105" s="10"/>
      <c r="LJV105" s="10"/>
      <c r="LJW105" s="10"/>
      <c r="LJX105" s="10"/>
      <c r="LJY105" s="10"/>
      <c r="LJZ105" s="10"/>
      <c r="LKA105" s="10"/>
      <c r="LKB105" s="10"/>
      <c r="LKC105" s="10"/>
      <c r="LKD105" s="10"/>
      <c r="LKE105" s="10"/>
      <c r="LKF105" s="10"/>
      <c r="LKG105" s="10"/>
      <c r="LKH105" s="10"/>
      <c r="LKI105" s="10"/>
      <c r="LKJ105" s="10"/>
      <c r="LKK105" s="10"/>
      <c r="LKL105" s="10"/>
      <c r="LKM105" s="10"/>
      <c r="LKN105" s="10"/>
      <c r="LKO105" s="10"/>
      <c r="LKP105" s="10"/>
      <c r="LKQ105" s="10"/>
      <c r="LKR105" s="10"/>
      <c r="LKS105" s="10"/>
      <c r="LKT105" s="10"/>
      <c r="LKU105" s="10"/>
      <c r="LKV105" s="10"/>
      <c r="LKW105" s="10"/>
      <c r="LKX105" s="10"/>
      <c r="LKY105" s="10"/>
      <c r="LKZ105" s="10"/>
      <c r="LLA105" s="10"/>
      <c r="LLB105" s="10"/>
      <c r="LLC105" s="10"/>
      <c r="LLD105" s="10"/>
      <c r="LLE105" s="10"/>
      <c r="LLF105" s="10"/>
      <c r="LLG105" s="10"/>
      <c r="LLH105" s="10"/>
      <c r="LLI105" s="10"/>
      <c r="LLJ105" s="10"/>
      <c r="LLK105" s="10"/>
      <c r="LLL105" s="10"/>
      <c r="LLM105" s="10"/>
      <c r="LLN105" s="10"/>
      <c r="LLO105" s="10"/>
      <c r="LLP105" s="10"/>
      <c r="LLQ105" s="10"/>
      <c r="LLR105" s="10"/>
      <c r="LLS105" s="10"/>
      <c r="LLT105" s="10"/>
      <c r="LLU105" s="10"/>
      <c r="LLV105" s="10"/>
      <c r="LLW105" s="10"/>
      <c r="LLX105" s="10"/>
      <c r="LLY105" s="10"/>
      <c r="LLZ105" s="10"/>
      <c r="LMA105" s="10"/>
      <c r="LMB105" s="10"/>
      <c r="LMC105" s="10"/>
      <c r="LMD105" s="10"/>
      <c r="LME105" s="10"/>
      <c r="LMF105" s="10"/>
      <c r="LMG105" s="10"/>
      <c r="LMH105" s="10"/>
      <c r="LMI105" s="10"/>
      <c r="LMJ105" s="10"/>
      <c r="LMK105" s="10"/>
      <c r="LML105" s="10"/>
      <c r="LMM105" s="10"/>
      <c r="LMN105" s="10"/>
      <c r="LMO105" s="10"/>
      <c r="LMP105" s="10"/>
      <c r="LMQ105" s="10"/>
      <c r="LMR105" s="10"/>
      <c r="LMS105" s="10"/>
      <c r="LMT105" s="10"/>
      <c r="LMU105" s="10"/>
      <c r="LMV105" s="10"/>
      <c r="LMW105" s="10"/>
      <c r="LMX105" s="10"/>
      <c r="LMY105" s="10"/>
      <c r="LMZ105" s="10"/>
      <c r="LNA105" s="10"/>
      <c r="LNB105" s="10"/>
      <c r="LNC105" s="10"/>
      <c r="LND105" s="10"/>
      <c r="LNE105" s="10"/>
      <c r="LNF105" s="10"/>
      <c r="LNG105" s="10"/>
      <c r="LNH105" s="10"/>
      <c r="LNI105" s="10"/>
      <c r="LNJ105" s="10"/>
      <c r="LNK105" s="10"/>
      <c r="LNL105" s="10"/>
      <c r="LNM105" s="10"/>
      <c r="LNN105" s="10"/>
      <c r="LNO105" s="10"/>
      <c r="LNP105" s="10"/>
      <c r="LNQ105" s="10"/>
      <c r="LNR105" s="10"/>
      <c r="LNS105" s="10"/>
      <c r="LNT105" s="10"/>
      <c r="LNU105" s="10"/>
      <c r="LNV105" s="10"/>
      <c r="LNW105" s="10"/>
      <c r="LNX105" s="10"/>
      <c r="LNY105" s="10"/>
      <c r="LNZ105" s="10"/>
      <c r="LOA105" s="10"/>
      <c r="LOB105" s="10"/>
      <c r="LOC105" s="10"/>
      <c r="LOD105" s="10"/>
      <c r="LOE105" s="10"/>
      <c r="LOF105" s="10"/>
      <c r="LOG105" s="10"/>
      <c r="LOH105" s="10"/>
      <c r="LOI105" s="10"/>
      <c r="LOJ105" s="10"/>
      <c r="LOK105" s="10"/>
      <c r="LOL105" s="10"/>
      <c r="LOM105" s="10"/>
      <c r="LON105" s="10"/>
      <c r="LOO105" s="10"/>
      <c r="LOP105" s="10"/>
      <c r="LOQ105" s="10"/>
      <c r="LOR105" s="10"/>
      <c r="LOS105" s="10"/>
      <c r="LOT105" s="10"/>
      <c r="LOU105" s="10"/>
      <c r="LOV105" s="10"/>
      <c r="LOW105" s="10"/>
      <c r="LOX105" s="10"/>
      <c r="LOY105" s="10"/>
      <c r="LOZ105" s="10"/>
      <c r="LPA105" s="10"/>
      <c r="LPB105" s="10"/>
      <c r="LPC105" s="10"/>
      <c r="LPD105" s="10"/>
      <c r="LPE105" s="10"/>
      <c r="LPF105" s="10"/>
      <c r="LPG105" s="10"/>
      <c r="LPH105" s="10"/>
      <c r="LPI105" s="10"/>
      <c r="LPJ105" s="10"/>
      <c r="LPK105" s="10"/>
      <c r="LPL105" s="10"/>
      <c r="LPM105" s="10"/>
      <c r="LPN105" s="10"/>
      <c r="LPO105" s="10"/>
      <c r="LPP105" s="10"/>
      <c r="LPQ105" s="10"/>
      <c r="LPR105" s="10"/>
      <c r="LPS105" s="10"/>
      <c r="LPT105" s="10"/>
      <c r="LPU105" s="10"/>
      <c r="LPV105" s="10"/>
      <c r="LPW105" s="10"/>
      <c r="LPX105" s="10"/>
      <c r="LPY105" s="10"/>
      <c r="LPZ105" s="10"/>
      <c r="LQA105" s="10"/>
      <c r="LQB105" s="10"/>
      <c r="LQC105" s="10"/>
      <c r="LQD105" s="10"/>
      <c r="LQE105" s="10"/>
      <c r="LQF105" s="10"/>
      <c r="LQG105" s="10"/>
      <c r="LQH105" s="10"/>
      <c r="LQI105" s="10"/>
      <c r="LQJ105" s="10"/>
      <c r="LQK105" s="10"/>
      <c r="LQL105" s="10"/>
      <c r="LQM105" s="10"/>
      <c r="LQN105" s="10"/>
      <c r="LQO105" s="10"/>
      <c r="LQP105" s="10"/>
      <c r="LQQ105" s="10"/>
      <c r="LQR105" s="10"/>
      <c r="LQS105" s="10"/>
      <c r="LQT105" s="10"/>
      <c r="LQU105" s="10"/>
      <c r="LQV105" s="10"/>
      <c r="LQW105" s="10"/>
      <c r="LQX105" s="10"/>
      <c r="LQY105" s="10"/>
      <c r="LQZ105" s="10"/>
      <c r="LRA105" s="10"/>
      <c r="LRB105" s="10"/>
      <c r="LRC105" s="10"/>
      <c r="LRD105" s="10"/>
      <c r="LRE105" s="10"/>
      <c r="LRF105" s="10"/>
      <c r="LRG105" s="10"/>
      <c r="LRH105" s="10"/>
      <c r="LRI105" s="10"/>
      <c r="LRJ105" s="10"/>
      <c r="LRK105" s="10"/>
      <c r="LRL105" s="10"/>
      <c r="LRM105" s="10"/>
      <c r="LRN105" s="10"/>
      <c r="LRO105" s="10"/>
      <c r="LRP105" s="10"/>
      <c r="LRQ105" s="10"/>
      <c r="LRR105" s="10"/>
      <c r="LRS105" s="10"/>
      <c r="LRT105" s="10"/>
      <c r="LRU105" s="10"/>
      <c r="LRV105" s="10"/>
      <c r="LRW105" s="10"/>
      <c r="LRX105" s="10"/>
      <c r="LRY105" s="10"/>
      <c r="LRZ105" s="10"/>
      <c r="LSA105" s="10"/>
      <c r="LSB105" s="10"/>
      <c r="LSC105" s="10"/>
      <c r="LSD105" s="10"/>
      <c r="LSE105" s="10"/>
      <c r="LSF105" s="10"/>
      <c r="LSG105" s="10"/>
      <c r="LSH105" s="10"/>
      <c r="LSI105" s="10"/>
      <c r="LSJ105" s="10"/>
      <c r="LSK105" s="10"/>
      <c r="LSL105" s="10"/>
      <c r="LSM105" s="10"/>
      <c r="LSN105" s="10"/>
      <c r="LSO105" s="10"/>
      <c r="LSP105" s="10"/>
      <c r="LSQ105" s="10"/>
      <c r="LSR105" s="10"/>
      <c r="LSS105" s="10"/>
      <c r="LST105" s="10"/>
      <c r="LSU105" s="10"/>
      <c r="LSV105" s="10"/>
      <c r="LSW105" s="10"/>
      <c r="LSX105" s="10"/>
      <c r="LSY105" s="10"/>
      <c r="LSZ105" s="10"/>
      <c r="LTA105" s="10"/>
      <c r="LTB105" s="10"/>
      <c r="LTC105" s="10"/>
      <c r="LTD105" s="10"/>
      <c r="LTE105" s="10"/>
      <c r="LTF105" s="10"/>
      <c r="LTG105" s="10"/>
      <c r="LTH105" s="10"/>
      <c r="LTI105" s="10"/>
      <c r="LTJ105" s="10"/>
      <c r="LTK105" s="10"/>
      <c r="LTL105" s="10"/>
      <c r="LTM105" s="10"/>
      <c r="LTN105" s="10"/>
      <c r="LTO105" s="10"/>
      <c r="LTP105" s="10"/>
      <c r="LTQ105" s="10"/>
      <c r="LTR105" s="10"/>
      <c r="LTS105" s="10"/>
      <c r="LTT105" s="10"/>
      <c r="LTU105" s="10"/>
      <c r="LTV105" s="10"/>
      <c r="LTW105" s="10"/>
      <c r="LTX105" s="10"/>
      <c r="LTY105" s="10"/>
      <c r="LTZ105" s="10"/>
      <c r="LUA105" s="10"/>
      <c r="LUB105" s="10"/>
      <c r="LUC105" s="10"/>
      <c r="LUD105" s="10"/>
      <c r="LUE105" s="10"/>
      <c r="LUF105" s="10"/>
      <c r="LUG105" s="10"/>
      <c r="LUH105" s="10"/>
      <c r="LUI105" s="10"/>
      <c r="LUJ105" s="10"/>
      <c r="LUK105" s="10"/>
      <c r="LUL105" s="10"/>
      <c r="LUM105" s="10"/>
      <c r="LUN105" s="10"/>
      <c r="LUO105" s="10"/>
      <c r="LUP105" s="10"/>
      <c r="LUQ105" s="10"/>
      <c r="LUR105" s="10"/>
      <c r="LUS105" s="10"/>
      <c r="LUT105" s="10"/>
      <c r="LUU105" s="10"/>
      <c r="LUV105" s="10"/>
      <c r="LUW105" s="10"/>
      <c r="LUX105" s="10"/>
      <c r="LUY105" s="10"/>
      <c r="LUZ105" s="10"/>
      <c r="LVA105" s="10"/>
      <c r="LVB105" s="10"/>
      <c r="LVC105" s="10"/>
      <c r="LVD105" s="10"/>
      <c r="LVE105" s="10"/>
      <c r="LVF105" s="10"/>
      <c r="LVG105" s="10"/>
      <c r="LVH105" s="10"/>
      <c r="LVI105" s="10"/>
      <c r="LVJ105" s="10"/>
      <c r="LVK105" s="10"/>
      <c r="LVL105" s="10"/>
      <c r="LVM105" s="10"/>
      <c r="LVN105" s="10"/>
      <c r="LVO105" s="10"/>
      <c r="LVP105" s="10"/>
      <c r="LVQ105" s="10"/>
      <c r="LVR105" s="10"/>
      <c r="LVS105" s="10"/>
      <c r="LVT105" s="10"/>
      <c r="LVU105" s="10"/>
      <c r="LVV105" s="10"/>
      <c r="LVW105" s="10"/>
      <c r="LVX105" s="10"/>
      <c r="LVY105" s="10"/>
      <c r="LVZ105" s="10"/>
      <c r="LWA105" s="10"/>
      <c r="LWB105" s="10"/>
      <c r="LWC105" s="10"/>
      <c r="LWD105" s="10"/>
      <c r="LWE105" s="10"/>
      <c r="LWF105" s="10"/>
      <c r="LWG105" s="10"/>
      <c r="LWH105" s="10"/>
      <c r="LWI105" s="10"/>
      <c r="LWJ105" s="10"/>
      <c r="LWK105" s="10"/>
      <c r="LWL105" s="10"/>
      <c r="LWM105" s="10"/>
      <c r="LWN105" s="10"/>
      <c r="LWO105" s="10"/>
      <c r="LWP105" s="10"/>
      <c r="LWQ105" s="10"/>
      <c r="LWR105" s="10"/>
      <c r="LWS105" s="10"/>
      <c r="LWT105" s="10"/>
      <c r="LWU105" s="10"/>
      <c r="LWV105" s="10"/>
      <c r="LWW105" s="10"/>
      <c r="LWX105" s="10"/>
      <c r="LWY105" s="10"/>
      <c r="LWZ105" s="10"/>
      <c r="LXA105" s="10"/>
      <c r="LXB105" s="10"/>
      <c r="LXC105" s="10"/>
      <c r="LXD105" s="10"/>
      <c r="LXE105" s="10"/>
      <c r="LXF105" s="10"/>
      <c r="LXG105" s="10"/>
      <c r="LXH105" s="10"/>
      <c r="LXI105" s="10"/>
      <c r="LXJ105" s="10"/>
      <c r="LXK105" s="10"/>
      <c r="LXL105" s="10"/>
      <c r="LXM105" s="10"/>
      <c r="LXN105" s="10"/>
      <c r="LXO105" s="10"/>
      <c r="LXP105" s="10"/>
      <c r="LXQ105" s="10"/>
      <c r="LXR105" s="10"/>
      <c r="LXS105" s="10"/>
      <c r="LXT105" s="10"/>
      <c r="LXU105" s="10"/>
      <c r="LXV105" s="10"/>
      <c r="LXW105" s="10"/>
      <c r="LXX105" s="10"/>
      <c r="LXY105" s="10"/>
      <c r="LXZ105" s="10"/>
      <c r="LYA105" s="10"/>
      <c r="LYB105" s="10"/>
      <c r="LYC105" s="10"/>
      <c r="LYD105" s="10"/>
      <c r="LYE105" s="10"/>
      <c r="LYF105" s="10"/>
      <c r="LYG105" s="10"/>
      <c r="LYH105" s="10"/>
      <c r="LYI105" s="10"/>
      <c r="LYJ105" s="10"/>
      <c r="LYK105" s="10"/>
      <c r="LYL105" s="10"/>
      <c r="LYM105" s="10"/>
      <c r="LYN105" s="10"/>
      <c r="LYO105" s="10"/>
      <c r="LYP105" s="10"/>
      <c r="LYQ105" s="10"/>
      <c r="LYR105" s="10"/>
      <c r="LYS105" s="10"/>
      <c r="LYT105" s="10"/>
      <c r="LYU105" s="10"/>
      <c r="LYV105" s="10"/>
      <c r="LYW105" s="10"/>
      <c r="LYX105" s="10"/>
      <c r="LYY105" s="10"/>
      <c r="LYZ105" s="10"/>
      <c r="LZA105" s="10"/>
      <c r="LZB105" s="10"/>
      <c r="LZC105" s="10"/>
      <c r="LZD105" s="10"/>
      <c r="LZE105" s="10"/>
      <c r="LZF105" s="10"/>
      <c r="LZG105" s="10"/>
      <c r="LZH105" s="10"/>
      <c r="LZI105" s="10"/>
      <c r="LZJ105" s="10"/>
      <c r="LZK105" s="10"/>
      <c r="LZL105" s="10"/>
      <c r="LZM105" s="10"/>
      <c r="LZN105" s="10"/>
      <c r="LZO105" s="10"/>
      <c r="LZP105" s="10"/>
      <c r="LZQ105" s="10"/>
      <c r="LZR105" s="10"/>
      <c r="LZS105" s="10"/>
      <c r="LZT105" s="10"/>
      <c r="LZU105" s="10"/>
      <c r="LZV105" s="10"/>
      <c r="LZW105" s="10"/>
      <c r="LZX105" s="10"/>
      <c r="LZY105" s="10"/>
      <c r="LZZ105" s="10"/>
      <c r="MAA105" s="10"/>
      <c r="MAB105" s="10"/>
      <c r="MAC105" s="10"/>
      <c r="MAD105" s="10"/>
      <c r="MAE105" s="10"/>
      <c r="MAF105" s="10"/>
      <c r="MAG105" s="10"/>
      <c r="MAH105" s="10"/>
      <c r="MAI105" s="10"/>
      <c r="MAJ105" s="10"/>
      <c r="MAK105" s="10"/>
      <c r="MAL105" s="10"/>
      <c r="MAM105" s="10"/>
      <c r="MAN105" s="10"/>
      <c r="MAO105" s="10"/>
      <c r="MAP105" s="10"/>
      <c r="MAQ105" s="10"/>
      <c r="MAR105" s="10"/>
      <c r="MAS105" s="10"/>
      <c r="MAT105" s="10"/>
      <c r="MAU105" s="10"/>
      <c r="MAV105" s="10"/>
      <c r="MAW105" s="10"/>
      <c r="MAX105" s="10"/>
      <c r="MAY105" s="10"/>
      <c r="MAZ105" s="10"/>
      <c r="MBA105" s="10"/>
      <c r="MBB105" s="10"/>
      <c r="MBC105" s="10"/>
      <c r="MBD105" s="10"/>
      <c r="MBE105" s="10"/>
      <c r="MBF105" s="10"/>
      <c r="MBG105" s="10"/>
      <c r="MBH105" s="10"/>
      <c r="MBI105" s="10"/>
      <c r="MBJ105" s="10"/>
      <c r="MBK105" s="10"/>
      <c r="MBL105" s="10"/>
      <c r="MBM105" s="10"/>
      <c r="MBN105" s="10"/>
      <c r="MBO105" s="10"/>
      <c r="MBP105" s="10"/>
      <c r="MBQ105" s="10"/>
      <c r="MBR105" s="10"/>
      <c r="MBS105" s="10"/>
      <c r="MBT105" s="10"/>
      <c r="MBU105" s="10"/>
      <c r="MBV105" s="10"/>
      <c r="MBW105" s="10"/>
      <c r="MBX105" s="10"/>
      <c r="MBY105" s="10"/>
      <c r="MBZ105" s="10"/>
      <c r="MCA105" s="10"/>
      <c r="MCB105" s="10"/>
      <c r="MCC105" s="10"/>
      <c r="MCD105" s="10"/>
      <c r="MCE105" s="10"/>
      <c r="MCF105" s="10"/>
      <c r="MCG105" s="10"/>
      <c r="MCH105" s="10"/>
      <c r="MCI105" s="10"/>
      <c r="MCJ105" s="10"/>
      <c r="MCK105" s="10"/>
      <c r="MCL105" s="10"/>
      <c r="MCM105" s="10"/>
      <c r="MCN105" s="10"/>
      <c r="MCO105" s="10"/>
      <c r="MCP105" s="10"/>
      <c r="MCQ105" s="10"/>
      <c r="MCR105" s="10"/>
      <c r="MCS105" s="10"/>
      <c r="MCT105" s="10"/>
      <c r="MCU105" s="10"/>
      <c r="MCV105" s="10"/>
      <c r="MCW105" s="10"/>
      <c r="MCX105" s="10"/>
      <c r="MCY105" s="10"/>
      <c r="MCZ105" s="10"/>
      <c r="MDA105" s="10"/>
      <c r="MDB105" s="10"/>
      <c r="MDC105" s="10"/>
      <c r="MDD105" s="10"/>
      <c r="MDE105" s="10"/>
      <c r="MDF105" s="10"/>
      <c r="MDG105" s="10"/>
      <c r="MDH105" s="10"/>
      <c r="MDI105" s="10"/>
      <c r="MDJ105" s="10"/>
      <c r="MDK105" s="10"/>
      <c r="MDL105" s="10"/>
      <c r="MDM105" s="10"/>
      <c r="MDN105" s="10"/>
      <c r="MDO105" s="10"/>
      <c r="MDP105" s="10"/>
      <c r="MDQ105" s="10"/>
      <c r="MDR105" s="10"/>
      <c r="MDS105" s="10"/>
      <c r="MDT105" s="10"/>
      <c r="MDU105" s="10"/>
      <c r="MDV105" s="10"/>
      <c r="MDW105" s="10"/>
      <c r="MDX105" s="10"/>
      <c r="MDY105" s="10"/>
      <c r="MDZ105" s="10"/>
      <c r="MEA105" s="10"/>
      <c r="MEB105" s="10"/>
      <c r="MEC105" s="10"/>
      <c r="MED105" s="10"/>
      <c r="MEE105" s="10"/>
      <c r="MEF105" s="10"/>
      <c r="MEG105" s="10"/>
      <c r="MEH105" s="10"/>
      <c r="MEI105" s="10"/>
      <c r="MEJ105" s="10"/>
      <c r="MEK105" s="10"/>
      <c r="MEL105" s="10"/>
      <c r="MEM105" s="10"/>
      <c r="MEN105" s="10"/>
      <c r="MEO105" s="10"/>
      <c r="MEP105" s="10"/>
      <c r="MEQ105" s="10"/>
      <c r="MER105" s="10"/>
      <c r="MES105" s="10"/>
      <c r="MET105" s="10"/>
      <c r="MEU105" s="10"/>
      <c r="MEV105" s="10"/>
      <c r="MEW105" s="10"/>
      <c r="MEX105" s="10"/>
      <c r="MEY105" s="10"/>
      <c r="MEZ105" s="10"/>
      <c r="MFA105" s="10"/>
      <c r="MFB105" s="10"/>
      <c r="MFC105" s="10"/>
      <c r="MFD105" s="10"/>
      <c r="MFE105" s="10"/>
      <c r="MFF105" s="10"/>
      <c r="MFG105" s="10"/>
      <c r="MFH105" s="10"/>
      <c r="MFI105" s="10"/>
      <c r="MFJ105" s="10"/>
      <c r="MFK105" s="10"/>
      <c r="MFL105" s="10"/>
      <c r="MFM105" s="10"/>
      <c r="MFN105" s="10"/>
      <c r="MFO105" s="10"/>
      <c r="MFP105" s="10"/>
      <c r="MFQ105" s="10"/>
      <c r="MFR105" s="10"/>
      <c r="MFS105" s="10"/>
      <c r="MFT105" s="10"/>
      <c r="MFU105" s="10"/>
      <c r="MFV105" s="10"/>
      <c r="MFW105" s="10"/>
      <c r="MFX105" s="10"/>
      <c r="MFY105" s="10"/>
      <c r="MFZ105" s="10"/>
      <c r="MGA105" s="10"/>
      <c r="MGB105" s="10"/>
      <c r="MGC105" s="10"/>
      <c r="MGD105" s="10"/>
      <c r="MGE105" s="10"/>
      <c r="MGF105" s="10"/>
      <c r="MGG105" s="10"/>
      <c r="MGH105" s="10"/>
      <c r="MGI105" s="10"/>
      <c r="MGJ105" s="10"/>
      <c r="MGK105" s="10"/>
      <c r="MGL105" s="10"/>
      <c r="MGM105" s="10"/>
      <c r="MGN105" s="10"/>
      <c r="MGO105" s="10"/>
      <c r="MGP105" s="10"/>
      <c r="MGQ105" s="10"/>
      <c r="MGR105" s="10"/>
      <c r="MGS105" s="10"/>
      <c r="MGT105" s="10"/>
      <c r="MGU105" s="10"/>
      <c r="MGV105" s="10"/>
      <c r="MGW105" s="10"/>
      <c r="MGX105" s="10"/>
      <c r="MGY105" s="10"/>
      <c r="MGZ105" s="10"/>
      <c r="MHA105" s="10"/>
      <c r="MHB105" s="10"/>
      <c r="MHC105" s="10"/>
      <c r="MHD105" s="10"/>
      <c r="MHE105" s="10"/>
      <c r="MHF105" s="10"/>
      <c r="MHG105" s="10"/>
      <c r="MHH105" s="10"/>
      <c r="MHI105" s="10"/>
      <c r="MHJ105" s="10"/>
      <c r="MHK105" s="10"/>
      <c r="MHL105" s="10"/>
      <c r="MHM105" s="10"/>
      <c r="MHN105" s="10"/>
      <c r="MHO105" s="10"/>
      <c r="MHP105" s="10"/>
      <c r="MHQ105" s="10"/>
      <c r="MHR105" s="10"/>
      <c r="MHS105" s="10"/>
      <c r="MHT105" s="10"/>
      <c r="MHU105" s="10"/>
      <c r="MHV105" s="10"/>
      <c r="MHW105" s="10"/>
      <c r="MHX105" s="10"/>
      <c r="MHY105" s="10"/>
      <c r="MHZ105" s="10"/>
      <c r="MIA105" s="10"/>
      <c r="MIB105" s="10"/>
      <c r="MIC105" s="10"/>
      <c r="MID105" s="10"/>
      <c r="MIE105" s="10"/>
      <c r="MIF105" s="10"/>
      <c r="MIG105" s="10"/>
      <c r="MIH105" s="10"/>
      <c r="MII105" s="10"/>
      <c r="MIJ105" s="10"/>
      <c r="MIK105" s="10"/>
      <c r="MIL105" s="10"/>
      <c r="MIM105" s="10"/>
      <c r="MIN105" s="10"/>
      <c r="MIO105" s="10"/>
      <c r="MIP105" s="10"/>
      <c r="MIQ105" s="10"/>
      <c r="MIR105" s="10"/>
      <c r="MIS105" s="10"/>
      <c r="MIT105" s="10"/>
      <c r="MIU105" s="10"/>
      <c r="MIV105" s="10"/>
      <c r="MIW105" s="10"/>
      <c r="MIX105" s="10"/>
      <c r="MIY105" s="10"/>
      <c r="MIZ105" s="10"/>
      <c r="MJA105" s="10"/>
      <c r="MJB105" s="10"/>
      <c r="MJC105" s="10"/>
      <c r="MJD105" s="10"/>
      <c r="MJE105" s="10"/>
      <c r="MJF105" s="10"/>
      <c r="MJG105" s="10"/>
      <c r="MJH105" s="10"/>
      <c r="MJI105" s="10"/>
      <c r="MJJ105" s="10"/>
      <c r="MJK105" s="10"/>
      <c r="MJL105" s="10"/>
      <c r="MJM105" s="10"/>
      <c r="MJN105" s="10"/>
      <c r="MJO105" s="10"/>
      <c r="MJP105" s="10"/>
      <c r="MJQ105" s="10"/>
      <c r="MJR105" s="10"/>
      <c r="MJS105" s="10"/>
      <c r="MJT105" s="10"/>
      <c r="MJU105" s="10"/>
      <c r="MJV105" s="10"/>
      <c r="MJW105" s="10"/>
      <c r="MJX105" s="10"/>
      <c r="MJY105" s="10"/>
      <c r="MJZ105" s="10"/>
      <c r="MKA105" s="10"/>
      <c r="MKB105" s="10"/>
      <c r="MKC105" s="10"/>
      <c r="MKD105" s="10"/>
      <c r="MKE105" s="10"/>
      <c r="MKF105" s="10"/>
      <c r="MKG105" s="10"/>
      <c r="MKH105" s="10"/>
      <c r="MKI105" s="10"/>
      <c r="MKJ105" s="10"/>
      <c r="MKK105" s="10"/>
      <c r="MKL105" s="10"/>
      <c r="MKM105" s="10"/>
      <c r="MKN105" s="10"/>
      <c r="MKO105" s="10"/>
      <c r="MKP105" s="10"/>
      <c r="MKQ105" s="10"/>
      <c r="MKR105" s="10"/>
      <c r="MKS105" s="10"/>
      <c r="MKT105" s="10"/>
      <c r="MKU105" s="10"/>
      <c r="MKV105" s="10"/>
      <c r="MKW105" s="10"/>
      <c r="MKX105" s="10"/>
      <c r="MKY105" s="10"/>
      <c r="MKZ105" s="10"/>
      <c r="MLA105" s="10"/>
      <c r="MLB105" s="10"/>
      <c r="MLC105" s="10"/>
      <c r="MLD105" s="10"/>
      <c r="MLE105" s="10"/>
      <c r="MLF105" s="10"/>
      <c r="MLG105" s="10"/>
      <c r="MLH105" s="10"/>
      <c r="MLI105" s="10"/>
      <c r="MLJ105" s="10"/>
      <c r="MLK105" s="10"/>
      <c r="MLL105" s="10"/>
      <c r="MLM105" s="10"/>
      <c r="MLN105" s="10"/>
      <c r="MLO105" s="10"/>
      <c r="MLP105" s="10"/>
      <c r="MLQ105" s="10"/>
      <c r="MLR105" s="10"/>
      <c r="MLS105" s="10"/>
      <c r="MLT105" s="10"/>
      <c r="MLU105" s="10"/>
      <c r="MLV105" s="10"/>
      <c r="MLW105" s="10"/>
      <c r="MLX105" s="10"/>
      <c r="MLY105" s="10"/>
      <c r="MLZ105" s="10"/>
      <c r="MMA105" s="10"/>
      <c r="MMB105" s="10"/>
      <c r="MMC105" s="10"/>
      <c r="MMD105" s="10"/>
      <c r="MME105" s="10"/>
      <c r="MMF105" s="10"/>
      <c r="MMG105" s="10"/>
      <c r="MMH105" s="10"/>
      <c r="MMI105" s="10"/>
      <c r="MMJ105" s="10"/>
      <c r="MMK105" s="10"/>
      <c r="MML105" s="10"/>
      <c r="MMM105" s="10"/>
      <c r="MMN105" s="10"/>
      <c r="MMO105" s="10"/>
      <c r="MMP105" s="10"/>
      <c r="MMQ105" s="10"/>
      <c r="MMR105" s="10"/>
      <c r="MMS105" s="10"/>
      <c r="MMT105" s="10"/>
      <c r="MMU105" s="10"/>
      <c r="MMV105" s="10"/>
      <c r="MMW105" s="10"/>
      <c r="MMX105" s="10"/>
      <c r="MMY105" s="10"/>
      <c r="MMZ105" s="10"/>
      <c r="MNA105" s="10"/>
      <c r="MNB105" s="10"/>
      <c r="MNC105" s="10"/>
      <c r="MND105" s="10"/>
      <c r="MNE105" s="10"/>
      <c r="MNF105" s="10"/>
      <c r="MNG105" s="10"/>
      <c r="MNH105" s="10"/>
      <c r="MNI105" s="10"/>
      <c r="MNJ105" s="10"/>
      <c r="MNK105" s="10"/>
      <c r="MNL105" s="10"/>
      <c r="MNM105" s="10"/>
      <c r="MNN105" s="10"/>
      <c r="MNO105" s="10"/>
      <c r="MNP105" s="10"/>
      <c r="MNQ105" s="10"/>
      <c r="MNR105" s="10"/>
      <c r="MNS105" s="10"/>
      <c r="MNT105" s="10"/>
      <c r="MNU105" s="10"/>
      <c r="MNV105" s="10"/>
      <c r="MNW105" s="10"/>
      <c r="MNX105" s="10"/>
      <c r="MNY105" s="10"/>
      <c r="MNZ105" s="10"/>
      <c r="MOA105" s="10"/>
      <c r="MOB105" s="10"/>
      <c r="MOC105" s="10"/>
      <c r="MOD105" s="10"/>
      <c r="MOE105" s="10"/>
      <c r="MOF105" s="10"/>
      <c r="MOG105" s="10"/>
      <c r="MOH105" s="10"/>
      <c r="MOI105" s="10"/>
      <c r="MOJ105" s="10"/>
      <c r="MOK105" s="10"/>
      <c r="MOL105" s="10"/>
      <c r="MOM105" s="10"/>
      <c r="MON105" s="10"/>
      <c r="MOO105" s="10"/>
      <c r="MOP105" s="10"/>
      <c r="MOQ105" s="10"/>
      <c r="MOR105" s="10"/>
      <c r="MOS105" s="10"/>
      <c r="MOT105" s="10"/>
      <c r="MOU105" s="10"/>
      <c r="MOV105" s="10"/>
      <c r="MOW105" s="10"/>
      <c r="MOX105" s="10"/>
      <c r="MOY105" s="10"/>
      <c r="MOZ105" s="10"/>
      <c r="MPA105" s="10"/>
      <c r="MPB105" s="10"/>
      <c r="MPC105" s="10"/>
      <c r="MPD105" s="10"/>
      <c r="MPE105" s="10"/>
      <c r="MPF105" s="10"/>
      <c r="MPG105" s="10"/>
      <c r="MPH105" s="10"/>
      <c r="MPI105" s="10"/>
      <c r="MPJ105" s="10"/>
      <c r="MPK105" s="10"/>
      <c r="MPL105" s="10"/>
      <c r="MPM105" s="10"/>
      <c r="MPN105" s="10"/>
      <c r="MPO105" s="10"/>
      <c r="MPP105" s="10"/>
      <c r="MPQ105" s="10"/>
      <c r="MPR105" s="10"/>
      <c r="MPS105" s="10"/>
      <c r="MPT105" s="10"/>
      <c r="MPU105" s="10"/>
      <c r="MPV105" s="10"/>
      <c r="MPW105" s="10"/>
      <c r="MPX105" s="10"/>
      <c r="MPY105" s="10"/>
      <c r="MPZ105" s="10"/>
      <c r="MQA105" s="10"/>
      <c r="MQB105" s="10"/>
      <c r="MQC105" s="10"/>
      <c r="MQD105" s="10"/>
      <c r="MQE105" s="10"/>
      <c r="MQF105" s="10"/>
      <c r="MQG105" s="10"/>
      <c r="MQH105" s="10"/>
      <c r="MQI105" s="10"/>
      <c r="MQJ105" s="10"/>
      <c r="MQK105" s="10"/>
      <c r="MQL105" s="10"/>
      <c r="MQM105" s="10"/>
      <c r="MQN105" s="10"/>
      <c r="MQO105" s="10"/>
      <c r="MQP105" s="10"/>
      <c r="MQQ105" s="10"/>
      <c r="MQR105" s="10"/>
      <c r="MQS105" s="10"/>
      <c r="MQT105" s="10"/>
      <c r="MQU105" s="10"/>
      <c r="MQV105" s="10"/>
      <c r="MQW105" s="10"/>
      <c r="MQX105" s="10"/>
      <c r="MQY105" s="10"/>
      <c r="MQZ105" s="10"/>
      <c r="MRA105" s="10"/>
      <c r="MRB105" s="10"/>
      <c r="MRC105" s="10"/>
      <c r="MRD105" s="10"/>
      <c r="MRE105" s="10"/>
      <c r="MRF105" s="10"/>
      <c r="MRG105" s="10"/>
      <c r="MRH105" s="10"/>
      <c r="MRI105" s="10"/>
      <c r="MRJ105" s="10"/>
      <c r="MRK105" s="10"/>
      <c r="MRL105" s="10"/>
      <c r="MRM105" s="10"/>
      <c r="MRN105" s="10"/>
      <c r="MRO105" s="10"/>
      <c r="MRP105" s="10"/>
      <c r="MRQ105" s="10"/>
      <c r="MRR105" s="10"/>
      <c r="MRS105" s="10"/>
      <c r="MRT105" s="10"/>
      <c r="MRU105" s="10"/>
      <c r="MRV105" s="10"/>
      <c r="MRW105" s="10"/>
      <c r="MRX105" s="10"/>
      <c r="MRY105" s="10"/>
      <c r="MRZ105" s="10"/>
      <c r="MSA105" s="10"/>
      <c r="MSB105" s="10"/>
      <c r="MSC105" s="10"/>
      <c r="MSD105" s="10"/>
      <c r="MSE105" s="10"/>
      <c r="MSF105" s="10"/>
      <c r="MSG105" s="10"/>
      <c r="MSH105" s="10"/>
      <c r="MSI105" s="10"/>
      <c r="MSJ105" s="10"/>
      <c r="MSK105" s="10"/>
      <c r="MSL105" s="10"/>
      <c r="MSM105" s="10"/>
      <c r="MSN105" s="10"/>
      <c r="MSO105" s="10"/>
      <c r="MSP105" s="10"/>
      <c r="MSQ105" s="10"/>
      <c r="MSR105" s="10"/>
      <c r="MSS105" s="10"/>
      <c r="MST105" s="10"/>
      <c r="MSU105" s="10"/>
      <c r="MSV105" s="10"/>
      <c r="MSW105" s="10"/>
      <c r="MSX105" s="10"/>
      <c r="MSY105" s="10"/>
      <c r="MSZ105" s="10"/>
      <c r="MTA105" s="10"/>
      <c r="MTB105" s="10"/>
      <c r="MTC105" s="10"/>
      <c r="MTD105" s="10"/>
      <c r="MTE105" s="10"/>
      <c r="MTF105" s="10"/>
      <c r="MTG105" s="10"/>
      <c r="MTH105" s="10"/>
      <c r="MTI105" s="10"/>
      <c r="MTJ105" s="10"/>
      <c r="MTK105" s="10"/>
      <c r="MTL105" s="10"/>
      <c r="MTM105" s="10"/>
      <c r="MTN105" s="10"/>
      <c r="MTO105" s="10"/>
      <c r="MTP105" s="10"/>
      <c r="MTQ105" s="10"/>
      <c r="MTR105" s="10"/>
      <c r="MTS105" s="10"/>
      <c r="MTT105" s="10"/>
      <c r="MTU105" s="10"/>
      <c r="MTV105" s="10"/>
      <c r="MTW105" s="10"/>
      <c r="MTX105" s="10"/>
      <c r="MTY105" s="10"/>
      <c r="MTZ105" s="10"/>
      <c r="MUA105" s="10"/>
      <c r="MUB105" s="10"/>
      <c r="MUC105" s="10"/>
      <c r="MUD105" s="10"/>
      <c r="MUE105" s="10"/>
      <c r="MUF105" s="10"/>
      <c r="MUG105" s="10"/>
      <c r="MUH105" s="10"/>
      <c r="MUI105" s="10"/>
      <c r="MUJ105" s="10"/>
      <c r="MUK105" s="10"/>
      <c r="MUL105" s="10"/>
      <c r="MUM105" s="10"/>
      <c r="MUN105" s="10"/>
      <c r="MUO105" s="10"/>
      <c r="MUP105" s="10"/>
      <c r="MUQ105" s="10"/>
      <c r="MUR105" s="10"/>
      <c r="MUS105" s="10"/>
      <c r="MUT105" s="10"/>
      <c r="MUU105" s="10"/>
      <c r="MUV105" s="10"/>
      <c r="MUW105" s="10"/>
      <c r="MUX105" s="10"/>
      <c r="MUY105" s="10"/>
      <c r="MUZ105" s="10"/>
      <c r="MVA105" s="10"/>
      <c r="MVB105" s="10"/>
      <c r="MVC105" s="10"/>
      <c r="MVD105" s="10"/>
      <c r="MVE105" s="10"/>
      <c r="MVF105" s="10"/>
      <c r="MVG105" s="10"/>
      <c r="MVH105" s="10"/>
      <c r="MVI105" s="10"/>
      <c r="MVJ105" s="10"/>
      <c r="MVK105" s="10"/>
      <c r="MVL105" s="10"/>
      <c r="MVM105" s="10"/>
      <c r="MVN105" s="10"/>
      <c r="MVO105" s="10"/>
      <c r="MVP105" s="10"/>
      <c r="MVQ105" s="10"/>
      <c r="MVR105" s="10"/>
      <c r="MVS105" s="10"/>
      <c r="MVT105" s="10"/>
      <c r="MVU105" s="10"/>
      <c r="MVV105" s="10"/>
      <c r="MVW105" s="10"/>
      <c r="MVX105" s="10"/>
      <c r="MVY105" s="10"/>
      <c r="MVZ105" s="10"/>
      <c r="MWA105" s="10"/>
      <c r="MWB105" s="10"/>
      <c r="MWC105" s="10"/>
      <c r="MWD105" s="10"/>
      <c r="MWE105" s="10"/>
      <c r="MWF105" s="10"/>
      <c r="MWG105" s="10"/>
      <c r="MWH105" s="10"/>
      <c r="MWI105" s="10"/>
      <c r="MWJ105" s="10"/>
      <c r="MWK105" s="10"/>
      <c r="MWL105" s="10"/>
      <c r="MWM105" s="10"/>
      <c r="MWN105" s="10"/>
      <c r="MWO105" s="10"/>
      <c r="MWP105" s="10"/>
      <c r="MWQ105" s="10"/>
      <c r="MWR105" s="10"/>
      <c r="MWS105" s="10"/>
      <c r="MWT105" s="10"/>
      <c r="MWU105" s="10"/>
      <c r="MWV105" s="10"/>
      <c r="MWW105" s="10"/>
      <c r="MWX105" s="10"/>
      <c r="MWY105" s="10"/>
      <c r="MWZ105" s="10"/>
      <c r="MXA105" s="10"/>
      <c r="MXB105" s="10"/>
      <c r="MXC105" s="10"/>
      <c r="MXD105" s="10"/>
      <c r="MXE105" s="10"/>
      <c r="MXF105" s="10"/>
      <c r="MXG105" s="10"/>
      <c r="MXH105" s="10"/>
      <c r="MXI105" s="10"/>
      <c r="MXJ105" s="10"/>
      <c r="MXK105" s="10"/>
      <c r="MXL105" s="10"/>
      <c r="MXM105" s="10"/>
      <c r="MXN105" s="10"/>
      <c r="MXO105" s="10"/>
      <c r="MXP105" s="10"/>
      <c r="MXQ105" s="10"/>
      <c r="MXR105" s="10"/>
      <c r="MXS105" s="10"/>
      <c r="MXT105" s="10"/>
      <c r="MXU105" s="10"/>
      <c r="MXV105" s="10"/>
      <c r="MXW105" s="10"/>
      <c r="MXX105" s="10"/>
      <c r="MXY105" s="10"/>
      <c r="MXZ105" s="10"/>
      <c r="MYA105" s="10"/>
      <c r="MYB105" s="10"/>
      <c r="MYC105" s="10"/>
      <c r="MYD105" s="10"/>
      <c r="MYE105" s="10"/>
      <c r="MYF105" s="10"/>
      <c r="MYG105" s="10"/>
      <c r="MYH105" s="10"/>
      <c r="MYI105" s="10"/>
      <c r="MYJ105" s="10"/>
      <c r="MYK105" s="10"/>
      <c r="MYL105" s="10"/>
      <c r="MYM105" s="10"/>
      <c r="MYN105" s="10"/>
      <c r="MYO105" s="10"/>
      <c r="MYP105" s="10"/>
      <c r="MYQ105" s="10"/>
      <c r="MYR105" s="10"/>
      <c r="MYS105" s="10"/>
      <c r="MYT105" s="10"/>
      <c r="MYU105" s="10"/>
      <c r="MYV105" s="10"/>
      <c r="MYW105" s="10"/>
      <c r="MYX105" s="10"/>
      <c r="MYY105" s="10"/>
      <c r="MYZ105" s="10"/>
      <c r="MZA105" s="10"/>
      <c r="MZB105" s="10"/>
      <c r="MZC105" s="10"/>
      <c r="MZD105" s="10"/>
      <c r="MZE105" s="10"/>
      <c r="MZF105" s="10"/>
      <c r="MZG105" s="10"/>
      <c r="MZH105" s="10"/>
      <c r="MZI105" s="10"/>
      <c r="MZJ105" s="10"/>
      <c r="MZK105" s="10"/>
      <c r="MZL105" s="10"/>
      <c r="MZM105" s="10"/>
      <c r="MZN105" s="10"/>
      <c r="MZO105" s="10"/>
      <c r="MZP105" s="10"/>
      <c r="MZQ105" s="10"/>
      <c r="MZR105" s="10"/>
      <c r="MZS105" s="10"/>
      <c r="MZT105" s="10"/>
      <c r="MZU105" s="10"/>
      <c r="MZV105" s="10"/>
      <c r="MZW105" s="10"/>
      <c r="MZX105" s="10"/>
      <c r="MZY105" s="10"/>
      <c r="MZZ105" s="10"/>
      <c r="NAA105" s="10"/>
      <c r="NAB105" s="10"/>
      <c r="NAC105" s="10"/>
      <c r="NAD105" s="10"/>
      <c r="NAE105" s="10"/>
      <c r="NAF105" s="10"/>
      <c r="NAG105" s="10"/>
      <c r="NAH105" s="10"/>
      <c r="NAI105" s="10"/>
      <c r="NAJ105" s="10"/>
      <c r="NAK105" s="10"/>
      <c r="NAL105" s="10"/>
      <c r="NAM105" s="10"/>
      <c r="NAN105" s="10"/>
      <c r="NAO105" s="10"/>
      <c r="NAP105" s="10"/>
      <c r="NAQ105" s="10"/>
      <c r="NAR105" s="10"/>
      <c r="NAS105" s="10"/>
      <c r="NAT105" s="10"/>
      <c r="NAU105" s="10"/>
      <c r="NAV105" s="10"/>
      <c r="NAW105" s="10"/>
      <c r="NAX105" s="10"/>
      <c r="NAY105" s="10"/>
      <c r="NAZ105" s="10"/>
      <c r="NBA105" s="10"/>
      <c r="NBB105" s="10"/>
      <c r="NBC105" s="10"/>
      <c r="NBD105" s="10"/>
      <c r="NBE105" s="10"/>
      <c r="NBF105" s="10"/>
      <c r="NBG105" s="10"/>
      <c r="NBH105" s="10"/>
      <c r="NBI105" s="10"/>
      <c r="NBJ105" s="10"/>
      <c r="NBK105" s="10"/>
      <c r="NBL105" s="10"/>
      <c r="NBM105" s="10"/>
      <c r="NBN105" s="10"/>
      <c r="NBO105" s="10"/>
      <c r="NBP105" s="10"/>
      <c r="NBQ105" s="10"/>
      <c r="NBR105" s="10"/>
      <c r="NBS105" s="10"/>
      <c r="NBT105" s="10"/>
      <c r="NBU105" s="10"/>
      <c r="NBV105" s="10"/>
      <c r="NBW105" s="10"/>
      <c r="NBX105" s="10"/>
      <c r="NBY105" s="10"/>
      <c r="NBZ105" s="10"/>
      <c r="NCA105" s="10"/>
      <c r="NCB105" s="10"/>
      <c r="NCC105" s="10"/>
      <c r="NCD105" s="10"/>
      <c r="NCE105" s="10"/>
      <c r="NCF105" s="10"/>
      <c r="NCG105" s="10"/>
      <c r="NCH105" s="10"/>
      <c r="NCI105" s="10"/>
      <c r="NCJ105" s="10"/>
      <c r="NCK105" s="10"/>
      <c r="NCL105" s="10"/>
      <c r="NCM105" s="10"/>
      <c r="NCN105" s="10"/>
      <c r="NCO105" s="10"/>
      <c r="NCP105" s="10"/>
      <c r="NCQ105" s="10"/>
      <c r="NCR105" s="10"/>
      <c r="NCS105" s="10"/>
      <c r="NCT105" s="10"/>
      <c r="NCU105" s="10"/>
      <c r="NCV105" s="10"/>
      <c r="NCW105" s="10"/>
      <c r="NCX105" s="10"/>
      <c r="NCY105" s="10"/>
      <c r="NCZ105" s="10"/>
      <c r="NDA105" s="10"/>
      <c r="NDB105" s="10"/>
      <c r="NDC105" s="10"/>
      <c r="NDD105" s="10"/>
      <c r="NDE105" s="10"/>
      <c r="NDF105" s="10"/>
      <c r="NDG105" s="10"/>
      <c r="NDH105" s="10"/>
      <c r="NDI105" s="10"/>
      <c r="NDJ105" s="10"/>
      <c r="NDK105" s="10"/>
      <c r="NDL105" s="10"/>
      <c r="NDM105" s="10"/>
      <c r="NDN105" s="10"/>
      <c r="NDO105" s="10"/>
      <c r="NDP105" s="10"/>
      <c r="NDQ105" s="10"/>
      <c r="NDR105" s="10"/>
      <c r="NDS105" s="10"/>
      <c r="NDT105" s="10"/>
      <c r="NDU105" s="10"/>
      <c r="NDV105" s="10"/>
      <c r="NDW105" s="10"/>
      <c r="NDX105" s="10"/>
      <c r="NDY105" s="10"/>
      <c r="NDZ105" s="10"/>
      <c r="NEA105" s="10"/>
      <c r="NEB105" s="10"/>
      <c r="NEC105" s="10"/>
      <c r="NED105" s="10"/>
      <c r="NEE105" s="10"/>
      <c r="NEF105" s="10"/>
      <c r="NEG105" s="10"/>
      <c r="NEH105" s="10"/>
      <c r="NEI105" s="10"/>
      <c r="NEJ105" s="10"/>
      <c r="NEK105" s="10"/>
      <c r="NEL105" s="10"/>
      <c r="NEM105" s="10"/>
      <c r="NEN105" s="10"/>
      <c r="NEO105" s="10"/>
      <c r="NEP105" s="10"/>
      <c r="NEQ105" s="10"/>
      <c r="NER105" s="10"/>
      <c r="NES105" s="10"/>
      <c r="NET105" s="10"/>
      <c r="NEU105" s="10"/>
      <c r="NEV105" s="10"/>
      <c r="NEW105" s="10"/>
      <c r="NEX105" s="10"/>
      <c r="NEY105" s="10"/>
      <c r="NEZ105" s="10"/>
      <c r="NFA105" s="10"/>
      <c r="NFB105" s="10"/>
      <c r="NFC105" s="10"/>
      <c r="NFD105" s="10"/>
      <c r="NFE105" s="10"/>
      <c r="NFF105" s="10"/>
      <c r="NFG105" s="10"/>
      <c r="NFH105" s="10"/>
      <c r="NFI105" s="10"/>
      <c r="NFJ105" s="10"/>
      <c r="NFK105" s="10"/>
      <c r="NFL105" s="10"/>
      <c r="NFM105" s="10"/>
      <c r="NFN105" s="10"/>
      <c r="NFO105" s="10"/>
      <c r="NFP105" s="10"/>
      <c r="NFQ105" s="10"/>
      <c r="NFR105" s="10"/>
      <c r="NFS105" s="10"/>
      <c r="NFT105" s="10"/>
      <c r="NFU105" s="10"/>
      <c r="NFV105" s="10"/>
      <c r="NFW105" s="10"/>
      <c r="NFX105" s="10"/>
      <c r="NFY105" s="10"/>
      <c r="NFZ105" s="10"/>
      <c r="NGA105" s="10"/>
      <c r="NGB105" s="10"/>
      <c r="NGC105" s="10"/>
      <c r="NGD105" s="10"/>
      <c r="NGE105" s="10"/>
      <c r="NGF105" s="10"/>
      <c r="NGG105" s="10"/>
      <c r="NGH105" s="10"/>
      <c r="NGI105" s="10"/>
      <c r="NGJ105" s="10"/>
      <c r="NGK105" s="10"/>
      <c r="NGL105" s="10"/>
      <c r="NGM105" s="10"/>
      <c r="NGN105" s="10"/>
      <c r="NGO105" s="10"/>
      <c r="NGP105" s="10"/>
      <c r="NGQ105" s="10"/>
      <c r="NGR105" s="10"/>
      <c r="NGS105" s="10"/>
      <c r="NGT105" s="10"/>
      <c r="NGU105" s="10"/>
      <c r="NGV105" s="10"/>
      <c r="NGW105" s="10"/>
      <c r="NGX105" s="10"/>
      <c r="NGY105" s="10"/>
      <c r="NGZ105" s="10"/>
      <c r="NHA105" s="10"/>
      <c r="NHB105" s="10"/>
      <c r="NHC105" s="10"/>
      <c r="NHD105" s="10"/>
      <c r="NHE105" s="10"/>
      <c r="NHF105" s="10"/>
      <c r="NHG105" s="10"/>
      <c r="NHH105" s="10"/>
      <c r="NHI105" s="10"/>
      <c r="NHJ105" s="10"/>
      <c r="NHK105" s="10"/>
      <c r="NHL105" s="10"/>
      <c r="NHM105" s="10"/>
      <c r="NHN105" s="10"/>
      <c r="NHO105" s="10"/>
      <c r="NHP105" s="10"/>
      <c r="NHQ105" s="10"/>
      <c r="NHR105" s="10"/>
      <c r="NHS105" s="10"/>
      <c r="NHT105" s="10"/>
      <c r="NHU105" s="10"/>
      <c r="NHV105" s="10"/>
      <c r="NHW105" s="10"/>
      <c r="NHX105" s="10"/>
      <c r="NHY105" s="10"/>
      <c r="NHZ105" s="10"/>
      <c r="NIA105" s="10"/>
      <c r="NIB105" s="10"/>
      <c r="NIC105" s="10"/>
      <c r="NID105" s="10"/>
      <c r="NIE105" s="10"/>
      <c r="NIF105" s="10"/>
      <c r="NIG105" s="10"/>
      <c r="NIH105" s="10"/>
      <c r="NII105" s="10"/>
      <c r="NIJ105" s="10"/>
      <c r="NIK105" s="10"/>
      <c r="NIL105" s="10"/>
      <c r="NIM105" s="10"/>
      <c r="NIN105" s="10"/>
      <c r="NIO105" s="10"/>
      <c r="NIP105" s="10"/>
      <c r="NIQ105" s="10"/>
      <c r="NIR105" s="10"/>
      <c r="NIS105" s="10"/>
      <c r="NIT105" s="10"/>
      <c r="NIU105" s="10"/>
      <c r="NIV105" s="10"/>
      <c r="NIW105" s="10"/>
      <c r="NIX105" s="10"/>
      <c r="NIY105" s="10"/>
      <c r="NIZ105" s="10"/>
      <c r="NJA105" s="10"/>
      <c r="NJB105" s="10"/>
      <c r="NJC105" s="10"/>
      <c r="NJD105" s="10"/>
      <c r="NJE105" s="10"/>
      <c r="NJF105" s="10"/>
      <c r="NJG105" s="10"/>
      <c r="NJH105" s="10"/>
      <c r="NJI105" s="10"/>
      <c r="NJJ105" s="10"/>
      <c r="NJK105" s="10"/>
      <c r="NJL105" s="10"/>
      <c r="NJM105" s="10"/>
      <c r="NJN105" s="10"/>
      <c r="NJO105" s="10"/>
      <c r="NJP105" s="10"/>
      <c r="NJQ105" s="10"/>
      <c r="NJR105" s="10"/>
      <c r="NJS105" s="10"/>
      <c r="NJT105" s="10"/>
      <c r="NJU105" s="10"/>
      <c r="NJV105" s="10"/>
      <c r="NJW105" s="10"/>
      <c r="NJX105" s="10"/>
      <c r="NJY105" s="10"/>
      <c r="NJZ105" s="10"/>
      <c r="NKA105" s="10"/>
      <c r="NKB105" s="10"/>
      <c r="NKC105" s="10"/>
      <c r="NKD105" s="10"/>
      <c r="NKE105" s="10"/>
      <c r="NKF105" s="10"/>
      <c r="NKG105" s="10"/>
      <c r="NKH105" s="10"/>
      <c r="NKI105" s="10"/>
      <c r="NKJ105" s="10"/>
      <c r="NKK105" s="10"/>
      <c r="NKL105" s="10"/>
      <c r="NKM105" s="10"/>
      <c r="NKN105" s="10"/>
      <c r="NKO105" s="10"/>
      <c r="NKP105" s="10"/>
      <c r="NKQ105" s="10"/>
      <c r="NKR105" s="10"/>
      <c r="NKS105" s="10"/>
      <c r="NKT105" s="10"/>
      <c r="NKU105" s="10"/>
      <c r="NKV105" s="10"/>
      <c r="NKW105" s="10"/>
      <c r="NKX105" s="10"/>
      <c r="NKY105" s="10"/>
      <c r="NKZ105" s="10"/>
      <c r="NLA105" s="10"/>
      <c r="NLB105" s="10"/>
      <c r="NLC105" s="10"/>
      <c r="NLD105" s="10"/>
      <c r="NLE105" s="10"/>
      <c r="NLF105" s="10"/>
      <c r="NLG105" s="10"/>
      <c r="NLH105" s="10"/>
      <c r="NLI105" s="10"/>
      <c r="NLJ105" s="10"/>
      <c r="NLK105" s="10"/>
      <c r="NLL105" s="10"/>
      <c r="NLM105" s="10"/>
      <c r="NLN105" s="10"/>
      <c r="NLO105" s="10"/>
      <c r="NLP105" s="10"/>
      <c r="NLQ105" s="10"/>
      <c r="NLR105" s="10"/>
      <c r="NLS105" s="10"/>
      <c r="NLT105" s="10"/>
      <c r="NLU105" s="10"/>
      <c r="NLV105" s="10"/>
      <c r="NLW105" s="10"/>
      <c r="NLX105" s="10"/>
      <c r="NLY105" s="10"/>
      <c r="NLZ105" s="10"/>
      <c r="NMA105" s="10"/>
      <c r="NMB105" s="10"/>
      <c r="NMC105" s="10"/>
      <c r="NMD105" s="10"/>
      <c r="NME105" s="10"/>
      <c r="NMF105" s="10"/>
      <c r="NMG105" s="10"/>
      <c r="NMH105" s="10"/>
      <c r="NMI105" s="10"/>
      <c r="NMJ105" s="10"/>
      <c r="NMK105" s="10"/>
      <c r="NML105" s="10"/>
      <c r="NMM105" s="10"/>
      <c r="NMN105" s="10"/>
      <c r="NMO105" s="10"/>
      <c r="NMP105" s="10"/>
      <c r="NMQ105" s="10"/>
      <c r="NMR105" s="10"/>
      <c r="NMS105" s="10"/>
      <c r="NMT105" s="10"/>
      <c r="NMU105" s="10"/>
      <c r="NMV105" s="10"/>
      <c r="NMW105" s="10"/>
      <c r="NMX105" s="10"/>
      <c r="NMY105" s="10"/>
      <c r="NMZ105" s="10"/>
      <c r="NNA105" s="10"/>
      <c r="NNB105" s="10"/>
      <c r="NNC105" s="10"/>
      <c r="NND105" s="10"/>
      <c r="NNE105" s="10"/>
      <c r="NNF105" s="10"/>
      <c r="NNG105" s="10"/>
      <c r="NNH105" s="10"/>
      <c r="NNI105" s="10"/>
      <c r="NNJ105" s="10"/>
      <c r="NNK105" s="10"/>
      <c r="NNL105" s="10"/>
      <c r="NNM105" s="10"/>
      <c r="NNN105" s="10"/>
      <c r="NNO105" s="10"/>
      <c r="NNP105" s="10"/>
      <c r="NNQ105" s="10"/>
      <c r="NNR105" s="10"/>
      <c r="NNS105" s="10"/>
      <c r="NNT105" s="10"/>
      <c r="NNU105" s="10"/>
      <c r="NNV105" s="10"/>
      <c r="NNW105" s="10"/>
      <c r="NNX105" s="10"/>
      <c r="NNY105" s="10"/>
      <c r="NNZ105" s="10"/>
      <c r="NOA105" s="10"/>
      <c r="NOB105" s="10"/>
      <c r="NOC105" s="10"/>
      <c r="NOD105" s="10"/>
      <c r="NOE105" s="10"/>
      <c r="NOF105" s="10"/>
      <c r="NOG105" s="10"/>
      <c r="NOH105" s="10"/>
      <c r="NOI105" s="10"/>
      <c r="NOJ105" s="10"/>
      <c r="NOK105" s="10"/>
      <c r="NOL105" s="10"/>
      <c r="NOM105" s="10"/>
      <c r="NON105" s="10"/>
      <c r="NOO105" s="10"/>
      <c r="NOP105" s="10"/>
      <c r="NOQ105" s="10"/>
      <c r="NOR105" s="10"/>
      <c r="NOS105" s="10"/>
      <c r="NOT105" s="10"/>
      <c r="NOU105" s="10"/>
      <c r="NOV105" s="10"/>
      <c r="NOW105" s="10"/>
      <c r="NOX105" s="10"/>
      <c r="NOY105" s="10"/>
      <c r="NOZ105" s="10"/>
      <c r="NPA105" s="10"/>
      <c r="NPB105" s="10"/>
      <c r="NPC105" s="10"/>
      <c r="NPD105" s="10"/>
      <c r="NPE105" s="10"/>
      <c r="NPF105" s="10"/>
      <c r="NPG105" s="10"/>
      <c r="NPH105" s="10"/>
      <c r="NPI105" s="10"/>
      <c r="NPJ105" s="10"/>
      <c r="NPK105" s="10"/>
      <c r="NPL105" s="10"/>
      <c r="NPM105" s="10"/>
      <c r="NPN105" s="10"/>
      <c r="NPO105" s="10"/>
      <c r="NPP105" s="10"/>
      <c r="NPQ105" s="10"/>
      <c r="NPR105" s="10"/>
      <c r="NPS105" s="10"/>
      <c r="NPT105" s="10"/>
      <c r="NPU105" s="10"/>
      <c r="NPV105" s="10"/>
      <c r="NPW105" s="10"/>
      <c r="NPX105" s="10"/>
      <c r="NPY105" s="10"/>
      <c r="NPZ105" s="10"/>
      <c r="NQA105" s="10"/>
      <c r="NQB105" s="10"/>
      <c r="NQC105" s="10"/>
      <c r="NQD105" s="10"/>
      <c r="NQE105" s="10"/>
      <c r="NQF105" s="10"/>
      <c r="NQG105" s="10"/>
      <c r="NQH105" s="10"/>
      <c r="NQI105" s="10"/>
      <c r="NQJ105" s="10"/>
      <c r="NQK105" s="10"/>
      <c r="NQL105" s="10"/>
      <c r="NQM105" s="10"/>
      <c r="NQN105" s="10"/>
      <c r="NQO105" s="10"/>
      <c r="NQP105" s="10"/>
      <c r="NQQ105" s="10"/>
      <c r="NQR105" s="10"/>
      <c r="NQS105" s="10"/>
      <c r="NQT105" s="10"/>
      <c r="NQU105" s="10"/>
      <c r="NQV105" s="10"/>
      <c r="NQW105" s="10"/>
      <c r="NQX105" s="10"/>
      <c r="NQY105" s="10"/>
      <c r="NQZ105" s="10"/>
      <c r="NRA105" s="10"/>
      <c r="NRB105" s="10"/>
      <c r="NRC105" s="10"/>
      <c r="NRD105" s="10"/>
      <c r="NRE105" s="10"/>
      <c r="NRF105" s="10"/>
      <c r="NRG105" s="10"/>
      <c r="NRH105" s="10"/>
      <c r="NRI105" s="10"/>
      <c r="NRJ105" s="10"/>
      <c r="NRK105" s="10"/>
      <c r="NRL105" s="10"/>
      <c r="NRM105" s="10"/>
      <c r="NRN105" s="10"/>
      <c r="NRO105" s="10"/>
      <c r="NRP105" s="10"/>
      <c r="NRQ105" s="10"/>
      <c r="NRR105" s="10"/>
      <c r="NRS105" s="10"/>
      <c r="NRT105" s="10"/>
      <c r="NRU105" s="10"/>
      <c r="NRV105" s="10"/>
      <c r="NRW105" s="10"/>
      <c r="NRX105" s="10"/>
      <c r="NRY105" s="10"/>
      <c r="NRZ105" s="10"/>
      <c r="NSA105" s="10"/>
      <c r="NSB105" s="10"/>
      <c r="NSC105" s="10"/>
      <c r="NSD105" s="10"/>
      <c r="NSE105" s="10"/>
      <c r="NSF105" s="10"/>
      <c r="NSG105" s="10"/>
      <c r="NSH105" s="10"/>
      <c r="NSI105" s="10"/>
      <c r="NSJ105" s="10"/>
      <c r="NSK105" s="10"/>
      <c r="NSL105" s="10"/>
      <c r="NSM105" s="10"/>
      <c r="NSN105" s="10"/>
      <c r="NSO105" s="10"/>
      <c r="NSP105" s="10"/>
      <c r="NSQ105" s="10"/>
      <c r="NSR105" s="10"/>
      <c r="NSS105" s="10"/>
      <c r="NST105" s="10"/>
      <c r="NSU105" s="10"/>
      <c r="NSV105" s="10"/>
      <c r="NSW105" s="10"/>
      <c r="NSX105" s="10"/>
      <c r="NSY105" s="10"/>
      <c r="NSZ105" s="10"/>
      <c r="NTA105" s="10"/>
      <c r="NTB105" s="10"/>
      <c r="NTC105" s="10"/>
      <c r="NTD105" s="10"/>
      <c r="NTE105" s="10"/>
      <c r="NTF105" s="10"/>
      <c r="NTG105" s="10"/>
      <c r="NTH105" s="10"/>
      <c r="NTI105" s="10"/>
      <c r="NTJ105" s="10"/>
      <c r="NTK105" s="10"/>
      <c r="NTL105" s="10"/>
      <c r="NTM105" s="10"/>
      <c r="NTN105" s="10"/>
      <c r="NTO105" s="10"/>
      <c r="NTP105" s="10"/>
      <c r="NTQ105" s="10"/>
      <c r="NTR105" s="10"/>
      <c r="NTS105" s="10"/>
      <c r="NTT105" s="10"/>
      <c r="NTU105" s="10"/>
      <c r="NTV105" s="10"/>
      <c r="NTW105" s="10"/>
      <c r="NTX105" s="10"/>
      <c r="NTY105" s="10"/>
      <c r="NTZ105" s="10"/>
      <c r="NUA105" s="10"/>
      <c r="NUB105" s="10"/>
      <c r="NUC105" s="10"/>
      <c r="NUD105" s="10"/>
      <c r="NUE105" s="10"/>
      <c r="NUF105" s="10"/>
      <c r="NUG105" s="10"/>
      <c r="NUH105" s="10"/>
      <c r="NUI105" s="10"/>
      <c r="NUJ105" s="10"/>
      <c r="NUK105" s="10"/>
      <c r="NUL105" s="10"/>
      <c r="NUM105" s="10"/>
      <c r="NUN105" s="10"/>
      <c r="NUO105" s="10"/>
      <c r="NUP105" s="10"/>
      <c r="NUQ105" s="10"/>
      <c r="NUR105" s="10"/>
      <c r="NUS105" s="10"/>
      <c r="NUT105" s="10"/>
      <c r="NUU105" s="10"/>
      <c r="NUV105" s="10"/>
      <c r="NUW105" s="10"/>
      <c r="NUX105" s="10"/>
      <c r="NUY105" s="10"/>
      <c r="NUZ105" s="10"/>
      <c r="NVA105" s="10"/>
      <c r="NVB105" s="10"/>
      <c r="NVC105" s="10"/>
      <c r="NVD105" s="10"/>
      <c r="NVE105" s="10"/>
      <c r="NVF105" s="10"/>
      <c r="NVG105" s="10"/>
      <c r="NVH105" s="10"/>
      <c r="NVI105" s="10"/>
      <c r="NVJ105" s="10"/>
      <c r="NVK105" s="10"/>
      <c r="NVL105" s="10"/>
      <c r="NVM105" s="10"/>
      <c r="NVN105" s="10"/>
      <c r="NVO105" s="10"/>
      <c r="NVP105" s="10"/>
      <c r="NVQ105" s="10"/>
      <c r="NVR105" s="10"/>
      <c r="NVS105" s="10"/>
      <c r="NVT105" s="10"/>
      <c r="NVU105" s="10"/>
      <c r="NVV105" s="10"/>
      <c r="NVW105" s="10"/>
      <c r="NVX105" s="10"/>
      <c r="NVY105" s="10"/>
      <c r="NVZ105" s="10"/>
      <c r="NWA105" s="10"/>
      <c r="NWB105" s="10"/>
      <c r="NWC105" s="10"/>
      <c r="NWD105" s="10"/>
      <c r="NWE105" s="10"/>
      <c r="NWF105" s="10"/>
      <c r="NWG105" s="10"/>
      <c r="NWH105" s="10"/>
      <c r="NWI105" s="10"/>
      <c r="NWJ105" s="10"/>
      <c r="NWK105" s="10"/>
      <c r="NWL105" s="10"/>
      <c r="NWM105" s="10"/>
      <c r="NWN105" s="10"/>
      <c r="NWO105" s="10"/>
      <c r="NWP105" s="10"/>
      <c r="NWQ105" s="10"/>
      <c r="NWR105" s="10"/>
      <c r="NWS105" s="10"/>
      <c r="NWT105" s="10"/>
      <c r="NWU105" s="10"/>
      <c r="NWV105" s="10"/>
      <c r="NWW105" s="10"/>
      <c r="NWX105" s="10"/>
      <c r="NWY105" s="10"/>
      <c r="NWZ105" s="10"/>
      <c r="NXA105" s="10"/>
      <c r="NXB105" s="10"/>
      <c r="NXC105" s="10"/>
      <c r="NXD105" s="10"/>
      <c r="NXE105" s="10"/>
      <c r="NXF105" s="10"/>
      <c r="NXG105" s="10"/>
      <c r="NXH105" s="10"/>
      <c r="NXI105" s="10"/>
      <c r="NXJ105" s="10"/>
      <c r="NXK105" s="10"/>
      <c r="NXL105" s="10"/>
      <c r="NXM105" s="10"/>
      <c r="NXN105" s="10"/>
      <c r="NXO105" s="10"/>
      <c r="NXP105" s="10"/>
      <c r="NXQ105" s="10"/>
      <c r="NXR105" s="10"/>
      <c r="NXS105" s="10"/>
      <c r="NXT105" s="10"/>
      <c r="NXU105" s="10"/>
      <c r="NXV105" s="10"/>
      <c r="NXW105" s="10"/>
      <c r="NXX105" s="10"/>
      <c r="NXY105" s="10"/>
      <c r="NXZ105" s="10"/>
      <c r="NYA105" s="10"/>
      <c r="NYB105" s="10"/>
      <c r="NYC105" s="10"/>
      <c r="NYD105" s="10"/>
      <c r="NYE105" s="10"/>
      <c r="NYF105" s="10"/>
      <c r="NYG105" s="10"/>
      <c r="NYH105" s="10"/>
      <c r="NYI105" s="10"/>
      <c r="NYJ105" s="10"/>
      <c r="NYK105" s="10"/>
      <c r="NYL105" s="10"/>
      <c r="NYM105" s="10"/>
      <c r="NYN105" s="10"/>
      <c r="NYO105" s="10"/>
      <c r="NYP105" s="10"/>
      <c r="NYQ105" s="10"/>
      <c r="NYR105" s="10"/>
      <c r="NYS105" s="10"/>
      <c r="NYT105" s="10"/>
      <c r="NYU105" s="10"/>
      <c r="NYV105" s="10"/>
      <c r="NYW105" s="10"/>
      <c r="NYX105" s="10"/>
      <c r="NYY105" s="10"/>
      <c r="NYZ105" s="10"/>
      <c r="NZA105" s="10"/>
      <c r="NZB105" s="10"/>
      <c r="NZC105" s="10"/>
      <c r="NZD105" s="10"/>
      <c r="NZE105" s="10"/>
      <c r="NZF105" s="10"/>
      <c r="NZG105" s="10"/>
      <c r="NZH105" s="10"/>
      <c r="NZI105" s="10"/>
      <c r="NZJ105" s="10"/>
      <c r="NZK105" s="10"/>
      <c r="NZL105" s="10"/>
      <c r="NZM105" s="10"/>
      <c r="NZN105" s="10"/>
      <c r="NZO105" s="10"/>
      <c r="NZP105" s="10"/>
      <c r="NZQ105" s="10"/>
      <c r="NZR105" s="10"/>
      <c r="NZS105" s="10"/>
      <c r="NZT105" s="10"/>
      <c r="NZU105" s="10"/>
      <c r="NZV105" s="10"/>
      <c r="NZW105" s="10"/>
      <c r="NZX105" s="10"/>
      <c r="NZY105" s="10"/>
      <c r="NZZ105" s="10"/>
      <c r="OAA105" s="10"/>
      <c r="OAB105" s="10"/>
      <c r="OAC105" s="10"/>
      <c r="OAD105" s="10"/>
      <c r="OAE105" s="10"/>
      <c r="OAF105" s="10"/>
      <c r="OAG105" s="10"/>
      <c r="OAH105" s="10"/>
      <c r="OAI105" s="10"/>
      <c r="OAJ105" s="10"/>
      <c r="OAK105" s="10"/>
      <c r="OAL105" s="10"/>
      <c r="OAM105" s="10"/>
      <c r="OAN105" s="10"/>
      <c r="OAO105" s="10"/>
      <c r="OAP105" s="10"/>
      <c r="OAQ105" s="10"/>
      <c r="OAR105" s="10"/>
      <c r="OAS105" s="10"/>
      <c r="OAT105" s="10"/>
      <c r="OAU105" s="10"/>
      <c r="OAV105" s="10"/>
      <c r="OAW105" s="10"/>
      <c r="OAX105" s="10"/>
      <c r="OAY105" s="10"/>
      <c r="OAZ105" s="10"/>
      <c r="OBA105" s="10"/>
      <c r="OBB105" s="10"/>
      <c r="OBC105" s="10"/>
      <c r="OBD105" s="10"/>
      <c r="OBE105" s="10"/>
      <c r="OBF105" s="10"/>
      <c r="OBG105" s="10"/>
      <c r="OBH105" s="10"/>
      <c r="OBI105" s="10"/>
      <c r="OBJ105" s="10"/>
      <c r="OBK105" s="10"/>
      <c r="OBL105" s="10"/>
      <c r="OBM105" s="10"/>
      <c r="OBN105" s="10"/>
      <c r="OBO105" s="10"/>
      <c r="OBP105" s="10"/>
      <c r="OBQ105" s="10"/>
      <c r="OBR105" s="10"/>
      <c r="OBS105" s="10"/>
      <c r="OBT105" s="10"/>
      <c r="OBU105" s="10"/>
      <c r="OBV105" s="10"/>
      <c r="OBW105" s="10"/>
      <c r="OBX105" s="10"/>
      <c r="OBY105" s="10"/>
      <c r="OBZ105" s="10"/>
      <c r="OCA105" s="10"/>
      <c r="OCB105" s="10"/>
      <c r="OCC105" s="10"/>
      <c r="OCD105" s="10"/>
      <c r="OCE105" s="10"/>
      <c r="OCF105" s="10"/>
      <c r="OCG105" s="10"/>
      <c r="OCH105" s="10"/>
      <c r="OCI105" s="10"/>
      <c r="OCJ105" s="10"/>
      <c r="OCK105" s="10"/>
      <c r="OCL105" s="10"/>
      <c r="OCM105" s="10"/>
      <c r="OCN105" s="10"/>
      <c r="OCO105" s="10"/>
      <c r="OCP105" s="10"/>
      <c r="OCQ105" s="10"/>
      <c r="OCR105" s="10"/>
      <c r="OCS105" s="10"/>
      <c r="OCT105" s="10"/>
      <c r="OCU105" s="10"/>
      <c r="OCV105" s="10"/>
      <c r="OCW105" s="10"/>
      <c r="OCX105" s="10"/>
      <c r="OCY105" s="10"/>
      <c r="OCZ105" s="10"/>
      <c r="ODA105" s="10"/>
      <c r="ODB105" s="10"/>
      <c r="ODC105" s="10"/>
      <c r="ODD105" s="10"/>
      <c r="ODE105" s="10"/>
      <c r="ODF105" s="10"/>
      <c r="ODG105" s="10"/>
      <c r="ODH105" s="10"/>
      <c r="ODI105" s="10"/>
      <c r="ODJ105" s="10"/>
      <c r="ODK105" s="10"/>
      <c r="ODL105" s="10"/>
      <c r="ODM105" s="10"/>
      <c r="ODN105" s="10"/>
      <c r="ODO105" s="10"/>
      <c r="ODP105" s="10"/>
      <c r="ODQ105" s="10"/>
      <c r="ODR105" s="10"/>
      <c r="ODS105" s="10"/>
      <c r="ODT105" s="10"/>
      <c r="ODU105" s="10"/>
      <c r="ODV105" s="10"/>
      <c r="ODW105" s="10"/>
      <c r="ODX105" s="10"/>
      <c r="ODY105" s="10"/>
      <c r="ODZ105" s="10"/>
      <c r="OEA105" s="10"/>
      <c r="OEB105" s="10"/>
      <c r="OEC105" s="10"/>
      <c r="OED105" s="10"/>
      <c r="OEE105" s="10"/>
      <c r="OEF105" s="10"/>
      <c r="OEG105" s="10"/>
      <c r="OEH105" s="10"/>
      <c r="OEI105" s="10"/>
      <c r="OEJ105" s="10"/>
      <c r="OEK105" s="10"/>
      <c r="OEL105" s="10"/>
      <c r="OEM105" s="10"/>
      <c r="OEN105" s="10"/>
      <c r="OEO105" s="10"/>
      <c r="OEP105" s="10"/>
      <c r="OEQ105" s="10"/>
      <c r="OER105" s="10"/>
      <c r="OES105" s="10"/>
      <c r="OET105" s="10"/>
      <c r="OEU105" s="10"/>
      <c r="OEV105" s="10"/>
      <c r="OEW105" s="10"/>
      <c r="OEX105" s="10"/>
      <c r="OEY105" s="10"/>
      <c r="OEZ105" s="10"/>
      <c r="OFA105" s="10"/>
      <c r="OFB105" s="10"/>
      <c r="OFC105" s="10"/>
      <c r="OFD105" s="10"/>
      <c r="OFE105" s="10"/>
      <c r="OFF105" s="10"/>
      <c r="OFG105" s="10"/>
      <c r="OFH105" s="10"/>
      <c r="OFI105" s="10"/>
      <c r="OFJ105" s="10"/>
      <c r="OFK105" s="10"/>
      <c r="OFL105" s="10"/>
      <c r="OFM105" s="10"/>
      <c r="OFN105" s="10"/>
      <c r="OFO105" s="10"/>
      <c r="OFP105" s="10"/>
      <c r="OFQ105" s="10"/>
      <c r="OFR105" s="10"/>
      <c r="OFS105" s="10"/>
      <c r="OFT105" s="10"/>
      <c r="OFU105" s="10"/>
      <c r="OFV105" s="10"/>
      <c r="OFW105" s="10"/>
      <c r="OFX105" s="10"/>
      <c r="OFY105" s="10"/>
      <c r="OFZ105" s="10"/>
      <c r="OGA105" s="10"/>
      <c r="OGB105" s="10"/>
      <c r="OGC105" s="10"/>
      <c r="OGD105" s="10"/>
      <c r="OGE105" s="10"/>
      <c r="OGF105" s="10"/>
      <c r="OGG105" s="10"/>
      <c r="OGH105" s="10"/>
      <c r="OGI105" s="10"/>
      <c r="OGJ105" s="10"/>
      <c r="OGK105" s="10"/>
      <c r="OGL105" s="10"/>
      <c r="OGM105" s="10"/>
      <c r="OGN105" s="10"/>
      <c r="OGO105" s="10"/>
      <c r="OGP105" s="10"/>
      <c r="OGQ105" s="10"/>
      <c r="OGR105" s="10"/>
      <c r="OGS105" s="10"/>
      <c r="OGT105" s="10"/>
      <c r="OGU105" s="10"/>
      <c r="OGV105" s="10"/>
      <c r="OGW105" s="10"/>
      <c r="OGX105" s="10"/>
      <c r="OGY105" s="10"/>
      <c r="OGZ105" s="10"/>
      <c r="OHA105" s="10"/>
      <c r="OHB105" s="10"/>
      <c r="OHC105" s="10"/>
      <c r="OHD105" s="10"/>
      <c r="OHE105" s="10"/>
      <c r="OHF105" s="10"/>
      <c r="OHG105" s="10"/>
      <c r="OHH105" s="10"/>
      <c r="OHI105" s="10"/>
      <c r="OHJ105" s="10"/>
      <c r="OHK105" s="10"/>
      <c r="OHL105" s="10"/>
      <c r="OHM105" s="10"/>
      <c r="OHN105" s="10"/>
      <c r="OHO105" s="10"/>
      <c r="OHP105" s="10"/>
      <c r="OHQ105" s="10"/>
      <c r="OHR105" s="10"/>
      <c r="OHS105" s="10"/>
      <c r="OHT105" s="10"/>
      <c r="OHU105" s="10"/>
      <c r="OHV105" s="10"/>
      <c r="OHW105" s="10"/>
      <c r="OHX105" s="10"/>
      <c r="OHY105" s="10"/>
      <c r="OHZ105" s="10"/>
      <c r="OIA105" s="10"/>
      <c r="OIB105" s="10"/>
      <c r="OIC105" s="10"/>
      <c r="OID105" s="10"/>
      <c r="OIE105" s="10"/>
      <c r="OIF105" s="10"/>
      <c r="OIG105" s="10"/>
      <c r="OIH105" s="10"/>
      <c r="OII105" s="10"/>
      <c r="OIJ105" s="10"/>
      <c r="OIK105" s="10"/>
      <c r="OIL105" s="10"/>
      <c r="OIM105" s="10"/>
      <c r="OIN105" s="10"/>
      <c r="OIO105" s="10"/>
      <c r="OIP105" s="10"/>
      <c r="OIQ105" s="10"/>
      <c r="OIR105" s="10"/>
      <c r="OIS105" s="10"/>
      <c r="OIT105" s="10"/>
      <c r="OIU105" s="10"/>
      <c r="OIV105" s="10"/>
      <c r="OIW105" s="10"/>
      <c r="OIX105" s="10"/>
      <c r="OIY105" s="10"/>
      <c r="OIZ105" s="10"/>
      <c r="OJA105" s="10"/>
      <c r="OJB105" s="10"/>
      <c r="OJC105" s="10"/>
      <c r="OJD105" s="10"/>
      <c r="OJE105" s="10"/>
      <c r="OJF105" s="10"/>
      <c r="OJG105" s="10"/>
      <c r="OJH105" s="10"/>
      <c r="OJI105" s="10"/>
      <c r="OJJ105" s="10"/>
      <c r="OJK105" s="10"/>
      <c r="OJL105" s="10"/>
      <c r="OJM105" s="10"/>
      <c r="OJN105" s="10"/>
      <c r="OJO105" s="10"/>
      <c r="OJP105" s="10"/>
      <c r="OJQ105" s="10"/>
      <c r="OJR105" s="10"/>
      <c r="OJS105" s="10"/>
      <c r="OJT105" s="10"/>
      <c r="OJU105" s="10"/>
      <c r="OJV105" s="10"/>
      <c r="OJW105" s="10"/>
      <c r="OJX105" s="10"/>
      <c r="OJY105" s="10"/>
      <c r="OJZ105" s="10"/>
      <c r="OKA105" s="10"/>
      <c r="OKB105" s="10"/>
      <c r="OKC105" s="10"/>
      <c r="OKD105" s="10"/>
      <c r="OKE105" s="10"/>
      <c r="OKF105" s="10"/>
      <c r="OKG105" s="10"/>
      <c r="OKH105" s="10"/>
      <c r="OKI105" s="10"/>
      <c r="OKJ105" s="10"/>
      <c r="OKK105" s="10"/>
      <c r="OKL105" s="10"/>
      <c r="OKM105" s="10"/>
      <c r="OKN105" s="10"/>
      <c r="OKO105" s="10"/>
      <c r="OKP105" s="10"/>
      <c r="OKQ105" s="10"/>
      <c r="OKR105" s="10"/>
      <c r="OKS105" s="10"/>
      <c r="OKT105" s="10"/>
      <c r="OKU105" s="10"/>
      <c r="OKV105" s="10"/>
      <c r="OKW105" s="10"/>
      <c r="OKX105" s="10"/>
      <c r="OKY105" s="10"/>
      <c r="OKZ105" s="10"/>
      <c r="OLA105" s="10"/>
      <c r="OLB105" s="10"/>
      <c r="OLC105" s="10"/>
      <c r="OLD105" s="10"/>
      <c r="OLE105" s="10"/>
      <c r="OLF105" s="10"/>
      <c r="OLG105" s="10"/>
      <c r="OLH105" s="10"/>
      <c r="OLI105" s="10"/>
      <c r="OLJ105" s="10"/>
      <c r="OLK105" s="10"/>
      <c r="OLL105" s="10"/>
      <c r="OLM105" s="10"/>
      <c r="OLN105" s="10"/>
      <c r="OLO105" s="10"/>
      <c r="OLP105" s="10"/>
      <c r="OLQ105" s="10"/>
      <c r="OLR105" s="10"/>
      <c r="OLS105" s="10"/>
      <c r="OLT105" s="10"/>
      <c r="OLU105" s="10"/>
      <c r="OLV105" s="10"/>
      <c r="OLW105" s="10"/>
      <c r="OLX105" s="10"/>
      <c r="OLY105" s="10"/>
      <c r="OLZ105" s="10"/>
      <c r="OMA105" s="10"/>
      <c r="OMB105" s="10"/>
      <c r="OMC105" s="10"/>
      <c r="OMD105" s="10"/>
      <c r="OME105" s="10"/>
      <c r="OMF105" s="10"/>
      <c r="OMG105" s="10"/>
      <c r="OMH105" s="10"/>
      <c r="OMI105" s="10"/>
      <c r="OMJ105" s="10"/>
      <c r="OMK105" s="10"/>
      <c r="OML105" s="10"/>
      <c r="OMM105" s="10"/>
      <c r="OMN105" s="10"/>
      <c r="OMO105" s="10"/>
      <c r="OMP105" s="10"/>
      <c r="OMQ105" s="10"/>
      <c r="OMR105" s="10"/>
      <c r="OMS105" s="10"/>
      <c r="OMT105" s="10"/>
      <c r="OMU105" s="10"/>
      <c r="OMV105" s="10"/>
      <c r="OMW105" s="10"/>
      <c r="OMX105" s="10"/>
      <c r="OMY105" s="10"/>
      <c r="OMZ105" s="10"/>
      <c r="ONA105" s="10"/>
      <c r="ONB105" s="10"/>
      <c r="ONC105" s="10"/>
      <c r="OND105" s="10"/>
      <c r="ONE105" s="10"/>
      <c r="ONF105" s="10"/>
      <c r="ONG105" s="10"/>
      <c r="ONH105" s="10"/>
      <c r="ONI105" s="10"/>
      <c r="ONJ105" s="10"/>
      <c r="ONK105" s="10"/>
      <c r="ONL105" s="10"/>
      <c r="ONM105" s="10"/>
      <c r="ONN105" s="10"/>
      <c r="ONO105" s="10"/>
      <c r="ONP105" s="10"/>
      <c r="ONQ105" s="10"/>
      <c r="ONR105" s="10"/>
      <c r="ONS105" s="10"/>
      <c r="ONT105" s="10"/>
      <c r="ONU105" s="10"/>
      <c r="ONV105" s="10"/>
      <c r="ONW105" s="10"/>
      <c r="ONX105" s="10"/>
      <c r="ONY105" s="10"/>
      <c r="ONZ105" s="10"/>
      <c r="OOA105" s="10"/>
      <c r="OOB105" s="10"/>
      <c r="OOC105" s="10"/>
      <c r="OOD105" s="10"/>
      <c r="OOE105" s="10"/>
      <c r="OOF105" s="10"/>
      <c r="OOG105" s="10"/>
      <c r="OOH105" s="10"/>
      <c r="OOI105" s="10"/>
      <c r="OOJ105" s="10"/>
      <c r="OOK105" s="10"/>
      <c r="OOL105" s="10"/>
      <c r="OOM105" s="10"/>
      <c r="OON105" s="10"/>
      <c r="OOO105" s="10"/>
      <c r="OOP105" s="10"/>
      <c r="OOQ105" s="10"/>
      <c r="OOR105" s="10"/>
      <c r="OOS105" s="10"/>
      <c r="OOT105" s="10"/>
      <c r="OOU105" s="10"/>
      <c r="OOV105" s="10"/>
      <c r="OOW105" s="10"/>
      <c r="OOX105" s="10"/>
      <c r="OOY105" s="10"/>
      <c r="OOZ105" s="10"/>
      <c r="OPA105" s="10"/>
      <c r="OPB105" s="10"/>
      <c r="OPC105" s="10"/>
      <c r="OPD105" s="10"/>
      <c r="OPE105" s="10"/>
      <c r="OPF105" s="10"/>
      <c r="OPG105" s="10"/>
      <c r="OPH105" s="10"/>
      <c r="OPI105" s="10"/>
      <c r="OPJ105" s="10"/>
      <c r="OPK105" s="10"/>
      <c r="OPL105" s="10"/>
      <c r="OPM105" s="10"/>
      <c r="OPN105" s="10"/>
      <c r="OPO105" s="10"/>
      <c r="OPP105" s="10"/>
      <c r="OPQ105" s="10"/>
      <c r="OPR105" s="10"/>
      <c r="OPS105" s="10"/>
      <c r="OPT105" s="10"/>
      <c r="OPU105" s="10"/>
      <c r="OPV105" s="10"/>
      <c r="OPW105" s="10"/>
      <c r="OPX105" s="10"/>
      <c r="OPY105" s="10"/>
      <c r="OPZ105" s="10"/>
      <c r="OQA105" s="10"/>
      <c r="OQB105" s="10"/>
      <c r="OQC105" s="10"/>
      <c r="OQD105" s="10"/>
      <c r="OQE105" s="10"/>
      <c r="OQF105" s="10"/>
      <c r="OQG105" s="10"/>
      <c r="OQH105" s="10"/>
      <c r="OQI105" s="10"/>
      <c r="OQJ105" s="10"/>
      <c r="OQK105" s="10"/>
      <c r="OQL105" s="10"/>
      <c r="OQM105" s="10"/>
      <c r="OQN105" s="10"/>
      <c r="OQO105" s="10"/>
      <c r="OQP105" s="10"/>
      <c r="OQQ105" s="10"/>
      <c r="OQR105" s="10"/>
      <c r="OQS105" s="10"/>
      <c r="OQT105" s="10"/>
      <c r="OQU105" s="10"/>
      <c r="OQV105" s="10"/>
      <c r="OQW105" s="10"/>
      <c r="OQX105" s="10"/>
      <c r="OQY105" s="10"/>
      <c r="OQZ105" s="10"/>
      <c r="ORA105" s="10"/>
      <c r="ORB105" s="10"/>
      <c r="ORC105" s="10"/>
      <c r="ORD105" s="10"/>
      <c r="ORE105" s="10"/>
      <c r="ORF105" s="10"/>
      <c r="ORG105" s="10"/>
      <c r="ORH105" s="10"/>
      <c r="ORI105" s="10"/>
      <c r="ORJ105" s="10"/>
      <c r="ORK105" s="10"/>
      <c r="ORL105" s="10"/>
      <c r="ORM105" s="10"/>
      <c r="ORN105" s="10"/>
      <c r="ORO105" s="10"/>
      <c r="ORP105" s="10"/>
      <c r="ORQ105" s="10"/>
      <c r="ORR105" s="10"/>
      <c r="ORS105" s="10"/>
      <c r="ORT105" s="10"/>
      <c r="ORU105" s="10"/>
      <c r="ORV105" s="10"/>
      <c r="ORW105" s="10"/>
      <c r="ORX105" s="10"/>
      <c r="ORY105" s="10"/>
      <c r="ORZ105" s="10"/>
      <c r="OSA105" s="10"/>
      <c r="OSB105" s="10"/>
      <c r="OSC105" s="10"/>
      <c r="OSD105" s="10"/>
      <c r="OSE105" s="10"/>
      <c r="OSF105" s="10"/>
      <c r="OSG105" s="10"/>
      <c r="OSH105" s="10"/>
      <c r="OSI105" s="10"/>
      <c r="OSJ105" s="10"/>
      <c r="OSK105" s="10"/>
      <c r="OSL105" s="10"/>
      <c r="OSM105" s="10"/>
      <c r="OSN105" s="10"/>
      <c r="OSO105" s="10"/>
      <c r="OSP105" s="10"/>
      <c r="OSQ105" s="10"/>
      <c r="OSR105" s="10"/>
      <c r="OSS105" s="10"/>
      <c r="OST105" s="10"/>
      <c r="OSU105" s="10"/>
      <c r="OSV105" s="10"/>
      <c r="OSW105" s="10"/>
      <c r="OSX105" s="10"/>
      <c r="OSY105" s="10"/>
      <c r="OSZ105" s="10"/>
      <c r="OTA105" s="10"/>
      <c r="OTB105" s="10"/>
      <c r="OTC105" s="10"/>
      <c r="OTD105" s="10"/>
      <c r="OTE105" s="10"/>
      <c r="OTF105" s="10"/>
      <c r="OTG105" s="10"/>
      <c r="OTH105" s="10"/>
      <c r="OTI105" s="10"/>
      <c r="OTJ105" s="10"/>
      <c r="OTK105" s="10"/>
      <c r="OTL105" s="10"/>
      <c r="OTM105" s="10"/>
      <c r="OTN105" s="10"/>
      <c r="OTO105" s="10"/>
      <c r="OTP105" s="10"/>
      <c r="OTQ105" s="10"/>
      <c r="OTR105" s="10"/>
      <c r="OTS105" s="10"/>
      <c r="OTT105" s="10"/>
      <c r="OTU105" s="10"/>
      <c r="OTV105" s="10"/>
      <c r="OTW105" s="10"/>
      <c r="OTX105" s="10"/>
      <c r="OTY105" s="10"/>
      <c r="OTZ105" s="10"/>
      <c r="OUA105" s="10"/>
      <c r="OUB105" s="10"/>
      <c r="OUC105" s="10"/>
      <c r="OUD105" s="10"/>
      <c r="OUE105" s="10"/>
      <c r="OUF105" s="10"/>
      <c r="OUG105" s="10"/>
      <c r="OUH105" s="10"/>
      <c r="OUI105" s="10"/>
      <c r="OUJ105" s="10"/>
      <c r="OUK105" s="10"/>
      <c r="OUL105" s="10"/>
      <c r="OUM105" s="10"/>
      <c r="OUN105" s="10"/>
      <c r="OUO105" s="10"/>
      <c r="OUP105" s="10"/>
      <c r="OUQ105" s="10"/>
      <c r="OUR105" s="10"/>
      <c r="OUS105" s="10"/>
      <c r="OUT105" s="10"/>
      <c r="OUU105" s="10"/>
      <c r="OUV105" s="10"/>
      <c r="OUW105" s="10"/>
      <c r="OUX105" s="10"/>
      <c r="OUY105" s="10"/>
      <c r="OUZ105" s="10"/>
      <c r="OVA105" s="10"/>
      <c r="OVB105" s="10"/>
      <c r="OVC105" s="10"/>
      <c r="OVD105" s="10"/>
      <c r="OVE105" s="10"/>
      <c r="OVF105" s="10"/>
      <c r="OVG105" s="10"/>
      <c r="OVH105" s="10"/>
      <c r="OVI105" s="10"/>
      <c r="OVJ105" s="10"/>
      <c r="OVK105" s="10"/>
      <c r="OVL105" s="10"/>
      <c r="OVM105" s="10"/>
      <c r="OVN105" s="10"/>
      <c r="OVO105" s="10"/>
      <c r="OVP105" s="10"/>
      <c r="OVQ105" s="10"/>
      <c r="OVR105" s="10"/>
      <c r="OVS105" s="10"/>
      <c r="OVT105" s="10"/>
      <c r="OVU105" s="10"/>
      <c r="OVV105" s="10"/>
      <c r="OVW105" s="10"/>
      <c r="OVX105" s="10"/>
      <c r="OVY105" s="10"/>
      <c r="OVZ105" s="10"/>
      <c r="OWA105" s="10"/>
      <c r="OWB105" s="10"/>
      <c r="OWC105" s="10"/>
      <c r="OWD105" s="10"/>
      <c r="OWE105" s="10"/>
      <c r="OWF105" s="10"/>
      <c r="OWG105" s="10"/>
      <c r="OWH105" s="10"/>
      <c r="OWI105" s="10"/>
      <c r="OWJ105" s="10"/>
      <c r="OWK105" s="10"/>
      <c r="OWL105" s="10"/>
      <c r="OWM105" s="10"/>
      <c r="OWN105" s="10"/>
      <c r="OWO105" s="10"/>
      <c r="OWP105" s="10"/>
      <c r="OWQ105" s="10"/>
      <c r="OWR105" s="10"/>
      <c r="OWS105" s="10"/>
      <c r="OWT105" s="10"/>
      <c r="OWU105" s="10"/>
      <c r="OWV105" s="10"/>
      <c r="OWW105" s="10"/>
      <c r="OWX105" s="10"/>
      <c r="OWY105" s="10"/>
      <c r="OWZ105" s="10"/>
      <c r="OXA105" s="10"/>
      <c r="OXB105" s="10"/>
      <c r="OXC105" s="10"/>
      <c r="OXD105" s="10"/>
      <c r="OXE105" s="10"/>
      <c r="OXF105" s="10"/>
      <c r="OXG105" s="10"/>
      <c r="OXH105" s="10"/>
      <c r="OXI105" s="10"/>
      <c r="OXJ105" s="10"/>
      <c r="OXK105" s="10"/>
      <c r="OXL105" s="10"/>
      <c r="OXM105" s="10"/>
      <c r="OXN105" s="10"/>
      <c r="OXO105" s="10"/>
      <c r="OXP105" s="10"/>
      <c r="OXQ105" s="10"/>
      <c r="OXR105" s="10"/>
      <c r="OXS105" s="10"/>
      <c r="OXT105" s="10"/>
      <c r="OXU105" s="10"/>
      <c r="OXV105" s="10"/>
      <c r="OXW105" s="10"/>
      <c r="OXX105" s="10"/>
      <c r="OXY105" s="10"/>
      <c r="OXZ105" s="10"/>
      <c r="OYA105" s="10"/>
      <c r="OYB105" s="10"/>
      <c r="OYC105" s="10"/>
      <c r="OYD105" s="10"/>
      <c r="OYE105" s="10"/>
      <c r="OYF105" s="10"/>
      <c r="OYG105" s="10"/>
      <c r="OYH105" s="10"/>
      <c r="OYI105" s="10"/>
      <c r="OYJ105" s="10"/>
      <c r="OYK105" s="10"/>
      <c r="OYL105" s="10"/>
      <c r="OYM105" s="10"/>
      <c r="OYN105" s="10"/>
      <c r="OYO105" s="10"/>
      <c r="OYP105" s="10"/>
      <c r="OYQ105" s="10"/>
      <c r="OYR105" s="10"/>
      <c r="OYS105" s="10"/>
      <c r="OYT105" s="10"/>
      <c r="OYU105" s="10"/>
      <c r="OYV105" s="10"/>
      <c r="OYW105" s="10"/>
      <c r="OYX105" s="10"/>
      <c r="OYY105" s="10"/>
      <c r="OYZ105" s="10"/>
      <c r="OZA105" s="10"/>
      <c r="OZB105" s="10"/>
      <c r="OZC105" s="10"/>
      <c r="OZD105" s="10"/>
      <c r="OZE105" s="10"/>
      <c r="OZF105" s="10"/>
      <c r="OZG105" s="10"/>
      <c r="OZH105" s="10"/>
      <c r="OZI105" s="10"/>
      <c r="OZJ105" s="10"/>
      <c r="OZK105" s="10"/>
      <c r="OZL105" s="10"/>
      <c r="OZM105" s="10"/>
      <c r="OZN105" s="10"/>
      <c r="OZO105" s="10"/>
      <c r="OZP105" s="10"/>
      <c r="OZQ105" s="10"/>
      <c r="OZR105" s="10"/>
      <c r="OZS105" s="10"/>
      <c r="OZT105" s="10"/>
      <c r="OZU105" s="10"/>
      <c r="OZV105" s="10"/>
      <c r="OZW105" s="10"/>
      <c r="OZX105" s="10"/>
      <c r="OZY105" s="10"/>
      <c r="OZZ105" s="10"/>
      <c r="PAA105" s="10"/>
      <c r="PAB105" s="10"/>
      <c r="PAC105" s="10"/>
      <c r="PAD105" s="10"/>
      <c r="PAE105" s="10"/>
      <c r="PAF105" s="10"/>
      <c r="PAG105" s="10"/>
      <c r="PAH105" s="10"/>
      <c r="PAI105" s="10"/>
      <c r="PAJ105" s="10"/>
      <c r="PAK105" s="10"/>
      <c r="PAL105" s="10"/>
      <c r="PAM105" s="10"/>
      <c r="PAN105" s="10"/>
      <c r="PAO105" s="10"/>
      <c r="PAP105" s="10"/>
      <c r="PAQ105" s="10"/>
      <c r="PAR105" s="10"/>
      <c r="PAS105" s="10"/>
      <c r="PAT105" s="10"/>
      <c r="PAU105" s="10"/>
      <c r="PAV105" s="10"/>
      <c r="PAW105" s="10"/>
      <c r="PAX105" s="10"/>
      <c r="PAY105" s="10"/>
      <c r="PAZ105" s="10"/>
      <c r="PBA105" s="10"/>
      <c r="PBB105" s="10"/>
      <c r="PBC105" s="10"/>
      <c r="PBD105" s="10"/>
      <c r="PBE105" s="10"/>
      <c r="PBF105" s="10"/>
      <c r="PBG105" s="10"/>
      <c r="PBH105" s="10"/>
      <c r="PBI105" s="10"/>
      <c r="PBJ105" s="10"/>
      <c r="PBK105" s="10"/>
      <c r="PBL105" s="10"/>
      <c r="PBM105" s="10"/>
      <c r="PBN105" s="10"/>
      <c r="PBO105" s="10"/>
      <c r="PBP105" s="10"/>
      <c r="PBQ105" s="10"/>
      <c r="PBR105" s="10"/>
      <c r="PBS105" s="10"/>
      <c r="PBT105" s="10"/>
      <c r="PBU105" s="10"/>
      <c r="PBV105" s="10"/>
      <c r="PBW105" s="10"/>
      <c r="PBX105" s="10"/>
      <c r="PBY105" s="10"/>
      <c r="PBZ105" s="10"/>
      <c r="PCA105" s="10"/>
      <c r="PCB105" s="10"/>
      <c r="PCC105" s="10"/>
      <c r="PCD105" s="10"/>
      <c r="PCE105" s="10"/>
      <c r="PCF105" s="10"/>
      <c r="PCG105" s="10"/>
      <c r="PCH105" s="10"/>
      <c r="PCI105" s="10"/>
      <c r="PCJ105" s="10"/>
      <c r="PCK105" s="10"/>
      <c r="PCL105" s="10"/>
      <c r="PCM105" s="10"/>
      <c r="PCN105" s="10"/>
      <c r="PCO105" s="10"/>
      <c r="PCP105" s="10"/>
      <c r="PCQ105" s="10"/>
      <c r="PCR105" s="10"/>
      <c r="PCS105" s="10"/>
      <c r="PCT105" s="10"/>
      <c r="PCU105" s="10"/>
      <c r="PCV105" s="10"/>
      <c r="PCW105" s="10"/>
      <c r="PCX105" s="10"/>
      <c r="PCY105" s="10"/>
      <c r="PCZ105" s="10"/>
      <c r="PDA105" s="10"/>
      <c r="PDB105" s="10"/>
      <c r="PDC105" s="10"/>
      <c r="PDD105" s="10"/>
      <c r="PDE105" s="10"/>
      <c r="PDF105" s="10"/>
      <c r="PDG105" s="10"/>
      <c r="PDH105" s="10"/>
      <c r="PDI105" s="10"/>
      <c r="PDJ105" s="10"/>
      <c r="PDK105" s="10"/>
      <c r="PDL105" s="10"/>
      <c r="PDM105" s="10"/>
      <c r="PDN105" s="10"/>
      <c r="PDO105" s="10"/>
      <c r="PDP105" s="10"/>
      <c r="PDQ105" s="10"/>
      <c r="PDR105" s="10"/>
      <c r="PDS105" s="10"/>
      <c r="PDT105" s="10"/>
      <c r="PDU105" s="10"/>
      <c r="PDV105" s="10"/>
      <c r="PDW105" s="10"/>
      <c r="PDX105" s="10"/>
      <c r="PDY105" s="10"/>
      <c r="PDZ105" s="10"/>
      <c r="PEA105" s="10"/>
      <c r="PEB105" s="10"/>
      <c r="PEC105" s="10"/>
      <c r="PED105" s="10"/>
      <c r="PEE105" s="10"/>
      <c r="PEF105" s="10"/>
      <c r="PEG105" s="10"/>
      <c r="PEH105" s="10"/>
      <c r="PEI105" s="10"/>
      <c r="PEJ105" s="10"/>
      <c r="PEK105" s="10"/>
      <c r="PEL105" s="10"/>
      <c r="PEM105" s="10"/>
      <c r="PEN105" s="10"/>
      <c r="PEO105" s="10"/>
      <c r="PEP105" s="10"/>
      <c r="PEQ105" s="10"/>
      <c r="PER105" s="10"/>
      <c r="PES105" s="10"/>
      <c r="PET105" s="10"/>
      <c r="PEU105" s="10"/>
      <c r="PEV105" s="10"/>
      <c r="PEW105" s="10"/>
      <c r="PEX105" s="10"/>
      <c r="PEY105" s="10"/>
      <c r="PEZ105" s="10"/>
      <c r="PFA105" s="10"/>
      <c r="PFB105" s="10"/>
      <c r="PFC105" s="10"/>
      <c r="PFD105" s="10"/>
      <c r="PFE105" s="10"/>
      <c r="PFF105" s="10"/>
      <c r="PFG105" s="10"/>
      <c r="PFH105" s="10"/>
      <c r="PFI105" s="10"/>
      <c r="PFJ105" s="10"/>
      <c r="PFK105" s="10"/>
      <c r="PFL105" s="10"/>
      <c r="PFM105" s="10"/>
      <c r="PFN105" s="10"/>
      <c r="PFO105" s="10"/>
      <c r="PFP105" s="10"/>
      <c r="PFQ105" s="10"/>
      <c r="PFR105" s="10"/>
      <c r="PFS105" s="10"/>
      <c r="PFT105" s="10"/>
      <c r="PFU105" s="10"/>
      <c r="PFV105" s="10"/>
      <c r="PFW105" s="10"/>
      <c r="PFX105" s="10"/>
      <c r="PFY105" s="10"/>
      <c r="PFZ105" s="10"/>
      <c r="PGA105" s="10"/>
      <c r="PGB105" s="10"/>
      <c r="PGC105" s="10"/>
      <c r="PGD105" s="10"/>
      <c r="PGE105" s="10"/>
      <c r="PGF105" s="10"/>
      <c r="PGG105" s="10"/>
      <c r="PGH105" s="10"/>
      <c r="PGI105" s="10"/>
      <c r="PGJ105" s="10"/>
      <c r="PGK105" s="10"/>
      <c r="PGL105" s="10"/>
      <c r="PGM105" s="10"/>
      <c r="PGN105" s="10"/>
      <c r="PGO105" s="10"/>
      <c r="PGP105" s="10"/>
      <c r="PGQ105" s="10"/>
      <c r="PGR105" s="10"/>
      <c r="PGS105" s="10"/>
      <c r="PGT105" s="10"/>
      <c r="PGU105" s="10"/>
      <c r="PGV105" s="10"/>
      <c r="PGW105" s="10"/>
      <c r="PGX105" s="10"/>
      <c r="PGY105" s="10"/>
      <c r="PGZ105" s="10"/>
      <c r="PHA105" s="10"/>
      <c r="PHB105" s="10"/>
      <c r="PHC105" s="10"/>
      <c r="PHD105" s="10"/>
      <c r="PHE105" s="10"/>
      <c r="PHF105" s="10"/>
      <c r="PHG105" s="10"/>
      <c r="PHH105" s="10"/>
      <c r="PHI105" s="10"/>
      <c r="PHJ105" s="10"/>
      <c r="PHK105" s="10"/>
      <c r="PHL105" s="10"/>
      <c r="PHM105" s="10"/>
      <c r="PHN105" s="10"/>
      <c r="PHO105" s="10"/>
      <c r="PHP105" s="10"/>
      <c r="PHQ105" s="10"/>
      <c r="PHR105" s="10"/>
      <c r="PHS105" s="10"/>
      <c r="PHT105" s="10"/>
      <c r="PHU105" s="10"/>
      <c r="PHV105" s="10"/>
      <c r="PHW105" s="10"/>
      <c r="PHX105" s="10"/>
      <c r="PHY105" s="10"/>
      <c r="PHZ105" s="10"/>
      <c r="PIA105" s="10"/>
      <c r="PIB105" s="10"/>
      <c r="PIC105" s="10"/>
      <c r="PID105" s="10"/>
      <c r="PIE105" s="10"/>
      <c r="PIF105" s="10"/>
      <c r="PIG105" s="10"/>
      <c r="PIH105" s="10"/>
      <c r="PII105" s="10"/>
      <c r="PIJ105" s="10"/>
      <c r="PIK105" s="10"/>
      <c r="PIL105" s="10"/>
      <c r="PIM105" s="10"/>
      <c r="PIN105" s="10"/>
      <c r="PIO105" s="10"/>
      <c r="PIP105" s="10"/>
      <c r="PIQ105" s="10"/>
      <c r="PIR105" s="10"/>
      <c r="PIS105" s="10"/>
      <c r="PIT105" s="10"/>
      <c r="PIU105" s="10"/>
      <c r="PIV105" s="10"/>
      <c r="PIW105" s="10"/>
      <c r="PIX105" s="10"/>
      <c r="PIY105" s="10"/>
      <c r="PIZ105" s="10"/>
      <c r="PJA105" s="10"/>
      <c r="PJB105" s="10"/>
      <c r="PJC105" s="10"/>
      <c r="PJD105" s="10"/>
      <c r="PJE105" s="10"/>
      <c r="PJF105" s="10"/>
      <c r="PJG105" s="10"/>
      <c r="PJH105" s="10"/>
      <c r="PJI105" s="10"/>
      <c r="PJJ105" s="10"/>
      <c r="PJK105" s="10"/>
      <c r="PJL105" s="10"/>
      <c r="PJM105" s="10"/>
      <c r="PJN105" s="10"/>
      <c r="PJO105" s="10"/>
      <c r="PJP105" s="10"/>
      <c r="PJQ105" s="10"/>
      <c r="PJR105" s="10"/>
      <c r="PJS105" s="10"/>
      <c r="PJT105" s="10"/>
      <c r="PJU105" s="10"/>
      <c r="PJV105" s="10"/>
      <c r="PJW105" s="10"/>
      <c r="PJX105" s="10"/>
      <c r="PJY105" s="10"/>
      <c r="PJZ105" s="10"/>
      <c r="PKA105" s="10"/>
      <c r="PKB105" s="10"/>
      <c r="PKC105" s="10"/>
      <c r="PKD105" s="10"/>
      <c r="PKE105" s="10"/>
      <c r="PKF105" s="10"/>
      <c r="PKG105" s="10"/>
      <c r="PKH105" s="10"/>
      <c r="PKI105" s="10"/>
      <c r="PKJ105" s="10"/>
      <c r="PKK105" s="10"/>
      <c r="PKL105" s="10"/>
      <c r="PKM105" s="10"/>
      <c r="PKN105" s="10"/>
      <c r="PKO105" s="10"/>
      <c r="PKP105" s="10"/>
      <c r="PKQ105" s="10"/>
      <c r="PKR105" s="10"/>
      <c r="PKS105" s="10"/>
      <c r="PKT105" s="10"/>
      <c r="PKU105" s="10"/>
      <c r="PKV105" s="10"/>
      <c r="PKW105" s="10"/>
      <c r="PKX105" s="10"/>
      <c r="PKY105" s="10"/>
      <c r="PKZ105" s="10"/>
      <c r="PLA105" s="10"/>
      <c r="PLB105" s="10"/>
      <c r="PLC105" s="10"/>
      <c r="PLD105" s="10"/>
      <c r="PLE105" s="10"/>
      <c r="PLF105" s="10"/>
      <c r="PLG105" s="10"/>
      <c r="PLH105" s="10"/>
      <c r="PLI105" s="10"/>
      <c r="PLJ105" s="10"/>
      <c r="PLK105" s="10"/>
      <c r="PLL105" s="10"/>
      <c r="PLM105" s="10"/>
      <c r="PLN105" s="10"/>
      <c r="PLO105" s="10"/>
      <c r="PLP105" s="10"/>
      <c r="PLQ105" s="10"/>
      <c r="PLR105" s="10"/>
      <c r="PLS105" s="10"/>
      <c r="PLT105" s="10"/>
      <c r="PLU105" s="10"/>
      <c r="PLV105" s="10"/>
      <c r="PLW105" s="10"/>
      <c r="PLX105" s="10"/>
      <c r="PLY105" s="10"/>
      <c r="PLZ105" s="10"/>
      <c r="PMA105" s="10"/>
      <c r="PMB105" s="10"/>
      <c r="PMC105" s="10"/>
      <c r="PMD105" s="10"/>
      <c r="PME105" s="10"/>
      <c r="PMF105" s="10"/>
      <c r="PMG105" s="10"/>
      <c r="PMH105" s="10"/>
      <c r="PMI105" s="10"/>
      <c r="PMJ105" s="10"/>
      <c r="PMK105" s="10"/>
      <c r="PML105" s="10"/>
      <c r="PMM105" s="10"/>
      <c r="PMN105" s="10"/>
      <c r="PMO105" s="10"/>
      <c r="PMP105" s="10"/>
      <c r="PMQ105" s="10"/>
      <c r="PMR105" s="10"/>
      <c r="PMS105" s="10"/>
      <c r="PMT105" s="10"/>
      <c r="PMU105" s="10"/>
      <c r="PMV105" s="10"/>
      <c r="PMW105" s="10"/>
      <c r="PMX105" s="10"/>
      <c r="PMY105" s="10"/>
      <c r="PMZ105" s="10"/>
      <c r="PNA105" s="10"/>
      <c r="PNB105" s="10"/>
      <c r="PNC105" s="10"/>
      <c r="PND105" s="10"/>
      <c r="PNE105" s="10"/>
      <c r="PNF105" s="10"/>
      <c r="PNG105" s="10"/>
      <c r="PNH105" s="10"/>
      <c r="PNI105" s="10"/>
      <c r="PNJ105" s="10"/>
      <c r="PNK105" s="10"/>
      <c r="PNL105" s="10"/>
      <c r="PNM105" s="10"/>
      <c r="PNN105" s="10"/>
      <c r="PNO105" s="10"/>
      <c r="PNP105" s="10"/>
      <c r="PNQ105" s="10"/>
      <c r="PNR105" s="10"/>
      <c r="PNS105" s="10"/>
      <c r="PNT105" s="10"/>
      <c r="PNU105" s="10"/>
      <c r="PNV105" s="10"/>
      <c r="PNW105" s="10"/>
      <c r="PNX105" s="10"/>
      <c r="PNY105" s="10"/>
      <c r="PNZ105" s="10"/>
      <c r="POA105" s="10"/>
      <c r="POB105" s="10"/>
      <c r="POC105" s="10"/>
      <c r="POD105" s="10"/>
      <c r="POE105" s="10"/>
      <c r="POF105" s="10"/>
      <c r="POG105" s="10"/>
      <c r="POH105" s="10"/>
      <c r="POI105" s="10"/>
      <c r="POJ105" s="10"/>
      <c r="POK105" s="10"/>
      <c r="POL105" s="10"/>
      <c r="POM105" s="10"/>
      <c r="PON105" s="10"/>
      <c r="POO105" s="10"/>
      <c r="POP105" s="10"/>
      <c r="POQ105" s="10"/>
      <c r="POR105" s="10"/>
      <c r="POS105" s="10"/>
      <c r="POT105" s="10"/>
      <c r="POU105" s="10"/>
      <c r="POV105" s="10"/>
      <c r="POW105" s="10"/>
      <c r="POX105" s="10"/>
      <c r="POY105" s="10"/>
      <c r="POZ105" s="10"/>
      <c r="PPA105" s="10"/>
      <c r="PPB105" s="10"/>
      <c r="PPC105" s="10"/>
      <c r="PPD105" s="10"/>
      <c r="PPE105" s="10"/>
      <c r="PPF105" s="10"/>
      <c r="PPG105" s="10"/>
      <c r="PPH105" s="10"/>
      <c r="PPI105" s="10"/>
      <c r="PPJ105" s="10"/>
      <c r="PPK105" s="10"/>
      <c r="PPL105" s="10"/>
      <c r="PPM105" s="10"/>
      <c r="PPN105" s="10"/>
      <c r="PPO105" s="10"/>
      <c r="PPP105" s="10"/>
      <c r="PPQ105" s="10"/>
      <c r="PPR105" s="10"/>
      <c r="PPS105" s="10"/>
      <c r="PPT105" s="10"/>
      <c r="PPU105" s="10"/>
      <c r="PPV105" s="10"/>
      <c r="PPW105" s="10"/>
      <c r="PPX105" s="10"/>
      <c r="PPY105" s="10"/>
      <c r="PPZ105" s="10"/>
      <c r="PQA105" s="10"/>
      <c r="PQB105" s="10"/>
      <c r="PQC105" s="10"/>
      <c r="PQD105" s="10"/>
      <c r="PQE105" s="10"/>
      <c r="PQF105" s="10"/>
      <c r="PQG105" s="10"/>
      <c r="PQH105" s="10"/>
      <c r="PQI105" s="10"/>
      <c r="PQJ105" s="10"/>
      <c r="PQK105" s="10"/>
      <c r="PQL105" s="10"/>
      <c r="PQM105" s="10"/>
      <c r="PQN105" s="10"/>
      <c r="PQO105" s="10"/>
      <c r="PQP105" s="10"/>
      <c r="PQQ105" s="10"/>
      <c r="PQR105" s="10"/>
      <c r="PQS105" s="10"/>
      <c r="PQT105" s="10"/>
      <c r="PQU105" s="10"/>
      <c r="PQV105" s="10"/>
      <c r="PQW105" s="10"/>
      <c r="PQX105" s="10"/>
      <c r="PQY105" s="10"/>
      <c r="PQZ105" s="10"/>
      <c r="PRA105" s="10"/>
      <c r="PRB105" s="10"/>
      <c r="PRC105" s="10"/>
      <c r="PRD105" s="10"/>
      <c r="PRE105" s="10"/>
      <c r="PRF105" s="10"/>
      <c r="PRG105" s="10"/>
      <c r="PRH105" s="10"/>
      <c r="PRI105" s="10"/>
      <c r="PRJ105" s="10"/>
      <c r="PRK105" s="10"/>
      <c r="PRL105" s="10"/>
      <c r="PRM105" s="10"/>
      <c r="PRN105" s="10"/>
      <c r="PRO105" s="10"/>
      <c r="PRP105" s="10"/>
      <c r="PRQ105" s="10"/>
      <c r="PRR105" s="10"/>
      <c r="PRS105" s="10"/>
      <c r="PRT105" s="10"/>
      <c r="PRU105" s="10"/>
      <c r="PRV105" s="10"/>
      <c r="PRW105" s="10"/>
      <c r="PRX105" s="10"/>
      <c r="PRY105" s="10"/>
      <c r="PRZ105" s="10"/>
      <c r="PSA105" s="10"/>
      <c r="PSB105" s="10"/>
      <c r="PSC105" s="10"/>
      <c r="PSD105" s="10"/>
      <c r="PSE105" s="10"/>
      <c r="PSF105" s="10"/>
      <c r="PSG105" s="10"/>
      <c r="PSH105" s="10"/>
      <c r="PSI105" s="10"/>
      <c r="PSJ105" s="10"/>
      <c r="PSK105" s="10"/>
      <c r="PSL105" s="10"/>
      <c r="PSM105" s="10"/>
      <c r="PSN105" s="10"/>
      <c r="PSO105" s="10"/>
      <c r="PSP105" s="10"/>
      <c r="PSQ105" s="10"/>
      <c r="PSR105" s="10"/>
      <c r="PSS105" s="10"/>
      <c r="PST105" s="10"/>
      <c r="PSU105" s="10"/>
      <c r="PSV105" s="10"/>
      <c r="PSW105" s="10"/>
      <c r="PSX105" s="10"/>
      <c r="PSY105" s="10"/>
      <c r="PSZ105" s="10"/>
      <c r="PTA105" s="10"/>
      <c r="PTB105" s="10"/>
      <c r="PTC105" s="10"/>
      <c r="PTD105" s="10"/>
      <c r="PTE105" s="10"/>
      <c r="PTF105" s="10"/>
      <c r="PTG105" s="10"/>
      <c r="PTH105" s="10"/>
      <c r="PTI105" s="10"/>
      <c r="PTJ105" s="10"/>
      <c r="PTK105" s="10"/>
      <c r="PTL105" s="10"/>
      <c r="PTM105" s="10"/>
      <c r="PTN105" s="10"/>
      <c r="PTO105" s="10"/>
      <c r="PTP105" s="10"/>
      <c r="PTQ105" s="10"/>
      <c r="PTR105" s="10"/>
      <c r="PTS105" s="10"/>
      <c r="PTT105" s="10"/>
      <c r="PTU105" s="10"/>
      <c r="PTV105" s="10"/>
      <c r="PTW105" s="10"/>
      <c r="PTX105" s="10"/>
      <c r="PTY105" s="10"/>
      <c r="PTZ105" s="10"/>
      <c r="PUA105" s="10"/>
      <c r="PUB105" s="10"/>
      <c r="PUC105" s="10"/>
      <c r="PUD105" s="10"/>
      <c r="PUE105" s="10"/>
      <c r="PUF105" s="10"/>
      <c r="PUG105" s="10"/>
      <c r="PUH105" s="10"/>
      <c r="PUI105" s="10"/>
      <c r="PUJ105" s="10"/>
      <c r="PUK105" s="10"/>
      <c r="PUL105" s="10"/>
      <c r="PUM105" s="10"/>
      <c r="PUN105" s="10"/>
      <c r="PUO105" s="10"/>
      <c r="PUP105" s="10"/>
      <c r="PUQ105" s="10"/>
      <c r="PUR105" s="10"/>
      <c r="PUS105" s="10"/>
      <c r="PUT105" s="10"/>
      <c r="PUU105" s="10"/>
      <c r="PUV105" s="10"/>
      <c r="PUW105" s="10"/>
      <c r="PUX105" s="10"/>
      <c r="PUY105" s="10"/>
      <c r="PUZ105" s="10"/>
      <c r="PVA105" s="10"/>
      <c r="PVB105" s="10"/>
      <c r="PVC105" s="10"/>
      <c r="PVD105" s="10"/>
      <c r="PVE105" s="10"/>
      <c r="PVF105" s="10"/>
      <c r="PVG105" s="10"/>
      <c r="PVH105" s="10"/>
      <c r="PVI105" s="10"/>
      <c r="PVJ105" s="10"/>
      <c r="PVK105" s="10"/>
      <c r="PVL105" s="10"/>
      <c r="PVM105" s="10"/>
      <c r="PVN105" s="10"/>
      <c r="PVO105" s="10"/>
      <c r="PVP105" s="10"/>
      <c r="PVQ105" s="10"/>
      <c r="PVR105" s="10"/>
      <c r="PVS105" s="10"/>
      <c r="PVT105" s="10"/>
      <c r="PVU105" s="10"/>
      <c r="PVV105" s="10"/>
      <c r="PVW105" s="10"/>
      <c r="PVX105" s="10"/>
      <c r="PVY105" s="10"/>
      <c r="PVZ105" s="10"/>
      <c r="PWA105" s="10"/>
      <c r="PWB105" s="10"/>
      <c r="PWC105" s="10"/>
      <c r="PWD105" s="10"/>
      <c r="PWE105" s="10"/>
      <c r="PWF105" s="10"/>
      <c r="PWG105" s="10"/>
      <c r="PWH105" s="10"/>
      <c r="PWI105" s="10"/>
      <c r="PWJ105" s="10"/>
      <c r="PWK105" s="10"/>
      <c r="PWL105" s="10"/>
      <c r="PWM105" s="10"/>
      <c r="PWN105" s="10"/>
      <c r="PWO105" s="10"/>
      <c r="PWP105" s="10"/>
      <c r="PWQ105" s="10"/>
      <c r="PWR105" s="10"/>
      <c r="PWS105" s="10"/>
      <c r="PWT105" s="10"/>
      <c r="PWU105" s="10"/>
      <c r="PWV105" s="10"/>
      <c r="PWW105" s="10"/>
      <c r="PWX105" s="10"/>
      <c r="PWY105" s="10"/>
      <c r="PWZ105" s="10"/>
      <c r="PXA105" s="10"/>
      <c r="PXB105" s="10"/>
      <c r="PXC105" s="10"/>
      <c r="PXD105" s="10"/>
      <c r="PXE105" s="10"/>
      <c r="PXF105" s="10"/>
      <c r="PXG105" s="10"/>
      <c r="PXH105" s="10"/>
      <c r="PXI105" s="10"/>
      <c r="PXJ105" s="10"/>
      <c r="PXK105" s="10"/>
      <c r="PXL105" s="10"/>
      <c r="PXM105" s="10"/>
      <c r="PXN105" s="10"/>
      <c r="PXO105" s="10"/>
      <c r="PXP105" s="10"/>
      <c r="PXQ105" s="10"/>
      <c r="PXR105" s="10"/>
      <c r="PXS105" s="10"/>
      <c r="PXT105" s="10"/>
      <c r="PXU105" s="10"/>
      <c r="PXV105" s="10"/>
      <c r="PXW105" s="10"/>
      <c r="PXX105" s="10"/>
      <c r="PXY105" s="10"/>
      <c r="PXZ105" s="10"/>
      <c r="PYA105" s="10"/>
      <c r="PYB105" s="10"/>
      <c r="PYC105" s="10"/>
      <c r="PYD105" s="10"/>
      <c r="PYE105" s="10"/>
      <c r="PYF105" s="10"/>
      <c r="PYG105" s="10"/>
      <c r="PYH105" s="10"/>
      <c r="PYI105" s="10"/>
      <c r="PYJ105" s="10"/>
      <c r="PYK105" s="10"/>
      <c r="PYL105" s="10"/>
      <c r="PYM105" s="10"/>
      <c r="PYN105" s="10"/>
      <c r="PYO105" s="10"/>
      <c r="PYP105" s="10"/>
      <c r="PYQ105" s="10"/>
      <c r="PYR105" s="10"/>
      <c r="PYS105" s="10"/>
      <c r="PYT105" s="10"/>
      <c r="PYU105" s="10"/>
      <c r="PYV105" s="10"/>
      <c r="PYW105" s="10"/>
      <c r="PYX105" s="10"/>
      <c r="PYY105" s="10"/>
      <c r="PYZ105" s="10"/>
      <c r="PZA105" s="10"/>
      <c r="PZB105" s="10"/>
      <c r="PZC105" s="10"/>
      <c r="PZD105" s="10"/>
      <c r="PZE105" s="10"/>
      <c r="PZF105" s="10"/>
      <c r="PZG105" s="10"/>
      <c r="PZH105" s="10"/>
      <c r="PZI105" s="10"/>
      <c r="PZJ105" s="10"/>
      <c r="PZK105" s="10"/>
      <c r="PZL105" s="10"/>
      <c r="PZM105" s="10"/>
      <c r="PZN105" s="10"/>
      <c r="PZO105" s="10"/>
      <c r="PZP105" s="10"/>
      <c r="PZQ105" s="10"/>
      <c r="PZR105" s="10"/>
      <c r="PZS105" s="10"/>
      <c r="PZT105" s="10"/>
      <c r="PZU105" s="10"/>
      <c r="PZV105" s="10"/>
      <c r="PZW105" s="10"/>
      <c r="PZX105" s="10"/>
      <c r="PZY105" s="10"/>
      <c r="PZZ105" s="10"/>
      <c r="QAA105" s="10"/>
      <c r="QAB105" s="10"/>
      <c r="QAC105" s="10"/>
      <c r="QAD105" s="10"/>
      <c r="QAE105" s="10"/>
      <c r="QAF105" s="10"/>
      <c r="QAG105" s="10"/>
      <c r="QAH105" s="10"/>
      <c r="QAI105" s="10"/>
      <c r="QAJ105" s="10"/>
      <c r="QAK105" s="10"/>
      <c r="QAL105" s="10"/>
      <c r="QAM105" s="10"/>
      <c r="QAN105" s="10"/>
      <c r="QAO105" s="10"/>
      <c r="QAP105" s="10"/>
      <c r="QAQ105" s="10"/>
      <c r="QAR105" s="10"/>
      <c r="QAS105" s="10"/>
      <c r="QAT105" s="10"/>
      <c r="QAU105" s="10"/>
      <c r="QAV105" s="10"/>
      <c r="QAW105" s="10"/>
      <c r="QAX105" s="10"/>
      <c r="QAY105" s="10"/>
      <c r="QAZ105" s="10"/>
      <c r="QBA105" s="10"/>
      <c r="QBB105" s="10"/>
      <c r="QBC105" s="10"/>
      <c r="QBD105" s="10"/>
      <c r="QBE105" s="10"/>
      <c r="QBF105" s="10"/>
      <c r="QBG105" s="10"/>
      <c r="QBH105" s="10"/>
      <c r="QBI105" s="10"/>
      <c r="QBJ105" s="10"/>
      <c r="QBK105" s="10"/>
      <c r="QBL105" s="10"/>
      <c r="QBM105" s="10"/>
      <c r="QBN105" s="10"/>
      <c r="QBO105" s="10"/>
      <c r="QBP105" s="10"/>
      <c r="QBQ105" s="10"/>
      <c r="QBR105" s="10"/>
      <c r="QBS105" s="10"/>
      <c r="QBT105" s="10"/>
      <c r="QBU105" s="10"/>
      <c r="QBV105" s="10"/>
      <c r="QBW105" s="10"/>
      <c r="QBX105" s="10"/>
      <c r="QBY105" s="10"/>
      <c r="QBZ105" s="10"/>
      <c r="QCA105" s="10"/>
      <c r="QCB105" s="10"/>
      <c r="QCC105" s="10"/>
      <c r="QCD105" s="10"/>
      <c r="QCE105" s="10"/>
      <c r="QCF105" s="10"/>
      <c r="QCG105" s="10"/>
      <c r="QCH105" s="10"/>
      <c r="QCI105" s="10"/>
      <c r="QCJ105" s="10"/>
      <c r="QCK105" s="10"/>
      <c r="QCL105" s="10"/>
      <c r="QCM105" s="10"/>
      <c r="QCN105" s="10"/>
      <c r="QCO105" s="10"/>
      <c r="QCP105" s="10"/>
      <c r="QCQ105" s="10"/>
      <c r="QCR105" s="10"/>
      <c r="QCS105" s="10"/>
      <c r="QCT105" s="10"/>
      <c r="QCU105" s="10"/>
      <c r="QCV105" s="10"/>
      <c r="QCW105" s="10"/>
      <c r="QCX105" s="10"/>
      <c r="QCY105" s="10"/>
      <c r="QCZ105" s="10"/>
      <c r="QDA105" s="10"/>
      <c r="QDB105" s="10"/>
      <c r="QDC105" s="10"/>
      <c r="QDD105" s="10"/>
      <c r="QDE105" s="10"/>
      <c r="QDF105" s="10"/>
      <c r="QDG105" s="10"/>
      <c r="QDH105" s="10"/>
      <c r="QDI105" s="10"/>
      <c r="QDJ105" s="10"/>
      <c r="QDK105" s="10"/>
      <c r="QDL105" s="10"/>
      <c r="QDM105" s="10"/>
      <c r="QDN105" s="10"/>
      <c r="QDO105" s="10"/>
      <c r="QDP105" s="10"/>
      <c r="QDQ105" s="10"/>
      <c r="QDR105" s="10"/>
      <c r="QDS105" s="10"/>
      <c r="QDT105" s="10"/>
      <c r="QDU105" s="10"/>
      <c r="QDV105" s="10"/>
      <c r="QDW105" s="10"/>
      <c r="QDX105" s="10"/>
      <c r="QDY105" s="10"/>
      <c r="QDZ105" s="10"/>
      <c r="QEA105" s="10"/>
      <c r="QEB105" s="10"/>
      <c r="QEC105" s="10"/>
      <c r="QED105" s="10"/>
      <c r="QEE105" s="10"/>
      <c r="QEF105" s="10"/>
      <c r="QEG105" s="10"/>
      <c r="QEH105" s="10"/>
      <c r="QEI105" s="10"/>
      <c r="QEJ105" s="10"/>
      <c r="QEK105" s="10"/>
      <c r="QEL105" s="10"/>
      <c r="QEM105" s="10"/>
      <c r="QEN105" s="10"/>
      <c r="QEO105" s="10"/>
      <c r="QEP105" s="10"/>
      <c r="QEQ105" s="10"/>
      <c r="QER105" s="10"/>
      <c r="QES105" s="10"/>
      <c r="QET105" s="10"/>
      <c r="QEU105" s="10"/>
      <c r="QEV105" s="10"/>
      <c r="QEW105" s="10"/>
      <c r="QEX105" s="10"/>
      <c r="QEY105" s="10"/>
      <c r="QEZ105" s="10"/>
      <c r="QFA105" s="10"/>
      <c r="QFB105" s="10"/>
      <c r="QFC105" s="10"/>
      <c r="QFD105" s="10"/>
      <c r="QFE105" s="10"/>
      <c r="QFF105" s="10"/>
      <c r="QFG105" s="10"/>
      <c r="QFH105" s="10"/>
      <c r="QFI105" s="10"/>
      <c r="QFJ105" s="10"/>
      <c r="QFK105" s="10"/>
      <c r="QFL105" s="10"/>
      <c r="QFM105" s="10"/>
      <c r="QFN105" s="10"/>
      <c r="QFO105" s="10"/>
      <c r="QFP105" s="10"/>
      <c r="QFQ105" s="10"/>
      <c r="QFR105" s="10"/>
      <c r="QFS105" s="10"/>
      <c r="QFT105" s="10"/>
      <c r="QFU105" s="10"/>
      <c r="QFV105" s="10"/>
      <c r="QFW105" s="10"/>
      <c r="QFX105" s="10"/>
      <c r="QFY105" s="10"/>
      <c r="QFZ105" s="10"/>
      <c r="QGA105" s="10"/>
      <c r="QGB105" s="10"/>
      <c r="QGC105" s="10"/>
      <c r="QGD105" s="10"/>
      <c r="QGE105" s="10"/>
      <c r="QGF105" s="10"/>
      <c r="QGG105" s="10"/>
      <c r="QGH105" s="10"/>
      <c r="QGI105" s="10"/>
      <c r="QGJ105" s="10"/>
      <c r="QGK105" s="10"/>
      <c r="QGL105" s="10"/>
      <c r="QGM105" s="10"/>
      <c r="QGN105" s="10"/>
      <c r="QGO105" s="10"/>
      <c r="QGP105" s="10"/>
      <c r="QGQ105" s="10"/>
      <c r="QGR105" s="10"/>
      <c r="QGS105" s="10"/>
      <c r="QGT105" s="10"/>
      <c r="QGU105" s="10"/>
      <c r="QGV105" s="10"/>
      <c r="QGW105" s="10"/>
      <c r="QGX105" s="10"/>
      <c r="QGY105" s="10"/>
      <c r="QGZ105" s="10"/>
      <c r="QHA105" s="10"/>
      <c r="QHB105" s="10"/>
      <c r="QHC105" s="10"/>
      <c r="QHD105" s="10"/>
      <c r="QHE105" s="10"/>
      <c r="QHF105" s="10"/>
      <c r="QHG105" s="10"/>
      <c r="QHH105" s="10"/>
      <c r="QHI105" s="10"/>
      <c r="QHJ105" s="10"/>
      <c r="QHK105" s="10"/>
      <c r="QHL105" s="10"/>
      <c r="QHM105" s="10"/>
      <c r="QHN105" s="10"/>
      <c r="QHO105" s="10"/>
      <c r="QHP105" s="10"/>
      <c r="QHQ105" s="10"/>
      <c r="QHR105" s="10"/>
      <c r="QHS105" s="10"/>
      <c r="QHT105" s="10"/>
      <c r="QHU105" s="10"/>
      <c r="QHV105" s="10"/>
      <c r="QHW105" s="10"/>
      <c r="QHX105" s="10"/>
      <c r="QHY105" s="10"/>
      <c r="QHZ105" s="10"/>
      <c r="QIA105" s="10"/>
      <c r="QIB105" s="10"/>
      <c r="QIC105" s="10"/>
      <c r="QID105" s="10"/>
      <c r="QIE105" s="10"/>
      <c r="QIF105" s="10"/>
      <c r="QIG105" s="10"/>
      <c r="QIH105" s="10"/>
      <c r="QII105" s="10"/>
      <c r="QIJ105" s="10"/>
      <c r="QIK105" s="10"/>
      <c r="QIL105" s="10"/>
      <c r="QIM105" s="10"/>
      <c r="QIN105" s="10"/>
      <c r="QIO105" s="10"/>
      <c r="QIP105" s="10"/>
      <c r="QIQ105" s="10"/>
      <c r="QIR105" s="10"/>
      <c r="QIS105" s="10"/>
      <c r="QIT105" s="10"/>
      <c r="QIU105" s="10"/>
      <c r="QIV105" s="10"/>
      <c r="QIW105" s="10"/>
      <c r="QIX105" s="10"/>
      <c r="QIY105" s="10"/>
      <c r="QIZ105" s="10"/>
      <c r="QJA105" s="10"/>
      <c r="QJB105" s="10"/>
      <c r="QJC105" s="10"/>
      <c r="QJD105" s="10"/>
      <c r="QJE105" s="10"/>
      <c r="QJF105" s="10"/>
      <c r="QJG105" s="10"/>
      <c r="QJH105" s="10"/>
      <c r="QJI105" s="10"/>
      <c r="QJJ105" s="10"/>
      <c r="QJK105" s="10"/>
      <c r="QJL105" s="10"/>
      <c r="QJM105" s="10"/>
      <c r="QJN105" s="10"/>
      <c r="QJO105" s="10"/>
      <c r="QJP105" s="10"/>
      <c r="QJQ105" s="10"/>
      <c r="QJR105" s="10"/>
      <c r="QJS105" s="10"/>
      <c r="QJT105" s="10"/>
      <c r="QJU105" s="10"/>
      <c r="QJV105" s="10"/>
      <c r="QJW105" s="10"/>
      <c r="QJX105" s="10"/>
      <c r="QJY105" s="10"/>
      <c r="QJZ105" s="10"/>
      <c r="QKA105" s="10"/>
      <c r="QKB105" s="10"/>
      <c r="QKC105" s="10"/>
      <c r="QKD105" s="10"/>
      <c r="QKE105" s="10"/>
      <c r="QKF105" s="10"/>
      <c r="QKG105" s="10"/>
      <c r="QKH105" s="10"/>
      <c r="QKI105" s="10"/>
      <c r="QKJ105" s="10"/>
      <c r="QKK105" s="10"/>
      <c r="QKL105" s="10"/>
      <c r="QKM105" s="10"/>
      <c r="QKN105" s="10"/>
      <c r="QKO105" s="10"/>
      <c r="QKP105" s="10"/>
      <c r="QKQ105" s="10"/>
      <c r="QKR105" s="10"/>
      <c r="QKS105" s="10"/>
      <c r="QKT105" s="10"/>
      <c r="QKU105" s="10"/>
      <c r="QKV105" s="10"/>
      <c r="QKW105" s="10"/>
      <c r="QKX105" s="10"/>
      <c r="QKY105" s="10"/>
      <c r="QKZ105" s="10"/>
      <c r="QLA105" s="10"/>
      <c r="QLB105" s="10"/>
      <c r="QLC105" s="10"/>
      <c r="QLD105" s="10"/>
      <c r="QLE105" s="10"/>
      <c r="QLF105" s="10"/>
      <c r="QLG105" s="10"/>
      <c r="QLH105" s="10"/>
      <c r="QLI105" s="10"/>
      <c r="QLJ105" s="10"/>
      <c r="QLK105" s="10"/>
      <c r="QLL105" s="10"/>
      <c r="QLM105" s="10"/>
      <c r="QLN105" s="10"/>
      <c r="QLO105" s="10"/>
      <c r="QLP105" s="10"/>
      <c r="QLQ105" s="10"/>
      <c r="QLR105" s="10"/>
      <c r="QLS105" s="10"/>
      <c r="QLT105" s="10"/>
      <c r="QLU105" s="10"/>
      <c r="QLV105" s="10"/>
      <c r="QLW105" s="10"/>
      <c r="QLX105" s="10"/>
      <c r="QLY105" s="10"/>
      <c r="QLZ105" s="10"/>
      <c r="QMA105" s="10"/>
      <c r="QMB105" s="10"/>
      <c r="QMC105" s="10"/>
      <c r="QMD105" s="10"/>
      <c r="QME105" s="10"/>
      <c r="QMF105" s="10"/>
      <c r="QMG105" s="10"/>
      <c r="QMH105" s="10"/>
      <c r="QMI105" s="10"/>
      <c r="QMJ105" s="10"/>
      <c r="QMK105" s="10"/>
      <c r="QML105" s="10"/>
      <c r="QMM105" s="10"/>
      <c r="QMN105" s="10"/>
      <c r="QMO105" s="10"/>
      <c r="QMP105" s="10"/>
      <c r="QMQ105" s="10"/>
      <c r="QMR105" s="10"/>
      <c r="QMS105" s="10"/>
      <c r="QMT105" s="10"/>
      <c r="QMU105" s="10"/>
      <c r="QMV105" s="10"/>
      <c r="QMW105" s="10"/>
      <c r="QMX105" s="10"/>
      <c r="QMY105" s="10"/>
      <c r="QMZ105" s="10"/>
      <c r="QNA105" s="10"/>
      <c r="QNB105" s="10"/>
      <c r="QNC105" s="10"/>
      <c r="QND105" s="10"/>
      <c r="QNE105" s="10"/>
      <c r="QNF105" s="10"/>
      <c r="QNG105" s="10"/>
      <c r="QNH105" s="10"/>
      <c r="QNI105" s="10"/>
      <c r="QNJ105" s="10"/>
      <c r="QNK105" s="10"/>
      <c r="QNL105" s="10"/>
      <c r="QNM105" s="10"/>
      <c r="QNN105" s="10"/>
      <c r="QNO105" s="10"/>
      <c r="QNP105" s="10"/>
      <c r="QNQ105" s="10"/>
      <c r="QNR105" s="10"/>
      <c r="QNS105" s="10"/>
      <c r="QNT105" s="10"/>
      <c r="QNU105" s="10"/>
      <c r="QNV105" s="10"/>
      <c r="QNW105" s="10"/>
      <c r="QNX105" s="10"/>
      <c r="QNY105" s="10"/>
      <c r="QNZ105" s="10"/>
      <c r="QOA105" s="10"/>
      <c r="QOB105" s="10"/>
      <c r="QOC105" s="10"/>
      <c r="QOD105" s="10"/>
      <c r="QOE105" s="10"/>
      <c r="QOF105" s="10"/>
      <c r="QOG105" s="10"/>
      <c r="QOH105" s="10"/>
      <c r="QOI105" s="10"/>
      <c r="QOJ105" s="10"/>
      <c r="QOK105" s="10"/>
      <c r="QOL105" s="10"/>
      <c r="QOM105" s="10"/>
      <c r="QON105" s="10"/>
      <c r="QOO105" s="10"/>
      <c r="QOP105" s="10"/>
      <c r="QOQ105" s="10"/>
      <c r="QOR105" s="10"/>
      <c r="QOS105" s="10"/>
      <c r="QOT105" s="10"/>
      <c r="QOU105" s="10"/>
      <c r="QOV105" s="10"/>
      <c r="QOW105" s="10"/>
      <c r="QOX105" s="10"/>
      <c r="QOY105" s="10"/>
      <c r="QOZ105" s="10"/>
      <c r="QPA105" s="10"/>
      <c r="QPB105" s="10"/>
      <c r="QPC105" s="10"/>
      <c r="QPD105" s="10"/>
      <c r="QPE105" s="10"/>
      <c r="QPF105" s="10"/>
      <c r="QPG105" s="10"/>
      <c r="QPH105" s="10"/>
      <c r="QPI105" s="10"/>
      <c r="QPJ105" s="10"/>
      <c r="QPK105" s="10"/>
      <c r="QPL105" s="10"/>
      <c r="QPM105" s="10"/>
      <c r="QPN105" s="10"/>
      <c r="QPO105" s="10"/>
      <c r="QPP105" s="10"/>
      <c r="QPQ105" s="10"/>
      <c r="QPR105" s="10"/>
      <c r="QPS105" s="10"/>
      <c r="QPT105" s="10"/>
      <c r="QPU105" s="10"/>
      <c r="QPV105" s="10"/>
      <c r="QPW105" s="10"/>
      <c r="QPX105" s="10"/>
      <c r="QPY105" s="10"/>
      <c r="QPZ105" s="10"/>
      <c r="QQA105" s="10"/>
      <c r="QQB105" s="10"/>
      <c r="QQC105" s="10"/>
      <c r="QQD105" s="10"/>
      <c r="QQE105" s="10"/>
      <c r="QQF105" s="10"/>
      <c r="QQG105" s="10"/>
      <c r="QQH105" s="10"/>
      <c r="QQI105" s="10"/>
      <c r="QQJ105" s="10"/>
      <c r="QQK105" s="10"/>
      <c r="QQL105" s="10"/>
      <c r="QQM105" s="10"/>
      <c r="QQN105" s="10"/>
      <c r="QQO105" s="10"/>
      <c r="QQP105" s="10"/>
      <c r="QQQ105" s="10"/>
      <c r="QQR105" s="10"/>
      <c r="QQS105" s="10"/>
      <c r="QQT105" s="10"/>
      <c r="QQU105" s="10"/>
      <c r="QQV105" s="10"/>
      <c r="QQW105" s="10"/>
      <c r="QQX105" s="10"/>
      <c r="QQY105" s="10"/>
      <c r="QQZ105" s="10"/>
      <c r="QRA105" s="10"/>
      <c r="QRB105" s="10"/>
      <c r="QRC105" s="10"/>
      <c r="QRD105" s="10"/>
      <c r="QRE105" s="10"/>
      <c r="QRF105" s="10"/>
      <c r="QRG105" s="10"/>
      <c r="QRH105" s="10"/>
      <c r="QRI105" s="10"/>
      <c r="QRJ105" s="10"/>
      <c r="QRK105" s="10"/>
      <c r="QRL105" s="10"/>
      <c r="QRM105" s="10"/>
      <c r="QRN105" s="10"/>
      <c r="QRO105" s="10"/>
      <c r="QRP105" s="10"/>
      <c r="QRQ105" s="10"/>
      <c r="QRR105" s="10"/>
      <c r="QRS105" s="10"/>
      <c r="QRT105" s="10"/>
      <c r="QRU105" s="10"/>
      <c r="QRV105" s="10"/>
      <c r="QRW105" s="10"/>
      <c r="QRX105" s="10"/>
      <c r="QRY105" s="10"/>
      <c r="QRZ105" s="10"/>
      <c r="QSA105" s="10"/>
      <c r="QSB105" s="10"/>
      <c r="QSC105" s="10"/>
      <c r="QSD105" s="10"/>
      <c r="QSE105" s="10"/>
      <c r="QSF105" s="10"/>
      <c r="QSG105" s="10"/>
      <c r="QSH105" s="10"/>
      <c r="QSI105" s="10"/>
      <c r="QSJ105" s="10"/>
      <c r="QSK105" s="10"/>
      <c r="QSL105" s="10"/>
      <c r="QSM105" s="10"/>
      <c r="QSN105" s="10"/>
      <c r="QSO105" s="10"/>
      <c r="QSP105" s="10"/>
      <c r="QSQ105" s="10"/>
      <c r="QSR105" s="10"/>
      <c r="QSS105" s="10"/>
      <c r="QST105" s="10"/>
      <c r="QSU105" s="10"/>
      <c r="QSV105" s="10"/>
      <c r="QSW105" s="10"/>
      <c r="QSX105" s="10"/>
      <c r="QSY105" s="10"/>
      <c r="QSZ105" s="10"/>
      <c r="QTA105" s="10"/>
      <c r="QTB105" s="10"/>
      <c r="QTC105" s="10"/>
      <c r="QTD105" s="10"/>
      <c r="QTE105" s="10"/>
      <c r="QTF105" s="10"/>
      <c r="QTG105" s="10"/>
      <c r="QTH105" s="10"/>
      <c r="QTI105" s="10"/>
      <c r="QTJ105" s="10"/>
      <c r="QTK105" s="10"/>
      <c r="QTL105" s="10"/>
      <c r="QTM105" s="10"/>
      <c r="QTN105" s="10"/>
      <c r="QTO105" s="10"/>
      <c r="QTP105" s="10"/>
      <c r="QTQ105" s="10"/>
      <c r="QTR105" s="10"/>
      <c r="QTS105" s="10"/>
      <c r="QTT105" s="10"/>
      <c r="QTU105" s="10"/>
      <c r="QTV105" s="10"/>
      <c r="QTW105" s="10"/>
      <c r="QTX105" s="10"/>
      <c r="QTY105" s="10"/>
      <c r="QTZ105" s="10"/>
      <c r="QUA105" s="10"/>
      <c r="QUB105" s="10"/>
      <c r="QUC105" s="10"/>
      <c r="QUD105" s="10"/>
      <c r="QUE105" s="10"/>
      <c r="QUF105" s="10"/>
      <c r="QUG105" s="10"/>
      <c r="QUH105" s="10"/>
      <c r="QUI105" s="10"/>
      <c r="QUJ105" s="10"/>
      <c r="QUK105" s="10"/>
      <c r="QUL105" s="10"/>
      <c r="QUM105" s="10"/>
      <c r="QUN105" s="10"/>
      <c r="QUO105" s="10"/>
      <c r="QUP105" s="10"/>
      <c r="QUQ105" s="10"/>
      <c r="QUR105" s="10"/>
      <c r="QUS105" s="10"/>
      <c r="QUT105" s="10"/>
      <c r="QUU105" s="10"/>
      <c r="QUV105" s="10"/>
      <c r="QUW105" s="10"/>
      <c r="QUX105" s="10"/>
      <c r="QUY105" s="10"/>
      <c r="QUZ105" s="10"/>
      <c r="QVA105" s="10"/>
      <c r="QVB105" s="10"/>
      <c r="QVC105" s="10"/>
      <c r="QVD105" s="10"/>
      <c r="QVE105" s="10"/>
      <c r="QVF105" s="10"/>
      <c r="QVG105" s="10"/>
      <c r="QVH105" s="10"/>
      <c r="QVI105" s="10"/>
      <c r="QVJ105" s="10"/>
      <c r="QVK105" s="10"/>
      <c r="QVL105" s="10"/>
      <c r="QVM105" s="10"/>
      <c r="QVN105" s="10"/>
      <c r="QVO105" s="10"/>
      <c r="QVP105" s="10"/>
      <c r="QVQ105" s="10"/>
      <c r="QVR105" s="10"/>
      <c r="QVS105" s="10"/>
      <c r="QVT105" s="10"/>
      <c r="QVU105" s="10"/>
      <c r="QVV105" s="10"/>
      <c r="QVW105" s="10"/>
      <c r="QVX105" s="10"/>
      <c r="QVY105" s="10"/>
      <c r="QVZ105" s="10"/>
      <c r="QWA105" s="10"/>
      <c r="QWB105" s="10"/>
      <c r="QWC105" s="10"/>
      <c r="QWD105" s="10"/>
      <c r="QWE105" s="10"/>
      <c r="QWF105" s="10"/>
      <c r="QWG105" s="10"/>
      <c r="QWH105" s="10"/>
      <c r="QWI105" s="10"/>
      <c r="QWJ105" s="10"/>
      <c r="QWK105" s="10"/>
      <c r="QWL105" s="10"/>
      <c r="QWM105" s="10"/>
      <c r="QWN105" s="10"/>
      <c r="QWO105" s="10"/>
      <c r="QWP105" s="10"/>
      <c r="QWQ105" s="10"/>
      <c r="QWR105" s="10"/>
      <c r="QWS105" s="10"/>
      <c r="QWT105" s="10"/>
      <c r="QWU105" s="10"/>
      <c r="QWV105" s="10"/>
      <c r="QWW105" s="10"/>
      <c r="QWX105" s="10"/>
      <c r="QWY105" s="10"/>
      <c r="QWZ105" s="10"/>
      <c r="QXA105" s="10"/>
      <c r="QXB105" s="10"/>
      <c r="QXC105" s="10"/>
      <c r="QXD105" s="10"/>
      <c r="QXE105" s="10"/>
      <c r="QXF105" s="10"/>
      <c r="QXG105" s="10"/>
      <c r="QXH105" s="10"/>
      <c r="QXI105" s="10"/>
      <c r="QXJ105" s="10"/>
      <c r="QXK105" s="10"/>
      <c r="QXL105" s="10"/>
      <c r="QXM105" s="10"/>
      <c r="QXN105" s="10"/>
      <c r="QXO105" s="10"/>
      <c r="QXP105" s="10"/>
      <c r="QXQ105" s="10"/>
      <c r="QXR105" s="10"/>
      <c r="QXS105" s="10"/>
      <c r="QXT105" s="10"/>
      <c r="QXU105" s="10"/>
      <c r="QXV105" s="10"/>
      <c r="QXW105" s="10"/>
      <c r="QXX105" s="10"/>
      <c r="QXY105" s="10"/>
      <c r="QXZ105" s="10"/>
      <c r="QYA105" s="10"/>
      <c r="QYB105" s="10"/>
      <c r="QYC105" s="10"/>
      <c r="QYD105" s="10"/>
      <c r="QYE105" s="10"/>
      <c r="QYF105" s="10"/>
      <c r="QYG105" s="10"/>
      <c r="QYH105" s="10"/>
      <c r="QYI105" s="10"/>
      <c r="QYJ105" s="10"/>
      <c r="QYK105" s="10"/>
      <c r="QYL105" s="10"/>
      <c r="QYM105" s="10"/>
      <c r="QYN105" s="10"/>
      <c r="QYO105" s="10"/>
      <c r="QYP105" s="10"/>
      <c r="QYQ105" s="10"/>
      <c r="QYR105" s="10"/>
      <c r="QYS105" s="10"/>
      <c r="QYT105" s="10"/>
      <c r="QYU105" s="10"/>
      <c r="QYV105" s="10"/>
      <c r="QYW105" s="10"/>
      <c r="QYX105" s="10"/>
      <c r="QYY105" s="10"/>
      <c r="QYZ105" s="10"/>
      <c r="QZA105" s="10"/>
      <c r="QZB105" s="10"/>
      <c r="QZC105" s="10"/>
      <c r="QZD105" s="10"/>
      <c r="QZE105" s="10"/>
      <c r="QZF105" s="10"/>
      <c r="QZG105" s="10"/>
      <c r="QZH105" s="10"/>
      <c r="QZI105" s="10"/>
      <c r="QZJ105" s="10"/>
      <c r="QZK105" s="10"/>
      <c r="QZL105" s="10"/>
      <c r="QZM105" s="10"/>
      <c r="QZN105" s="10"/>
      <c r="QZO105" s="10"/>
      <c r="QZP105" s="10"/>
      <c r="QZQ105" s="10"/>
      <c r="QZR105" s="10"/>
      <c r="QZS105" s="10"/>
      <c r="QZT105" s="10"/>
      <c r="QZU105" s="10"/>
      <c r="QZV105" s="10"/>
      <c r="QZW105" s="10"/>
      <c r="QZX105" s="10"/>
      <c r="QZY105" s="10"/>
      <c r="QZZ105" s="10"/>
      <c r="RAA105" s="10"/>
      <c r="RAB105" s="10"/>
      <c r="RAC105" s="10"/>
      <c r="RAD105" s="10"/>
      <c r="RAE105" s="10"/>
      <c r="RAF105" s="10"/>
      <c r="RAG105" s="10"/>
      <c r="RAH105" s="10"/>
      <c r="RAI105" s="10"/>
      <c r="RAJ105" s="10"/>
      <c r="RAK105" s="10"/>
      <c r="RAL105" s="10"/>
      <c r="RAM105" s="10"/>
      <c r="RAN105" s="10"/>
      <c r="RAO105" s="10"/>
      <c r="RAP105" s="10"/>
      <c r="RAQ105" s="10"/>
      <c r="RAR105" s="10"/>
      <c r="RAS105" s="10"/>
      <c r="RAT105" s="10"/>
      <c r="RAU105" s="10"/>
      <c r="RAV105" s="10"/>
      <c r="RAW105" s="10"/>
      <c r="RAX105" s="10"/>
      <c r="RAY105" s="10"/>
      <c r="RAZ105" s="10"/>
      <c r="RBA105" s="10"/>
      <c r="RBB105" s="10"/>
      <c r="RBC105" s="10"/>
      <c r="RBD105" s="10"/>
      <c r="RBE105" s="10"/>
      <c r="RBF105" s="10"/>
      <c r="RBG105" s="10"/>
      <c r="RBH105" s="10"/>
      <c r="RBI105" s="10"/>
      <c r="RBJ105" s="10"/>
      <c r="RBK105" s="10"/>
      <c r="RBL105" s="10"/>
      <c r="RBM105" s="10"/>
      <c r="RBN105" s="10"/>
      <c r="RBO105" s="10"/>
      <c r="RBP105" s="10"/>
      <c r="RBQ105" s="10"/>
      <c r="RBR105" s="10"/>
      <c r="RBS105" s="10"/>
      <c r="RBT105" s="10"/>
      <c r="RBU105" s="10"/>
      <c r="RBV105" s="10"/>
      <c r="RBW105" s="10"/>
      <c r="RBX105" s="10"/>
      <c r="RBY105" s="10"/>
      <c r="RBZ105" s="10"/>
      <c r="RCA105" s="10"/>
      <c r="RCB105" s="10"/>
      <c r="RCC105" s="10"/>
      <c r="RCD105" s="10"/>
      <c r="RCE105" s="10"/>
      <c r="RCF105" s="10"/>
      <c r="RCG105" s="10"/>
      <c r="RCH105" s="10"/>
      <c r="RCI105" s="10"/>
      <c r="RCJ105" s="10"/>
      <c r="RCK105" s="10"/>
      <c r="RCL105" s="10"/>
      <c r="RCM105" s="10"/>
      <c r="RCN105" s="10"/>
      <c r="RCO105" s="10"/>
      <c r="RCP105" s="10"/>
      <c r="RCQ105" s="10"/>
      <c r="RCR105" s="10"/>
      <c r="RCS105" s="10"/>
      <c r="RCT105" s="10"/>
      <c r="RCU105" s="10"/>
      <c r="RCV105" s="10"/>
      <c r="RCW105" s="10"/>
      <c r="RCX105" s="10"/>
      <c r="RCY105" s="10"/>
      <c r="RCZ105" s="10"/>
      <c r="RDA105" s="10"/>
      <c r="RDB105" s="10"/>
      <c r="RDC105" s="10"/>
      <c r="RDD105" s="10"/>
      <c r="RDE105" s="10"/>
      <c r="RDF105" s="10"/>
      <c r="RDG105" s="10"/>
      <c r="RDH105" s="10"/>
      <c r="RDI105" s="10"/>
      <c r="RDJ105" s="10"/>
      <c r="RDK105" s="10"/>
      <c r="RDL105" s="10"/>
      <c r="RDM105" s="10"/>
      <c r="RDN105" s="10"/>
      <c r="RDO105" s="10"/>
      <c r="RDP105" s="10"/>
      <c r="RDQ105" s="10"/>
      <c r="RDR105" s="10"/>
      <c r="RDS105" s="10"/>
      <c r="RDT105" s="10"/>
      <c r="RDU105" s="10"/>
      <c r="RDV105" s="10"/>
      <c r="RDW105" s="10"/>
      <c r="RDX105" s="10"/>
      <c r="RDY105" s="10"/>
      <c r="RDZ105" s="10"/>
      <c r="REA105" s="10"/>
      <c r="REB105" s="10"/>
      <c r="REC105" s="10"/>
      <c r="RED105" s="10"/>
      <c r="REE105" s="10"/>
      <c r="REF105" s="10"/>
      <c r="REG105" s="10"/>
      <c r="REH105" s="10"/>
      <c r="REI105" s="10"/>
      <c r="REJ105" s="10"/>
      <c r="REK105" s="10"/>
      <c r="REL105" s="10"/>
      <c r="REM105" s="10"/>
      <c r="REN105" s="10"/>
      <c r="REO105" s="10"/>
      <c r="REP105" s="10"/>
      <c r="REQ105" s="10"/>
      <c r="RER105" s="10"/>
      <c r="RES105" s="10"/>
      <c r="RET105" s="10"/>
      <c r="REU105" s="10"/>
      <c r="REV105" s="10"/>
      <c r="REW105" s="10"/>
      <c r="REX105" s="10"/>
      <c r="REY105" s="10"/>
      <c r="REZ105" s="10"/>
      <c r="RFA105" s="10"/>
      <c r="RFB105" s="10"/>
      <c r="RFC105" s="10"/>
      <c r="RFD105" s="10"/>
      <c r="RFE105" s="10"/>
      <c r="RFF105" s="10"/>
      <c r="RFG105" s="10"/>
      <c r="RFH105" s="10"/>
      <c r="RFI105" s="10"/>
      <c r="RFJ105" s="10"/>
      <c r="RFK105" s="10"/>
      <c r="RFL105" s="10"/>
      <c r="RFM105" s="10"/>
      <c r="RFN105" s="10"/>
      <c r="RFO105" s="10"/>
      <c r="RFP105" s="10"/>
      <c r="RFQ105" s="10"/>
      <c r="RFR105" s="10"/>
      <c r="RFS105" s="10"/>
      <c r="RFT105" s="10"/>
      <c r="RFU105" s="10"/>
      <c r="RFV105" s="10"/>
      <c r="RFW105" s="10"/>
      <c r="RFX105" s="10"/>
      <c r="RFY105" s="10"/>
      <c r="RFZ105" s="10"/>
      <c r="RGA105" s="10"/>
      <c r="RGB105" s="10"/>
      <c r="RGC105" s="10"/>
      <c r="RGD105" s="10"/>
      <c r="RGE105" s="10"/>
      <c r="RGF105" s="10"/>
      <c r="RGG105" s="10"/>
      <c r="RGH105" s="10"/>
      <c r="RGI105" s="10"/>
      <c r="RGJ105" s="10"/>
      <c r="RGK105" s="10"/>
      <c r="RGL105" s="10"/>
      <c r="RGM105" s="10"/>
      <c r="RGN105" s="10"/>
      <c r="RGO105" s="10"/>
      <c r="RGP105" s="10"/>
      <c r="RGQ105" s="10"/>
      <c r="RGR105" s="10"/>
      <c r="RGS105" s="10"/>
      <c r="RGT105" s="10"/>
      <c r="RGU105" s="10"/>
      <c r="RGV105" s="10"/>
      <c r="RGW105" s="10"/>
      <c r="RGX105" s="10"/>
      <c r="RGY105" s="10"/>
      <c r="RGZ105" s="10"/>
      <c r="RHA105" s="10"/>
      <c r="RHB105" s="10"/>
      <c r="RHC105" s="10"/>
      <c r="RHD105" s="10"/>
      <c r="RHE105" s="10"/>
      <c r="RHF105" s="10"/>
      <c r="RHG105" s="10"/>
      <c r="RHH105" s="10"/>
      <c r="RHI105" s="10"/>
      <c r="RHJ105" s="10"/>
      <c r="RHK105" s="10"/>
      <c r="RHL105" s="10"/>
      <c r="RHM105" s="10"/>
      <c r="RHN105" s="10"/>
      <c r="RHO105" s="10"/>
      <c r="RHP105" s="10"/>
      <c r="RHQ105" s="10"/>
      <c r="RHR105" s="10"/>
      <c r="RHS105" s="10"/>
      <c r="RHT105" s="10"/>
      <c r="RHU105" s="10"/>
      <c r="RHV105" s="10"/>
      <c r="RHW105" s="10"/>
      <c r="RHX105" s="10"/>
      <c r="RHY105" s="10"/>
      <c r="RHZ105" s="10"/>
      <c r="RIA105" s="10"/>
      <c r="RIB105" s="10"/>
      <c r="RIC105" s="10"/>
      <c r="RID105" s="10"/>
      <c r="RIE105" s="10"/>
      <c r="RIF105" s="10"/>
      <c r="RIG105" s="10"/>
      <c r="RIH105" s="10"/>
      <c r="RII105" s="10"/>
      <c r="RIJ105" s="10"/>
      <c r="RIK105" s="10"/>
      <c r="RIL105" s="10"/>
      <c r="RIM105" s="10"/>
      <c r="RIN105" s="10"/>
      <c r="RIO105" s="10"/>
      <c r="RIP105" s="10"/>
      <c r="RIQ105" s="10"/>
      <c r="RIR105" s="10"/>
      <c r="RIS105" s="10"/>
      <c r="RIT105" s="10"/>
      <c r="RIU105" s="10"/>
      <c r="RIV105" s="10"/>
      <c r="RIW105" s="10"/>
      <c r="RIX105" s="10"/>
      <c r="RIY105" s="10"/>
      <c r="RIZ105" s="10"/>
      <c r="RJA105" s="10"/>
      <c r="RJB105" s="10"/>
      <c r="RJC105" s="10"/>
      <c r="RJD105" s="10"/>
      <c r="RJE105" s="10"/>
      <c r="RJF105" s="10"/>
      <c r="RJG105" s="10"/>
      <c r="RJH105" s="10"/>
      <c r="RJI105" s="10"/>
      <c r="RJJ105" s="10"/>
      <c r="RJK105" s="10"/>
      <c r="RJL105" s="10"/>
      <c r="RJM105" s="10"/>
      <c r="RJN105" s="10"/>
      <c r="RJO105" s="10"/>
      <c r="RJP105" s="10"/>
      <c r="RJQ105" s="10"/>
      <c r="RJR105" s="10"/>
      <c r="RJS105" s="10"/>
      <c r="RJT105" s="10"/>
      <c r="RJU105" s="10"/>
      <c r="RJV105" s="10"/>
      <c r="RJW105" s="10"/>
      <c r="RJX105" s="10"/>
      <c r="RJY105" s="10"/>
      <c r="RJZ105" s="10"/>
      <c r="RKA105" s="10"/>
      <c r="RKB105" s="10"/>
      <c r="RKC105" s="10"/>
      <c r="RKD105" s="10"/>
      <c r="RKE105" s="10"/>
      <c r="RKF105" s="10"/>
      <c r="RKG105" s="10"/>
      <c r="RKH105" s="10"/>
      <c r="RKI105" s="10"/>
      <c r="RKJ105" s="10"/>
      <c r="RKK105" s="10"/>
      <c r="RKL105" s="10"/>
      <c r="RKM105" s="10"/>
      <c r="RKN105" s="10"/>
      <c r="RKO105" s="10"/>
      <c r="RKP105" s="10"/>
      <c r="RKQ105" s="10"/>
      <c r="RKR105" s="10"/>
      <c r="RKS105" s="10"/>
      <c r="RKT105" s="10"/>
      <c r="RKU105" s="10"/>
      <c r="RKV105" s="10"/>
      <c r="RKW105" s="10"/>
      <c r="RKX105" s="10"/>
      <c r="RKY105" s="10"/>
      <c r="RKZ105" s="10"/>
      <c r="RLA105" s="10"/>
      <c r="RLB105" s="10"/>
      <c r="RLC105" s="10"/>
      <c r="RLD105" s="10"/>
      <c r="RLE105" s="10"/>
      <c r="RLF105" s="10"/>
      <c r="RLG105" s="10"/>
      <c r="RLH105" s="10"/>
      <c r="RLI105" s="10"/>
      <c r="RLJ105" s="10"/>
      <c r="RLK105" s="10"/>
      <c r="RLL105" s="10"/>
      <c r="RLM105" s="10"/>
      <c r="RLN105" s="10"/>
      <c r="RLO105" s="10"/>
      <c r="RLP105" s="10"/>
      <c r="RLQ105" s="10"/>
      <c r="RLR105" s="10"/>
      <c r="RLS105" s="10"/>
      <c r="RLT105" s="10"/>
      <c r="RLU105" s="10"/>
      <c r="RLV105" s="10"/>
      <c r="RLW105" s="10"/>
      <c r="RLX105" s="10"/>
      <c r="RLY105" s="10"/>
      <c r="RLZ105" s="10"/>
      <c r="RMA105" s="10"/>
      <c r="RMB105" s="10"/>
      <c r="RMC105" s="10"/>
      <c r="RMD105" s="10"/>
      <c r="RME105" s="10"/>
      <c r="RMF105" s="10"/>
      <c r="RMG105" s="10"/>
      <c r="RMH105" s="10"/>
      <c r="RMI105" s="10"/>
      <c r="RMJ105" s="10"/>
      <c r="RMK105" s="10"/>
      <c r="RML105" s="10"/>
      <c r="RMM105" s="10"/>
      <c r="RMN105" s="10"/>
      <c r="RMO105" s="10"/>
      <c r="RMP105" s="10"/>
      <c r="RMQ105" s="10"/>
      <c r="RMR105" s="10"/>
      <c r="RMS105" s="10"/>
      <c r="RMT105" s="10"/>
      <c r="RMU105" s="10"/>
      <c r="RMV105" s="10"/>
      <c r="RMW105" s="10"/>
      <c r="RMX105" s="10"/>
      <c r="RMY105" s="10"/>
      <c r="RMZ105" s="10"/>
      <c r="RNA105" s="10"/>
      <c r="RNB105" s="10"/>
      <c r="RNC105" s="10"/>
      <c r="RND105" s="10"/>
      <c r="RNE105" s="10"/>
      <c r="RNF105" s="10"/>
      <c r="RNG105" s="10"/>
      <c r="RNH105" s="10"/>
      <c r="RNI105" s="10"/>
      <c r="RNJ105" s="10"/>
      <c r="RNK105" s="10"/>
      <c r="RNL105" s="10"/>
      <c r="RNM105" s="10"/>
      <c r="RNN105" s="10"/>
      <c r="RNO105" s="10"/>
      <c r="RNP105" s="10"/>
      <c r="RNQ105" s="10"/>
      <c r="RNR105" s="10"/>
      <c r="RNS105" s="10"/>
      <c r="RNT105" s="10"/>
      <c r="RNU105" s="10"/>
      <c r="RNV105" s="10"/>
      <c r="RNW105" s="10"/>
      <c r="RNX105" s="10"/>
      <c r="RNY105" s="10"/>
      <c r="RNZ105" s="10"/>
      <c r="ROA105" s="10"/>
      <c r="ROB105" s="10"/>
      <c r="ROC105" s="10"/>
      <c r="ROD105" s="10"/>
      <c r="ROE105" s="10"/>
      <c r="ROF105" s="10"/>
      <c r="ROG105" s="10"/>
      <c r="ROH105" s="10"/>
      <c r="ROI105" s="10"/>
      <c r="ROJ105" s="10"/>
      <c r="ROK105" s="10"/>
      <c r="ROL105" s="10"/>
      <c r="ROM105" s="10"/>
      <c r="RON105" s="10"/>
      <c r="ROO105" s="10"/>
      <c r="ROP105" s="10"/>
      <c r="ROQ105" s="10"/>
      <c r="ROR105" s="10"/>
      <c r="ROS105" s="10"/>
      <c r="ROT105" s="10"/>
      <c r="ROU105" s="10"/>
      <c r="ROV105" s="10"/>
      <c r="ROW105" s="10"/>
      <c r="ROX105" s="10"/>
      <c r="ROY105" s="10"/>
      <c r="ROZ105" s="10"/>
      <c r="RPA105" s="10"/>
      <c r="RPB105" s="10"/>
      <c r="RPC105" s="10"/>
      <c r="RPD105" s="10"/>
      <c r="RPE105" s="10"/>
      <c r="RPF105" s="10"/>
      <c r="RPG105" s="10"/>
      <c r="RPH105" s="10"/>
      <c r="RPI105" s="10"/>
      <c r="RPJ105" s="10"/>
      <c r="RPK105" s="10"/>
      <c r="RPL105" s="10"/>
      <c r="RPM105" s="10"/>
      <c r="RPN105" s="10"/>
      <c r="RPO105" s="10"/>
      <c r="RPP105" s="10"/>
      <c r="RPQ105" s="10"/>
      <c r="RPR105" s="10"/>
      <c r="RPS105" s="10"/>
      <c r="RPT105" s="10"/>
      <c r="RPU105" s="10"/>
      <c r="RPV105" s="10"/>
      <c r="RPW105" s="10"/>
      <c r="RPX105" s="10"/>
      <c r="RPY105" s="10"/>
      <c r="RPZ105" s="10"/>
      <c r="RQA105" s="10"/>
      <c r="RQB105" s="10"/>
      <c r="RQC105" s="10"/>
      <c r="RQD105" s="10"/>
      <c r="RQE105" s="10"/>
      <c r="RQF105" s="10"/>
      <c r="RQG105" s="10"/>
      <c r="RQH105" s="10"/>
      <c r="RQI105" s="10"/>
      <c r="RQJ105" s="10"/>
      <c r="RQK105" s="10"/>
      <c r="RQL105" s="10"/>
      <c r="RQM105" s="10"/>
      <c r="RQN105" s="10"/>
      <c r="RQO105" s="10"/>
      <c r="RQP105" s="10"/>
      <c r="RQQ105" s="10"/>
      <c r="RQR105" s="10"/>
      <c r="RQS105" s="10"/>
      <c r="RQT105" s="10"/>
      <c r="RQU105" s="10"/>
      <c r="RQV105" s="10"/>
      <c r="RQW105" s="10"/>
      <c r="RQX105" s="10"/>
      <c r="RQY105" s="10"/>
      <c r="RQZ105" s="10"/>
      <c r="RRA105" s="10"/>
      <c r="RRB105" s="10"/>
      <c r="RRC105" s="10"/>
      <c r="RRD105" s="10"/>
      <c r="RRE105" s="10"/>
      <c r="RRF105" s="10"/>
      <c r="RRG105" s="10"/>
      <c r="RRH105" s="10"/>
      <c r="RRI105" s="10"/>
      <c r="RRJ105" s="10"/>
      <c r="RRK105" s="10"/>
      <c r="RRL105" s="10"/>
      <c r="RRM105" s="10"/>
      <c r="RRN105" s="10"/>
      <c r="RRO105" s="10"/>
      <c r="RRP105" s="10"/>
      <c r="RRQ105" s="10"/>
      <c r="RRR105" s="10"/>
      <c r="RRS105" s="10"/>
      <c r="RRT105" s="10"/>
      <c r="RRU105" s="10"/>
      <c r="RRV105" s="10"/>
      <c r="RRW105" s="10"/>
      <c r="RRX105" s="10"/>
      <c r="RRY105" s="10"/>
      <c r="RRZ105" s="10"/>
      <c r="RSA105" s="10"/>
      <c r="RSB105" s="10"/>
      <c r="RSC105" s="10"/>
      <c r="RSD105" s="10"/>
      <c r="RSE105" s="10"/>
      <c r="RSF105" s="10"/>
      <c r="RSG105" s="10"/>
      <c r="RSH105" s="10"/>
      <c r="RSI105" s="10"/>
      <c r="RSJ105" s="10"/>
      <c r="RSK105" s="10"/>
      <c r="RSL105" s="10"/>
      <c r="RSM105" s="10"/>
      <c r="RSN105" s="10"/>
      <c r="RSO105" s="10"/>
      <c r="RSP105" s="10"/>
      <c r="RSQ105" s="10"/>
      <c r="RSR105" s="10"/>
      <c r="RSS105" s="10"/>
      <c r="RST105" s="10"/>
      <c r="RSU105" s="10"/>
      <c r="RSV105" s="10"/>
      <c r="RSW105" s="10"/>
      <c r="RSX105" s="10"/>
      <c r="RSY105" s="10"/>
      <c r="RSZ105" s="10"/>
      <c r="RTA105" s="10"/>
      <c r="RTB105" s="10"/>
      <c r="RTC105" s="10"/>
      <c r="RTD105" s="10"/>
      <c r="RTE105" s="10"/>
      <c r="RTF105" s="10"/>
      <c r="RTG105" s="10"/>
      <c r="RTH105" s="10"/>
      <c r="RTI105" s="10"/>
      <c r="RTJ105" s="10"/>
      <c r="RTK105" s="10"/>
      <c r="RTL105" s="10"/>
      <c r="RTM105" s="10"/>
      <c r="RTN105" s="10"/>
      <c r="RTO105" s="10"/>
      <c r="RTP105" s="10"/>
      <c r="RTQ105" s="10"/>
      <c r="RTR105" s="10"/>
      <c r="RTS105" s="10"/>
      <c r="RTT105" s="10"/>
      <c r="RTU105" s="10"/>
      <c r="RTV105" s="10"/>
      <c r="RTW105" s="10"/>
      <c r="RTX105" s="10"/>
      <c r="RTY105" s="10"/>
      <c r="RTZ105" s="10"/>
      <c r="RUA105" s="10"/>
      <c r="RUB105" s="10"/>
      <c r="RUC105" s="10"/>
      <c r="RUD105" s="10"/>
      <c r="RUE105" s="10"/>
      <c r="RUF105" s="10"/>
      <c r="RUG105" s="10"/>
      <c r="RUH105" s="10"/>
      <c r="RUI105" s="10"/>
      <c r="RUJ105" s="10"/>
      <c r="RUK105" s="10"/>
      <c r="RUL105" s="10"/>
      <c r="RUM105" s="10"/>
      <c r="RUN105" s="10"/>
      <c r="RUO105" s="10"/>
      <c r="RUP105" s="10"/>
      <c r="RUQ105" s="10"/>
      <c r="RUR105" s="10"/>
      <c r="RUS105" s="10"/>
      <c r="RUT105" s="10"/>
      <c r="RUU105" s="10"/>
      <c r="RUV105" s="10"/>
      <c r="RUW105" s="10"/>
      <c r="RUX105" s="10"/>
      <c r="RUY105" s="10"/>
      <c r="RUZ105" s="10"/>
      <c r="RVA105" s="10"/>
      <c r="RVB105" s="10"/>
      <c r="RVC105" s="10"/>
      <c r="RVD105" s="10"/>
      <c r="RVE105" s="10"/>
      <c r="RVF105" s="10"/>
      <c r="RVG105" s="10"/>
      <c r="RVH105" s="10"/>
      <c r="RVI105" s="10"/>
      <c r="RVJ105" s="10"/>
      <c r="RVK105" s="10"/>
      <c r="RVL105" s="10"/>
      <c r="RVM105" s="10"/>
      <c r="RVN105" s="10"/>
      <c r="RVO105" s="10"/>
      <c r="RVP105" s="10"/>
      <c r="RVQ105" s="10"/>
      <c r="RVR105" s="10"/>
      <c r="RVS105" s="10"/>
      <c r="RVT105" s="10"/>
      <c r="RVU105" s="10"/>
      <c r="RVV105" s="10"/>
      <c r="RVW105" s="10"/>
      <c r="RVX105" s="10"/>
      <c r="RVY105" s="10"/>
      <c r="RVZ105" s="10"/>
      <c r="RWA105" s="10"/>
      <c r="RWB105" s="10"/>
      <c r="RWC105" s="10"/>
      <c r="RWD105" s="10"/>
      <c r="RWE105" s="10"/>
      <c r="RWF105" s="10"/>
      <c r="RWG105" s="10"/>
      <c r="RWH105" s="10"/>
      <c r="RWI105" s="10"/>
      <c r="RWJ105" s="10"/>
      <c r="RWK105" s="10"/>
      <c r="RWL105" s="10"/>
      <c r="RWM105" s="10"/>
      <c r="RWN105" s="10"/>
      <c r="RWO105" s="10"/>
      <c r="RWP105" s="10"/>
      <c r="RWQ105" s="10"/>
      <c r="RWR105" s="10"/>
      <c r="RWS105" s="10"/>
      <c r="RWT105" s="10"/>
      <c r="RWU105" s="10"/>
      <c r="RWV105" s="10"/>
      <c r="RWW105" s="10"/>
      <c r="RWX105" s="10"/>
      <c r="RWY105" s="10"/>
      <c r="RWZ105" s="10"/>
      <c r="RXA105" s="10"/>
      <c r="RXB105" s="10"/>
      <c r="RXC105" s="10"/>
      <c r="RXD105" s="10"/>
      <c r="RXE105" s="10"/>
      <c r="RXF105" s="10"/>
      <c r="RXG105" s="10"/>
      <c r="RXH105" s="10"/>
      <c r="RXI105" s="10"/>
      <c r="RXJ105" s="10"/>
      <c r="RXK105" s="10"/>
      <c r="RXL105" s="10"/>
      <c r="RXM105" s="10"/>
      <c r="RXN105" s="10"/>
      <c r="RXO105" s="10"/>
      <c r="RXP105" s="10"/>
      <c r="RXQ105" s="10"/>
      <c r="RXR105" s="10"/>
      <c r="RXS105" s="10"/>
      <c r="RXT105" s="10"/>
      <c r="RXU105" s="10"/>
      <c r="RXV105" s="10"/>
      <c r="RXW105" s="10"/>
      <c r="RXX105" s="10"/>
      <c r="RXY105" s="10"/>
      <c r="RXZ105" s="10"/>
      <c r="RYA105" s="10"/>
      <c r="RYB105" s="10"/>
      <c r="RYC105" s="10"/>
      <c r="RYD105" s="10"/>
      <c r="RYE105" s="10"/>
      <c r="RYF105" s="10"/>
      <c r="RYG105" s="10"/>
      <c r="RYH105" s="10"/>
      <c r="RYI105" s="10"/>
      <c r="RYJ105" s="10"/>
      <c r="RYK105" s="10"/>
      <c r="RYL105" s="10"/>
      <c r="RYM105" s="10"/>
      <c r="RYN105" s="10"/>
      <c r="RYO105" s="10"/>
      <c r="RYP105" s="10"/>
      <c r="RYQ105" s="10"/>
      <c r="RYR105" s="10"/>
      <c r="RYS105" s="10"/>
      <c r="RYT105" s="10"/>
      <c r="RYU105" s="10"/>
      <c r="RYV105" s="10"/>
      <c r="RYW105" s="10"/>
      <c r="RYX105" s="10"/>
      <c r="RYY105" s="10"/>
      <c r="RYZ105" s="10"/>
      <c r="RZA105" s="10"/>
      <c r="RZB105" s="10"/>
      <c r="RZC105" s="10"/>
      <c r="RZD105" s="10"/>
      <c r="RZE105" s="10"/>
      <c r="RZF105" s="10"/>
      <c r="RZG105" s="10"/>
      <c r="RZH105" s="10"/>
      <c r="RZI105" s="10"/>
      <c r="RZJ105" s="10"/>
      <c r="RZK105" s="10"/>
      <c r="RZL105" s="10"/>
      <c r="RZM105" s="10"/>
      <c r="RZN105" s="10"/>
      <c r="RZO105" s="10"/>
      <c r="RZP105" s="10"/>
      <c r="RZQ105" s="10"/>
      <c r="RZR105" s="10"/>
      <c r="RZS105" s="10"/>
      <c r="RZT105" s="10"/>
      <c r="RZU105" s="10"/>
      <c r="RZV105" s="10"/>
      <c r="RZW105" s="10"/>
      <c r="RZX105" s="10"/>
      <c r="RZY105" s="10"/>
      <c r="RZZ105" s="10"/>
      <c r="SAA105" s="10"/>
      <c r="SAB105" s="10"/>
      <c r="SAC105" s="10"/>
      <c r="SAD105" s="10"/>
      <c r="SAE105" s="10"/>
      <c r="SAF105" s="10"/>
      <c r="SAG105" s="10"/>
      <c r="SAH105" s="10"/>
      <c r="SAI105" s="10"/>
      <c r="SAJ105" s="10"/>
      <c r="SAK105" s="10"/>
      <c r="SAL105" s="10"/>
      <c r="SAM105" s="10"/>
      <c r="SAN105" s="10"/>
      <c r="SAO105" s="10"/>
      <c r="SAP105" s="10"/>
      <c r="SAQ105" s="10"/>
      <c r="SAR105" s="10"/>
      <c r="SAS105" s="10"/>
      <c r="SAT105" s="10"/>
      <c r="SAU105" s="10"/>
      <c r="SAV105" s="10"/>
      <c r="SAW105" s="10"/>
      <c r="SAX105" s="10"/>
      <c r="SAY105" s="10"/>
      <c r="SAZ105" s="10"/>
      <c r="SBA105" s="10"/>
      <c r="SBB105" s="10"/>
      <c r="SBC105" s="10"/>
      <c r="SBD105" s="10"/>
      <c r="SBE105" s="10"/>
      <c r="SBF105" s="10"/>
      <c r="SBG105" s="10"/>
      <c r="SBH105" s="10"/>
      <c r="SBI105" s="10"/>
      <c r="SBJ105" s="10"/>
      <c r="SBK105" s="10"/>
      <c r="SBL105" s="10"/>
      <c r="SBM105" s="10"/>
      <c r="SBN105" s="10"/>
      <c r="SBO105" s="10"/>
      <c r="SBP105" s="10"/>
      <c r="SBQ105" s="10"/>
      <c r="SBR105" s="10"/>
      <c r="SBS105" s="10"/>
      <c r="SBT105" s="10"/>
      <c r="SBU105" s="10"/>
      <c r="SBV105" s="10"/>
      <c r="SBW105" s="10"/>
      <c r="SBX105" s="10"/>
      <c r="SBY105" s="10"/>
      <c r="SBZ105" s="10"/>
      <c r="SCA105" s="10"/>
      <c r="SCB105" s="10"/>
      <c r="SCC105" s="10"/>
      <c r="SCD105" s="10"/>
      <c r="SCE105" s="10"/>
      <c r="SCF105" s="10"/>
      <c r="SCG105" s="10"/>
      <c r="SCH105" s="10"/>
      <c r="SCI105" s="10"/>
      <c r="SCJ105" s="10"/>
      <c r="SCK105" s="10"/>
      <c r="SCL105" s="10"/>
      <c r="SCM105" s="10"/>
      <c r="SCN105" s="10"/>
      <c r="SCO105" s="10"/>
      <c r="SCP105" s="10"/>
      <c r="SCQ105" s="10"/>
      <c r="SCR105" s="10"/>
      <c r="SCS105" s="10"/>
      <c r="SCT105" s="10"/>
      <c r="SCU105" s="10"/>
      <c r="SCV105" s="10"/>
      <c r="SCW105" s="10"/>
      <c r="SCX105" s="10"/>
      <c r="SCY105" s="10"/>
      <c r="SCZ105" s="10"/>
      <c r="SDA105" s="10"/>
      <c r="SDB105" s="10"/>
      <c r="SDC105" s="10"/>
      <c r="SDD105" s="10"/>
      <c r="SDE105" s="10"/>
      <c r="SDF105" s="10"/>
      <c r="SDG105" s="10"/>
      <c r="SDH105" s="10"/>
      <c r="SDI105" s="10"/>
      <c r="SDJ105" s="10"/>
      <c r="SDK105" s="10"/>
      <c r="SDL105" s="10"/>
      <c r="SDM105" s="10"/>
      <c r="SDN105" s="10"/>
      <c r="SDO105" s="10"/>
      <c r="SDP105" s="10"/>
      <c r="SDQ105" s="10"/>
      <c r="SDR105" s="10"/>
      <c r="SDS105" s="10"/>
      <c r="SDT105" s="10"/>
      <c r="SDU105" s="10"/>
      <c r="SDV105" s="10"/>
      <c r="SDW105" s="10"/>
      <c r="SDX105" s="10"/>
      <c r="SDY105" s="10"/>
      <c r="SDZ105" s="10"/>
      <c r="SEA105" s="10"/>
      <c r="SEB105" s="10"/>
      <c r="SEC105" s="10"/>
      <c r="SED105" s="10"/>
      <c r="SEE105" s="10"/>
      <c r="SEF105" s="10"/>
      <c r="SEG105" s="10"/>
      <c r="SEH105" s="10"/>
      <c r="SEI105" s="10"/>
      <c r="SEJ105" s="10"/>
      <c r="SEK105" s="10"/>
      <c r="SEL105" s="10"/>
      <c r="SEM105" s="10"/>
      <c r="SEN105" s="10"/>
      <c r="SEO105" s="10"/>
      <c r="SEP105" s="10"/>
      <c r="SEQ105" s="10"/>
      <c r="SER105" s="10"/>
      <c r="SES105" s="10"/>
      <c r="SET105" s="10"/>
      <c r="SEU105" s="10"/>
      <c r="SEV105" s="10"/>
      <c r="SEW105" s="10"/>
      <c r="SEX105" s="10"/>
      <c r="SEY105" s="10"/>
      <c r="SEZ105" s="10"/>
      <c r="SFA105" s="10"/>
      <c r="SFB105" s="10"/>
      <c r="SFC105" s="10"/>
      <c r="SFD105" s="10"/>
      <c r="SFE105" s="10"/>
      <c r="SFF105" s="10"/>
      <c r="SFG105" s="10"/>
      <c r="SFH105" s="10"/>
      <c r="SFI105" s="10"/>
      <c r="SFJ105" s="10"/>
      <c r="SFK105" s="10"/>
      <c r="SFL105" s="10"/>
      <c r="SFM105" s="10"/>
      <c r="SFN105" s="10"/>
      <c r="SFO105" s="10"/>
      <c r="SFP105" s="10"/>
      <c r="SFQ105" s="10"/>
      <c r="SFR105" s="10"/>
      <c r="SFS105" s="10"/>
      <c r="SFT105" s="10"/>
      <c r="SFU105" s="10"/>
      <c r="SFV105" s="10"/>
      <c r="SFW105" s="10"/>
      <c r="SFX105" s="10"/>
      <c r="SFY105" s="10"/>
      <c r="SFZ105" s="10"/>
      <c r="SGA105" s="10"/>
      <c r="SGB105" s="10"/>
      <c r="SGC105" s="10"/>
      <c r="SGD105" s="10"/>
      <c r="SGE105" s="10"/>
      <c r="SGF105" s="10"/>
      <c r="SGG105" s="10"/>
      <c r="SGH105" s="10"/>
      <c r="SGI105" s="10"/>
      <c r="SGJ105" s="10"/>
      <c r="SGK105" s="10"/>
      <c r="SGL105" s="10"/>
      <c r="SGM105" s="10"/>
      <c r="SGN105" s="10"/>
      <c r="SGO105" s="10"/>
      <c r="SGP105" s="10"/>
      <c r="SGQ105" s="10"/>
      <c r="SGR105" s="10"/>
      <c r="SGS105" s="10"/>
      <c r="SGT105" s="10"/>
      <c r="SGU105" s="10"/>
      <c r="SGV105" s="10"/>
      <c r="SGW105" s="10"/>
      <c r="SGX105" s="10"/>
      <c r="SGY105" s="10"/>
      <c r="SGZ105" s="10"/>
      <c r="SHA105" s="10"/>
      <c r="SHB105" s="10"/>
      <c r="SHC105" s="10"/>
      <c r="SHD105" s="10"/>
      <c r="SHE105" s="10"/>
      <c r="SHF105" s="10"/>
      <c r="SHG105" s="10"/>
      <c r="SHH105" s="10"/>
      <c r="SHI105" s="10"/>
      <c r="SHJ105" s="10"/>
      <c r="SHK105" s="10"/>
      <c r="SHL105" s="10"/>
      <c r="SHM105" s="10"/>
      <c r="SHN105" s="10"/>
      <c r="SHO105" s="10"/>
      <c r="SHP105" s="10"/>
      <c r="SHQ105" s="10"/>
      <c r="SHR105" s="10"/>
      <c r="SHS105" s="10"/>
      <c r="SHT105" s="10"/>
      <c r="SHU105" s="10"/>
      <c r="SHV105" s="10"/>
      <c r="SHW105" s="10"/>
      <c r="SHX105" s="10"/>
      <c r="SHY105" s="10"/>
      <c r="SHZ105" s="10"/>
      <c r="SIA105" s="10"/>
      <c r="SIB105" s="10"/>
      <c r="SIC105" s="10"/>
      <c r="SID105" s="10"/>
      <c r="SIE105" s="10"/>
      <c r="SIF105" s="10"/>
      <c r="SIG105" s="10"/>
      <c r="SIH105" s="10"/>
      <c r="SII105" s="10"/>
      <c r="SIJ105" s="10"/>
      <c r="SIK105" s="10"/>
      <c r="SIL105" s="10"/>
      <c r="SIM105" s="10"/>
      <c r="SIN105" s="10"/>
      <c r="SIO105" s="10"/>
      <c r="SIP105" s="10"/>
      <c r="SIQ105" s="10"/>
      <c r="SIR105" s="10"/>
      <c r="SIS105" s="10"/>
      <c r="SIT105" s="10"/>
      <c r="SIU105" s="10"/>
      <c r="SIV105" s="10"/>
      <c r="SIW105" s="10"/>
      <c r="SIX105" s="10"/>
      <c r="SIY105" s="10"/>
      <c r="SIZ105" s="10"/>
      <c r="SJA105" s="10"/>
      <c r="SJB105" s="10"/>
      <c r="SJC105" s="10"/>
      <c r="SJD105" s="10"/>
      <c r="SJE105" s="10"/>
      <c r="SJF105" s="10"/>
      <c r="SJG105" s="10"/>
      <c r="SJH105" s="10"/>
      <c r="SJI105" s="10"/>
      <c r="SJJ105" s="10"/>
      <c r="SJK105" s="10"/>
      <c r="SJL105" s="10"/>
      <c r="SJM105" s="10"/>
      <c r="SJN105" s="10"/>
      <c r="SJO105" s="10"/>
      <c r="SJP105" s="10"/>
      <c r="SJQ105" s="10"/>
      <c r="SJR105" s="10"/>
      <c r="SJS105" s="10"/>
      <c r="SJT105" s="10"/>
      <c r="SJU105" s="10"/>
      <c r="SJV105" s="10"/>
      <c r="SJW105" s="10"/>
      <c r="SJX105" s="10"/>
      <c r="SJY105" s="10"/>
      <c r="SJZ105" s="10"/>
      <c r="SKA105" s="10"/>
      <c r="SKB105" s="10"/>
      <c r="SKC105" s="10"/>
      <c r="SKD105" s="10"/>
      <c r="SKE105" s="10"/>
      <c r="SKF105" s="10"/>
      <c r="SKG105" s="10"/>
      <c r="SKH105" s="10"/>
      <c r="SKI105" s="10"/>
      <c r="SKJ105" s="10"/>
      <c r="SKK105" s="10"/>
      <c r="SKL105" s="10"/>
      <c r="SKM105" s="10"/>
      <c r="SKN105" s="10"/>
      <c r="SKO105" s="10"/>
      <c r="SKP105" s="10"/>
      <c r="SKQ105" s="10"/>
      <c r="SKR105" s="10"/>
      <c r="SKS105" s="10"/>
      <c r="SKT105" s="10"/>
      <c r="SKU105" s="10"/>
      <c r="SKV105" s="10"/>
      <c r="SKW105" s="10"/>
      <c r="SKX105" s="10"/>
      <c r="SKY105" s="10"/>
      <c r="SKZ105" s="10"/>
      <c r="SLA105" s="10"/>
      <c r="SLB105" s="10"/>
      <c r="SLC105" s="10"/>
      <c r="SLD105" s="10"/>
      <c r="SLE105" s="10"/>
      <c r="SLF105" s="10"/>
      <c r="SLG105" s="10"/>
      <c r="SLH105" s="10"/>
      <c r="SLI105" s="10"/>
      <c r="SLJ105" s="10"/>
      <c r="SLK105" s="10"/>
      <c r="SLL105" s="10"/>
      <c r="SLM105" s="10"/>
      <c r="SLN105" s="10"/>
      <c r="SLO105" s="10"/>
      <c r="SLP105" s="10"/>
      <c r="SLQ105" s="10"/>
      <c r="SLR105" s="10"/>
      <c r="SLS105" s="10"/>
      <c r="SLT105" s="10"/>
      <c r="SLU105" s="10"/>
      <c r="SLV105" s="10"/>
      <c r="SLW105" s="10"/>
      <c r="SLX105" s="10"/>
      <c r="SLY105" s="10"/>
      <c r="SLZ105" s="10"/>
      <c r="SMA105" s="10"/>
      <c r="SMB105" s="10"/>
      <c r="SMC105" s="10"/>
      <c r="SMD105" s="10"/>
      <c r="SME105" s="10"/>
      <c r="SMF105" s="10"/>
      <c r="SMG105" s="10"/>
      <c r="SMH105" s="10"/>
      <c r="SMI105" s="10"/>
      <c r="SMJ105" s="10"/>
      <c r="SMK105" s="10"/>
      <c r="SML105" s="10"/>
      <c r="SMM105" s="10"/>
      <c r="SMN105" s="10"/>
      <c r="SMO105" s="10"/>
      <c r="SMP105" s="10"/>
      <c r="SMQ105" s="10"/>
      <c r="SMR105" s="10"/>
      <c r="SMS105" s="10"/>
      <c r="SMT105" s="10"/>
      <c r="SMU105" s="10"/>
      <c r="SMV105" s="10"/>
      <c r="SMW105" s="10"/>
      <c r="SMX105" s="10"/>
      <c r="SMY105" s="10"/>
      <c r="SMZ105" s="10"/>
      <c r="SNA105" s="10"/>
      <c r="SNB105" s="10"/>
      <c r="SNC105" s="10"/>
      <c r="SND105" s="10"/>
      <c r="SNE105" s="10"/>
      <c r="SNF105" s="10"/>
      <c r="SNG105" s="10"/>
      <c r="SNH105" s="10"/>
      <c r="SNI105" s="10"/>
      <c r="SNJ105" s="10"/>
      <c r="SNK105" s="10"/>
      <c r="SNL105" s="10"/>
      <c r="SNM105" s="10"/>
      <c r="SNN105" s="10"/>
      <c r="SNO105" s="10"/>
      <c r="SNP105" s="10"/>
      <c r="SNQ105" s="10"/>
      <c r="SNR105" s="10"/>
      <c r="SNS105" s="10"/>
      <c r="SNT105" s="10"/>
      <c r="SNU105" s="10"/>
      <c r="SNV105" s="10"/>
      <c r="SNW105" s="10"/>
      <c r="SNX105" s="10"/>
      <c r="SNY105" s="10"/>
      <c r="SNZ105" s="10"/>
      <c r="SOA105" s="10"/>
      <c r="SOB105" s="10"/>
      <c r="SOC105" s="10"/>
      <c r="SOD105" s="10"/>
      <c r="SOE105" s="10"/>
      <c r="SOF105" s="10"/>
      <c r="SOG105" s="10"/>
      <c r="SOH105" s="10"/>
      <c r="SOI105" s="10"/>
      <c r="SOJ105" s="10"/>
      <c r="SOK105" s="10"/>
      <c r="SOL105" s="10"/>
      <c r="SOM105" s="10"/>
      <c r="SON105" s="10"/>
      <c r="SOO105" s="10"/>
      <c r="SOP105" s="10"/>
      <c r="SOQ105" s="10"/>
      <c r="SOR105" s="10"/>
      <c r="SOS105" s="10"/>
      <c r="SOT105" s="10"/>
      <c r="SOU105" s="10"/>
      <c r="SOV105" s="10"/>
      <c r="SOW105" s="10"/>
      <c r="SOX105" s="10"/>
      <c r="SOY105" s="10"/>
      <c r="SOZ105" s="10"/>
      <c r="SPA105" s="10"/>
      <c r="SPB105" s="10"/>
      <c r="SPC105" s="10"/>
      <c r="SPD105" s="10"/>
      <c r="SPE105" s="10"/>
      <c r="SPF105" s="10"/>
      <c r="SPG105" s="10"/>
      <c r="SPH105" s="10"/>
      <c r="SPI105" s="10"/>
      <c r="SPJ105" s="10"/>
      <c r="SPK105" s="10"/>
      <c r="SPL105" s="10"/>
      <c r="SPM105" s="10"/>
      <c r="SPN105" s="10"/>
      <c r="SPO105" s="10"/>
      <c r="SPP105" s="10"/>
      <c r="SPQ105" s="10"/>
      <c r="SPR105" s="10"/>
      <c r="SPS105" s="10"/>
      <c r="SPT105" s="10"/>
      <c r="SPU105" s="10"/>
      <c r="SPV105" s="10"/>
      <c r="SPW105" s="10"/>
      <c r="SPX105" s="10"/>
      <c r="SPY105" s="10"/>
      <c r="SPZ105" s="10"/>
      <c r="SQA105" s="10"/>
      <c r="SQB105" s="10"/>
      <c r="SQC105" s="10"/>
      <c r="SQD105" s="10"/>
      <c r="SQE105" s="10"/>
      <c r="SQF105" s="10"/>
      <c r="SQG105" s="10"/>
      <c r="SQH105" s="10"/>
      <c r="SQI105" s="10"/>
      <c r="SQJ105" s="10"/>
      <c r="SQK105" s="10"/>
      <c r="SQL105" s="10"/>
      <c r="SQM105" s="10"/>
      <c r="SQN105" s="10"/>
      <c r="SQO105" s="10"/>
      <c r="SQP105" s="10"/>
      <c r="SQQ105" s="10"/>
      <c r="SQR105" s="10"/>
      <c r="SQS105" s="10"/>
      <c r="SQT105" s="10"/>
      <c r="SQU105" s="10"/>
      <c r="SQV105" s="10"/>
      <c r="SQW105" s="10"/>
      <c r="SQX105" s="10"/>
      <c r="SQY105" s="10"/>
      <c r="SQZ105" s="10"/>
      <c r="SRA105" s="10"/>
      <c r="SRB105" s="10"/>
      <c r="SRC105" s="10"/>
      <c r="SRD105" s="10"/>
      <c r="SRE105" s="10"/>
      <c r="SRF105" s="10"/>
      <c r="SRG105" s="10"/>
      <c r="SRH105" s="10"/>
      <c r="SRI105" s="10"/>
      <c r="SRJ105" s="10"/>
      <c r="SRK105" s="10"/>
      <c r="SRL105" s="10"/>
      <c r="SRM105" s="10"/>
      <c r="SRN105" s="10"/>
      <c r="SRO105" s="10"/>
      <c r="SRP105" s="10"/>
      <c r="SRQ105" s="10"/>
      <c r="SRR105" s="10"/>
      <c r="SRS105" s="10"/>
      <c r="SRT105" s="10"/>
      <c r="SRU105" s="10"/>
      <c r="SRV105" s="10"/>
      <c r="SRW105" s="10"/>
      <c r="SRX105" s="10"/>
      <c r="SRY105" s="10"/>
      <c r="SRZ105" s="10"/>
      <c r="SSA105" s="10"/>
      <c r="SSB105" s="10"/>
      <c r="SSC105" s="10"/>
      <c r="SSD105" s="10"/>
      <c r="SSE105" s="10"/>
      <c r="SSF105" s="10"/>
      <c r="SSG105" s="10"/>
      <c r="SSH105" s="10"/>
      <c r="SSI105" s="10"/>
      <c r="SSJ105" s="10"/>
      <c r="SSK105" s="10"/>
      <c r="SSL105" s="10"/>
      <c r="SSM105" s="10"/>
      <c r="SSN105" s="10"/>
      <c r="SSO105" s="10"/>
      <c r="SSP105" s="10"/>
      <c r="SSQ105" s="10"/>
      <c r="SSR105" s="10"/>
      <c r="SSS105" s="10"/>
      <c r="SST105" s="10"/>
      <c r="SSU105" s="10"/>
      <c r="SSV105" s="10"/>
      <c r="SSW105" s="10"/>
      <c r="SSX105" s="10"/>
      <c r="SSY105" s="10"/>
      <c r="SSZ105" s="10"/>
      <c r="STA105" s="10"/>
      <c r="STB105" s="10"/>
      <c r="STC105" s="10"/>
      <c r="STD105" s="10"/>
      <c r="STE105" s="10"/>
      <c r="STF105" s="10"/>
      <c r="STG105" s="10"/>
      <c r="STH105" s="10"/>
      <c r="STI105" s="10"/>
      <c r="STJ105" s="10"/>
      <c r="STK105" s="10"/>
      <c r="STL105" s="10"/>
      <c r="STM105" s="10"/>
      <c r="STN105" s="10"/>
      <c r="STO105" s="10"/>
      <c r="STP105" s="10"/>
      <c r="STQ105" s="10"/>
      <c r="STR105" s="10"/>
      <c r="STS105" s="10"/>
      <c r="STT105" s="10"/>
      <c r="STU105" s="10"/>
      <c r="STV105" s="10"/>
      <c r="STW105" s="10"/>
      <c r="STX105" s="10"/>
      <c r="STY105" s="10"/>
      <c r="STZ105" s="10"/>
      <c r="SUA105" s="10"/>
      <c r="SUB105" s="10"/>
      <c r="SUC105" s="10"/>
      <c r="SUD105" s="10"/>
      <c r="SUE105" s="10"/>
      <c r="SUF105" s="10"/>
      <c r="SUG105" s="10"/>
      <c r="SUH105" s="10"/>
      <c r="SUI105" s="10"/>
      <c r="SUJ105" s="10"/>
      <c r="SUK105" s="10"/>
      <c r="SUL105" s="10"/>
      <c r="SUM105" s="10"/>
      <c r="SUN105" s="10"/>
      <c r="SUO105" s="10"/>
      <c r="SUP105" s="10"/>
      <c r="SUQ105" s="10"/>
      <c r="SUR105" s="10"/>
      <c r="SUS105" s="10"/>
      <c r="SUT105" s="10"/>
      <c r="SUU105" s="10"/>
      <c r="SUV105" s="10"/>
      <c r="SUW105" s="10"/>
      <c r="SUX105" s="10"/>
      <c r="SUY105" s="10"/>
      <c r="SUZ105" s="10"/>
      <c r="SVA105" s="10"/>
      <c r="SVB105" s="10"/>
      <c r="SVC105" s="10"/>
      <c r="SVD105" s="10"/>
      <c r="SVE105" s="10"/>
      <c r="SVF105" s="10"/>
      <c r="SVG105" s="10"/>
      <c r="SVH105" s="10"/>
      <c r="SVI105" s="10"/>
      <c r="SVJ105" s="10"/>
      <c r="SVK105" s="10"/>
      <c r="SVL105" s="10"/>
      <c r="SVM105" s="10"/>
      <c r="SVN105" s="10"/>
      <c r="SVO105" s="10"/>
      <c r="SVP105" s="10"/>
      <c r="SVQ105" s="10"/>
      <c r="SVR105" s="10"/>
      <c r="SVS105" s="10"/>
      <c r="SVT105" s="10"/>
      <c r="SVU105" s="10"/>
      <c r="SVV105" s="10"/>
      <c r="SVW105" s="10"/>
      <c r="SVX105" s="10"/>
      <c r="SVY105" s="10"/>
      <c r="SVZ105" s="10"/>
      <c r="SWA105" s="10"/>
      <c r="SWB105" s="10"/>
      <c r="SWC105" s="10"/>
      <c r="SWD105" s="10"/>
      <c r="SWE105" s="10"/>
      <c r="SWF105" s="10"/>
      <c r="SWG105" s="10"/>
      <c r="SWH105" s="10"/>
      <c r="SWI105" s="10"/>
      <c r="SWJ105" s="10"/>
      <c r="SWK105" s="10"/>
      <c r="SWL105" s="10"/>
      <c r="SWM105" s="10"/>
      <c r="SWN105" s="10"/>
      <c r="SWO105" s="10"/>
      <c r="SWP105" s="10"/>
      <c r="SWQ105" s="10"/>
      <c r="SWR105" s="10"/>
      <c r="SWS105" s="10"/>
      <c r="SWT105" s="10"/>
      <c r="SWU105" s="10"/>
      <c r="SWV105" s="10"/>
      <c r="SWW105" s="10"/>
      <c r="SWX105" s="10"/>
      <c r="SWY105" s="10"/>
      <c r="SWZ105" s="10"/>
      <c r="SXA105" s="10"/>
      <c r="SXB105" s="10"/>
      <c r="SXC105" s="10"/>
      <c r="SXD105" s="10"/>
      <c r="SXE105" s="10"/>
      <c r="SXF105" s="10"/>
      <c r="SXG105" s="10"/>
      <c r="SXH105" s="10"/>
      <c r="SXI105" s="10"/>
      <c r="SXJ105" s="10"/>
      <c r="SXK105" s="10"/>
      <c r="SXL105" s="10"/>
      <c r="SXM105" s="10"/>
      <c r="SXN105" s="10"/>
      <c r="SXO105" s="10"/>
      <c r="SXP105" s="10"/>
      <c r="SXQ105" s="10"/>
      <c r="SXR105" s="10"/>
      <c r="SXS105" s="10"/>
      <c r="SXT105" s="10"/>
      <c r="SXU105" s="10"/>
      <c r="SXV105" s="10"/>
      <c r="SXW105" s="10"/>
      <c r="SXX105" s="10"/>
      <c r="SXY105" s="10"/>
      <c r="SXZ105" s="10"/>
      <c r="SYA105" s="10"/>
      <c r="SYB105" s="10"/>
      <c r="SYC105" s="10"/>
      <c r="SYD105" s="10"/>
      <c r="SYE105" s="10"/>
      <c r="SYF105" s="10"/>
      <c r="SYG105" s="10"/>
      <c r="SYH105" s="10"/>
      <c r="SYI105" s="10"/>
      <c r="SYJ105" s="10"/>
      <c r="SYK105" s="10"/>
      <c r="SYL105" s="10"/>
      <c r="SYM105" s="10"/>
      <c r="SYN105" s="10"/>
      <c r="SYO105" s="10"/>
      <c r="SYP105" s="10"/>
      <c r="SYQ105" s="10"/>
      <c r="SYR105" s="10"/>
      <c r="SYS105" s="10"/>
      <c r="SYT105" s="10"/>
      <c r="SYU105" s="10"/>
      <c r="SYV105" s="10"/>
      <c r="SYW105" s="10"/>
      <c r="SYX105" s="10"/>
      <c r="SYY105" s="10"/>
      <c r="SYZ105" s="10"/>
      <c r="SZA105" s="10"/>
      <c r="SZB105" s="10"/>
      <c r="SZC105" s="10"/>
      <c r="SZD105" s="10"/>
      <c r="SZE105" s="10"/>
      <c r="SZF105" s="10"/>
      <c r="SZG105" s="10"/>
      <c r="SZH105" s="10"/>
      <c r="SZI105" s="10"/>
      <c r="SZJ105" s="10"/>
      <c r="SZK105" s="10"/>
      <c r="SZL105" s="10"/>
      <c r="SZM105" s="10"/>
      <c r="SZN105" s="10"/>
      <c r="SZO105" s="10"/>
      <c r="SZP105" s="10"/>
      <c r="SZQ105" s="10"/>
      <c r="SZR105" s="10"/>
      <c r="SZS105" s="10"/>
      <c r="SZT105" s="10"/>
      <c r="SZU105" s="10"/>
      <c r="SZV105" s="10"/>
      <c r="SZW105" s="10"/>
      <c r="SZX105" s="10"/>
      <c r="SZY105" s="10"/>
      <c r="SZZ105" s="10"/>
      <c r="TAA105" s="10"/>
      <c r="TAB105" s="10"/>
      <c r="TAC105" s="10"/>
      <c r="TAD105" s="10"/>
      <c r="TAE105" s="10"/>
      <c r="TAF105" s="10"/>
      <c r="TAG105" s="10"/>
      <c r="TAH105" s="10"/>
      <c r="TAI105" s="10"/>
      <c r="TAJ105" s="10"/>
      <c r="TAK105" s="10"/>
      <c r="TAL105" s="10"/>
      <c r="TAM105" s="10"/>
      <c r="TAN105" s="10"/>
      <c r="TAO105" s="10"/>
      <c r="TAP105" s="10"/>
      <c r="TAQ105" s="10"/>
      <c r="TAR105" s="10"/>
      <c r="TAS105" s="10"/>
      <c r="TAT105" s="10"/>
      <c r="TAU105" s="10"/>
      <c r="TAV105" s="10"/>
      <c r="TAW105" s="10"/>
      <c r="TAX105" s="10"/>
      <c r="TAY105" s="10"/>
      <c r="TAZ105" s="10"/>
      <c r="TBA105" s="10"/>
      <c r="TBB105" s="10"/>
      <c r="TBC105" s="10"/>
      <c r="TBD105" s="10"/>
      <c r="TBE105" s="10"/>
      <c r="TBF105" s="10"/>
      <c r="TBG105" s="10"/>
      <c r="TBH105" s="10"/>
      <c r="TBI105" s="10"/>
      <c r="TBJ105" s="10"/>
      <c r="TBK105" s="10"/>
      <c r="TBL105" s="10"/>
      <c r="TBM105" s="10"/>
      <c r="TBN105" s="10"/>
      <c r="TBO105" s="10"/>
      <c r="TBP105" s="10"/>
      <c r="TBQ105" s="10"/>
      <c r="TBR105" s="10"/>
      <c r="TBS105" s="10"/>
      <c r="TBT105" s="10"/>
      <c r="TBU105" s="10"/>
      <c r="TBV105" s="10"/>
      <c r="TBW105" s="10"/>
      <c r="TBX105" s="10"/>
      <c r="TBY105" s="10"/>
      <c r="TBZ105" s="10"/>
      <c r="TCA105" s="10"/>
      <c r="TCB105" s="10"/>
      <c r="TCC105" s="10"/>
      <c r="TCD105" s="10"/>
      <c r="TCE105" s="10"/>
      <c r="TCF105" s="10"/>
      <c r="TCG105" s="10"/>
      <c r="TCH105" s="10"/>
      <c r="TCI105" s="10"/>
      <c r="TCJ105" s="10"/>
      <c r="TCK105" s="10"/>
      <c r="TCL105" s="10"/>
      <c r="TCM105" s="10"/>
      <c r="TCN105" s="10"/>
      <c r="TCO105" s="10"/>
      <c r="TCP105" s="10"/>
      <c r="TCQ105" s="10"/>
      <c r="TCR105" s="10"/>
      <c r="TCS105" s="10"/>
      <c r="TCT105" s="10"/>
      <c r="TCU105" s="10"/>
      <c r="TCV105" s="10"/>
      <c r="TCW105" s="10"/>
      <c r="TCX105" s="10"/>
      <c r="TCY105" s="10"/>
      <c r="TCZ105" s="10"/>
      <c r="TDA105" s="10"/>
      <c r="TDB105" s="10"/>
      <c r="TDC105" s="10"/>
      <c r="TDD105" s="10"/>
      <c r="TDE105" s="10"/>
      <c r="TDF105" s="10"/>
      <c r="TDG105" s="10"/>
      <c r="TDH105" s="10"/>
      <c r="TDI105" s="10"/>
      <c r="TDJ105" s="10"/>
      <c r="TDK105" s="10"/>
      <c r="TDL105" s="10"/>
      <c r="TDM105" s="10"/>
      <c r="TDN105" s="10"/>
      <c r="TDO105" s="10"/>
      <c r="TDP105" s="10"/>
      <c r="TDQ105" s="10"/>
      <c r="TDR105" s="10"/>
      <c r="TDS105" s="10"/>
      <c r="TDT105" s="10"/>
      <c r="TDU105" s="10"/>
      <c r="TDV105" s="10"/>
      <c r="TDW105" s="10"/>
      <c r="TDX105" s="10"/>
      <c r="TDY105" s="10"/>
      <c r="TDZ105" s="10"/>
      <c r="TEA105" s="10"/>
      <c r="TEB105" s="10"/>
      <c r="TEC105" s="10"/>
      <c r="TED105" s="10"/>
      <c r="TEE105" s="10"/>
      <c r="TEF105" s="10"/>
      <c r="TEG105" s="10"/>
      <c r="TEH105" s="10"/>
      <c r="TEI105" s="10"/>
      <c r="TEJ105" s="10"/>
      <c r="TEK105" s="10"/>
      <c r="TEL105" s="10"/>
      <c r="TEM105" s="10"/>
      <c r="TEN105" s="10"/>
      <c r="TEO105" s="10"/>
      <c r="TEP105" s="10"/>
      <c r="TEQ105" s="10"/>
      <c r="TER105" s="10"/>
      <c r="TES105" s="10"/>
      <c r="TET105" s="10"/>
      <c r="TEU105" s="10"/>
      <c r="TEV105" s="10"/>
      <c r="TEW105" s="10"/>
      <c r="TEX105" s="10"/>
      <c r="TEY105" s="10"/>
      <c r="TEZ105" s="10"/>
      <c r="TFA105" s="10"/>
      <c r="TFB105" s="10"/>
      <c r="TFC105" s="10"/>
      <c r="TFD105" s="10"/>
      <c r="TFE105" s="10"/>
      <c r="TFF105" s="10"/>
      <c r="TFG105" s="10"/>
      <c r="TFH105" s="10"/>
      <c r="TFI105" s="10"/>
      <c r="TFJ105" s="10"/>
      <c r="TFK105" s="10"/>
      <c r="TFL105" s="10"/>
      <c r="TFM105" s="10"/>
      <c r="TFN105" s="10"/>
      <c r="TFO105" s="10"/>
      <c r="TFP105" s="10"/>
      <c r="TFQ105" s="10"/>
      <c r="TFR105" s="10"/>
      <c r="TFS105" s="10"/>
      <c r="TFT105" s="10"/>
      <c r="TFU105" s="10"/>
      <c r="TFV105" s="10"/>
      <c r="TFW105" s="10"/>
      <c r="TFX105" s="10"/>
      <c r="TFY105" s="10"/>
      <c r="TFZ105" s="10"/>
      <c r="TGA105" s="10"/>
      <c r="TGB105" s="10"/>
      <c r="TGC105" s="10"/>
      <c r="TGD105" s="10"/>
      <c r="TGE105" s="10"/>
      <c r="TGF105" s="10"/>
      <c r="TGG105" s="10"/>
      <c r="TGH105" s="10"/>
      <c r="TGI105" s="10"/>
      <c r="TGJ105" s="10"/>
      <c r="TGK105" s="10"/>
      <c r="TGL105" s="10"/>
      <c r="TGM105" s="10"/>
      <c r="TGN105" s="10"/>
      <c r="TGO105" s="10"/>
      <c r="TGP105" s="10"/>
      <c r="TGQ105" s="10"/>
      <c r="TGR105" s="10"/>
      <c r="TGS105" s="10"/>
      <c r="TGT105" s="10"/>
      <c r="TGU105" s="10"/>
      <c r="TGV105" s="10"/>
      <c r="TGW105" s="10"/>
      <c r="TGX105" s="10"/>
      <c r="TGY105" s="10"/>
      <c r="TGZ105" s="10"/>
      <c r="THA105" s="10"/>
      <c r="THB105" s="10"/>
      <c r="THC105" s="10"/>
      <c r="THD105" s="10"/>
      <c r="THE105" s="10"/>
      <c r="THF105" s="10"/>
      <c r="THG105" s="10"/>
      <c r="THH105" s="10"/>
      <c r="THI105" s="10"/>
      <c r="THJ105" s="10"/>
      <c r="THK105" s="10"/>
      <c r="THL105" s="10"/>
      <c r="THM105" s="10"/>
      <c r="THN105" s="10"/>
      <c r="THO105" s="10"/>
      <c r="THP105" s="10"/>
      <c r="THQ105" s="10"/>
      <c r="THR105" s="10"/>
      <c r="THS105" s="10"/>
      <c r="THT105" s="10"/>
      <c r="THU105" s="10"/>
      <c r="THV105" s="10"/>
      <c r="THW105" s="10"/>
      <c r="THX105" s="10"/>
      <c r="THY105" s="10"/>
      <c r="THZ105" s="10"/>
      <c r="TIA105" s="10"/>
      <c r="TIB105" s="10"/>
      <c r="TIC105" s="10"/>
      <c r="TID105" s="10"/>
      <c r="TIE105" s="10"/>
      <c r="TIF105" s="10"/>
      <c r="TIG105" s="10"/>
      <c r="TIH105" s="10"/>
      <c r="TII105" s="10"/>
      <c r="TIJ105" s="10"/>
      <c r="TIK105" s="10"/>
      <c r="TIL105" s="10"/>
      <c r="TIM105" s="10"/>
      <c r="TIN105" s="10"/>
      <c r="TIO105" s="10"/>
      <c r="TIP105" s="10"/>
      <c r="TIQ105" s="10"/>
      <c r="TIR105" s="10"/>
      <c r="TIS105" s="10"/>
      <c r="TIT105" s="10"/>
      <c r="TIU105" s="10"/>
      <c r="TIV105" s="10"/>
      <c r="TIW105" s="10"/>
      <c r="TIX105" s="10"/>
      <c r="TIY105" s="10"/>
      <c r="TIZ105" s="10"/>
      <c r="TJA105" s="10"/>
      <c r="TJB105" s="10"/>
      <c r="TJC105" s="10"/>
      <c r="TJD105" s="10"/>
      <c r="TJE105" s="10"/>
      <c r="TJF105" s="10"/>
      <c r="TJG105" s="10"/>
      <c r="TJH105" s="10"/>
      <c r="TJI105" s="10"/>
      <c r="TJJ105" s="10"/>
      <c r="TJK105" s="10"/>
      <c r="TJL105" s="10"/>
      <c r="TJM105" s="10"/>
      <c r="TJN105" s="10"/>
      <c r="TJO105" s="10"/>
      <c r="TJP105" s="10"/>
      <c r="TJQ105" s="10"/>
      <c r="TJR105" s="10"/>
      <c r="TJS105" s="10"/>
      <c r="TJT105" s="10"/>
      <c r="TJU105" s="10"/>
      <c r="TJV105" s="10"/>
      <c r="TJW105" s="10"/>
      <c r="TJX105" s="10"/>
      <c r="TJY105" s="10"/>
      <c r="TJZ105" s="10"/>
      <c r="TKA105" s="10"/>
      <c r="TKB105" s="10"/>
      <c r="TKC105" s="10"/>
      <c r="TKD105" s="10"/>
      <c r="TKE105" s="10"/>
      <c r="TKF105" s="10"/>
      <c r="TKG105" s="10"/>
      <c r="TKH105" s="10"/>
      <c r="TKI105" s="10"/>
      <c r="TKJ105" s="10"/>
      <c r="TKK105" s="10"/>
      <c r="TKL105" s="10"/>
      <c r="TKM105" s="10"/>
      <c r="TKN105" s="10"/>
      <c r="TKO105" s="10"/>
      <c r="TKP105" s="10"/>
      <c r="TKQ105" s="10"/>
      <c r="TKR105" s="10"/>
      <c r="TKS105" s="10"/>
      <c r="TKT105" s="10"/>
      <c r="TKU105" s="10"/>
      <c r="TKV105" s="10"/>
      <c r="TKW105" s="10"/>
      <c r="TKX105" s="10"/>
      <c r="TKY105" s="10"/>
      <c r="TKZ105" s="10"/>
      <c r="TLA105" s="10"/>
      <c r="TLB105" s="10"/>
      <c r="TLC105" s="10"/>
      <c r="TLD105" s="10"/>
      <c r="TLE105" s="10"/>
      <c r="TLF105" s="10"/>
      <c r="TLG105" s="10"/>
      <c r="TLH105" s="10"/>
      <c r="TLI105" s="10"/>
      <c r="TLJ105" s="10"/>
      <c r="TLK105" s="10"/>
      <c r="TLL105" s="10"/>
      <c r="TLM105" s="10"/>
      <c r="TLN105" s="10"/>
      <c r="TLO105" s="10"/>
      <c r="TLP105" s="10"/>
      <c r="TLQ105" s="10"/>
      <c r="TLR105" s="10"/>
      <c r="TLS105" s="10"/>
      <c r="TLT105" s="10"/>
      <c r="TLU105" s="10"/>
      <c r="TLV105" s="10"/>
      <c r="TLW105" s="10"/>
      <c r="TLX105" s="10"/>
      <c r="TLY105" s="10"/>
      <c r="TLZ105" s="10"/>
      <c r="TMA105" s="10"/>
      <c r="TMB105" s="10"/>
      <c r="TMC105" s="10"/>
      <c r="TMD105" s="10"/>
      <c r="TME105" s="10"/>
      <c r="TMF105" s="10"/>
      <c r="TMG105" s="10"/>
      <c r="TMH105" s="10"/>
      <c r="TMI105" s="10"/>
      <c r="TMJ105" s="10"/>
      <c r="TMK105" s="10"/>
      <c r="TML105" s="10"/>
      <c r="TMM105" s="10"/>
      <c r="TMN105" s="10"/>
      <c r="TMO105" s="10"/>
      <c r="TMP105" s="10"/>
      <c r="TMQ105" s="10"/>
      <c r="TMR105" s="10"/>
      <c r="TMS105" s="10"/>
      <c r="TMT105" s="10"/>
      <c r="TMU105" s="10"/>
      <c r="TMV105" s="10"/>
      <c r="TMW105" s="10"/>
      <c r="TMX105" s="10"/>
      <c r="TMY105" s="10"/>
      <c r="TMZ105" s="10"/>
      <c r="TNA105" s="10"/>
      <c r="TNB105" s="10"/>
      <c r="TNC105" s="10"/>
      <c r="TND105" s="10"/>
      <c r="TNE105" s="10"/>
      <c r="TNF105" s="10"/>
      <c r="TNG105" s="10"/>
      <c r="TNH105" s="10"/>
      <c r="TNI105" s="10"/>
      <c r="TNJ105" s="10"/>
      <c r="TNK105" s="10"/>
      <c r="TNL105" s="10"/>
      <c r="TNM105" s="10"/>
      <c r="TNN105" s="10"/>
      <c r="TNO105" s="10"/>
      <c r="TNP105" s="10"/>
      <c r="TNQ105" s="10"/>
      <c r="TNR105" s="10"/>
      <c r="TNS105" s="10"/>
      <c r="TNT105" s="10"/>
      <c r="TNU105" s="10"/>
      <c r="TNV105" s="10"/>
      <c r="TNW105" s="10"/>
      <c r="TNX105" s="10"/>
      <c r="TNY105" s="10"/>
      <c r="TNZ105" s="10"/>
      <c r="TOA105" s="10"/>
      <c r="TOB105" s="10"/>
      <c r="TOC105" s="10"/>
      <c r="TOD105" s="10"/>
      <c r="TOE105" s="10"/>
      <c r="TOF105" s="10"/>
      <c r="TOG105" s="10"/>
      <c r="TOH105" s="10"/>
      <c r="TOI105" s="10"/>
      <c r="TOJ105" s="10"/>
      <c r="TOK105" s="10"/>
      <c r="TOL105" s="10"/>
      <c r="TOM105" s="10"/>
      <c r="TON105" s="10"/>
      <c r="TOO105" s="10"/>
      <c r="TOP105" s="10"/>
      <c r="TOQ105" s="10"/>
      <c r="TOR105" s="10"/>
      <c r="TOS105" s="10"/>
      <c r="TOT105" s="10"/>
      <c r="TOU105" s="10"/>
      <c r="TOV105" s="10"/>
      <c r="TOW105" s="10"/>
      <c r="TOX105" s="10"/>
      <c r="TOY105" s="10"/>
      <c r="TOZ105" s="10"/>
      <c r="TPA105" s="10"/>
      <c r="TPB105" s="10"/>
      <c r="TPC105" s="10"/>
      <c r="TPD105" s="10"/>
      <c r="TPE105" s="10"/>
      <c r="TPF105" s="10"/>
      <c r="TPG105" s="10"/>
      <c r="TPH105" s="10"/>
      <c r="TPI105" s="10"/>
      <c r="TPJ105" s="10"/>
      <c r="TPK105" s="10"/>
      <c r="TPL105" s="10"/>
      <c r="TPM105" s="10"/>
      <c r="TPN105" s="10"/>
      <c r="TPO105" s="10"/>
      <c r="TPP105" s="10"/>
      <c r="TPQ105" s="10"/>
      <c r="TPR105" s="10"/>
      <c r="TPS105" s="10"/>
      <c r="TPT105" s="10"/>
      <c r="TPU105" s="10"/>
      <c r="TPV105" s="10"/>
      <c r="TPW105" s="10"/>
      <c r="TPX105" s="10"/>
      <c r="TPY105" s="10"/>
      <c r="TPZ105" s="10"/>
      <c r="TQA105" s="10"/>
      <c r="TQB105" s="10"/>
      <c r="TQC105" s="10"/>
      <c r="TQD105" s="10"/>
      <c r="TQE105" s="10"/>
      <c r="TQF105" s="10"/>
      <c r="TQG105" s="10"/>
      <c r="TQH105" s="10"/>
      <c r="TQI105" s="10"/>
      <c r="TQJ105" s="10"/>
      <c r="TQK105" s="10"/>
      <c r="TQL105" s="10"/>
      <c r="TQM105" s="10"/>
      <c r="TQN105" s="10"/>
      <c r="TQO105" s="10"/>
      <c r="TQP105" s="10"/>
      <c r="TQQ105" s="10"/>
      <c r="TQR105" s="10"/>
      <c r="TQS105" s="10"/>
      <c r="TQT105" s="10"/>
      <c r="TQU105" s="10"/>
      <c r="TQV105" s="10"/>
      <c r="TQW105" s="10"/>
      <c r="TQX105" s="10"/>
      <c r="TQY105" s="10"/>
      <c r="TQZ105" s="10"/>
      <c r="TRA105" s="10"/>
      <c r="TRB105" s="10"/>
      <c r="TRC105" s="10"/>
      <c r="TRD105" s="10"/>
      <c r="TRE105" s="10"/>
      <c r="TRF105" s="10"/>
      <c r="TRG105" s="10"/>
      <c r="TRH105" s="10"/>
      <c r="TRI105" s="10"/>
      <c r="TRJ105" s="10"/>
      <c r="TRK105" s="10"/>
      <c r="TRL105" s="10"/>
      <c r="TRM105" s="10"/>
      <c r="TRN105" s="10"/>
      <c r="TRO105" s="10"/>
      <c r="TRP105" s="10"/>
      <c r="TRQ105" s="10"/>
      <c r="TRR105" s="10"/>
      <c r="TRS105" s="10"/>
      <c r="TRT105" s="10"/>
      <c r="TRU105" s="10"/>
      <c r="TRV105" s="10"/>
      <c r="TRW105" s="10"/>
      <c r="TRX105" s="10"/>
      <c r="TRY105" s="10"/>
      <c r="TRZ105" s="10"/>
      <c r="TSA105" s="10"/>
      <c r="TSB105" s="10"/>
      <c r="TSC105" s="10"/>
      <c r="TSD105" s="10"/>
      <c r="TSE105" s="10"/>
      <c r="TSF105" s="10"/>
      <c r="TSG105" s="10"/>
      <c r="TSH105" s="10"/>
      <c r="TSI105" s="10"/>
      <c r="TSJ105" s="10"/>
      <c r="TSK105" s="10"/>
      <c r="TSL105" s="10"/>
      <c r="TSM105" s="10"/>
      <c r="TSN105" s="10"/>
      <c r="TSO105" s="10"/>
      <c r="TSP105" s="10"/>
      <c r="TSQ105" s="10"/>
      <c r="TSR105" s="10"/>
      <c r="TSS105" s="10"/>
      <c r="TST105" s="10"/>
      <c r="TSU105" s="10"/>
      <c r="TSV105" s="10"/>
      <c r="TSW105" s="10"/>
      <c r="TSX105" s="10"/>
      <c r="TSY105" s="10"/>
      <c r="TSZ105" s="10"/>
      <c r="TTA105" s="10"/>
      <c r="TTB105" s="10"/>
      <c r="TTC105" s="10"/>
      <c r="TTD105" s="10"/>
      <c r="TTE105" s="10"/>
      <c r="TTF105" s="10"/>
      <c r="TTG105" s="10"/>
      <c r="TTH105" s="10"/>
      <c r="TTI105" s="10"/>
      <c r="TTJ105" s="10"/>
      <c r="TTK105" s="10"/>
      <c r="TTL105" s="10"/>
      <c r="TTM105" s="10"/>
      <c r="TTN105" s="10"/>
      <c r="TTO105" s="10"/>
      <c r="TTP105" s="10"/>
      <c r="TTQ105" s="10"/>
      <c r="TTR105" s="10"/>
      <c r="TTS105" s="10"/>
      <c r="TTT105" s="10"/>
      <c r="TTU105" s="10"/>
      <c r="TTV105" s="10"/>
      <c r="TTW105" s="10"/>
      <c r="TTX105" s="10"/>
      <c r="TTY105" s="10"/>
      <c r="TTZ105" s="10"/>
      <c r="TUA105" s="10"/>
      <c r="TUB105" s="10"/>
      <c r="TUC105" s="10"/>
      <c r="TUD105" s="10"/>
      <c r="TUE105" s="10"/>
      <c r="TUF105" s="10"/>
      <c r="TUG105" s="10"/>
      <c r="TUH105" s="10"/>
      <c r="TUI105" s="10"/>
      <c r="TUJ105" s="10"/>
      <c r="TUK105" s="10"/>
      <c r="TUL105" s="10"/>
      <c r="TUM105" s="10"/>
      <c r="TUN105" s="10"/>
      <c r="TUO105" s="10"/>
      <c r="TUP105" s="10"/>
      <c r="TUQ105" s="10"/>
      <c r="TUR105" s="10"/>
      <c r="TUS105" s="10"/>
      <c r="TUT105" s="10"/>
      <c r="TUU105" s="10"/>
      <c r="TUV105" s="10"/>
      <c r="TUW105" s="10"/>
      <c r="TUX105" s="10"/>
      <c r="TUY105" s="10"/>
      <c r="TUZ105" s="10"/>
      <c r="TVA105" s="10"/>
      <c r="TVB105" s="10"/>
      <c r="TVC105" s="10"/>
      <c r="TVD105" s="10"/>
      <c r="TVE105" s="10"/>
      <c r="TVF105" s="10"/>
      <c r="TVG105" s="10"/>
      <c r="TVH105" s="10"/>
      <c r="TVI105" s="10"/>
      <c r="TVJ105" s="10"/>
      <c r="TVK105" s="10"/>
      <c r="TVL105" s="10"/>
      <c r="TVM105" s="10"/>
      <c r="TVN105" s="10"/>
      <c r="TVO105" s="10"/>
      <c r="TVP105" s="10"/>
      <c r="TVQ105" s="10"/>
      <c r="TVR105" s="10"/>
      <c r="TVS105" s="10"/>
      <c r="TVT105" s="10"/>
      <c r="TVU105" s="10"/>
      <c r="TVV105" s="10"/>
      <c r="TVW105" s="10"/>
      <c r="TVX105" s="10"/>
      <c r="TVY105" s="10"/>
      <c r="TVZ105" s="10"/>
      <c r="TWA105" s="10"/>
      <c r="TWB105" s="10"/>
      <c r="TWC105" s="10"/>
      <c r="TWD105" s="10"/>
      <c r="TWE105" s="10"/>
      <c r="TWF105" s="10"/>
      <c r="TWG105" s="10"/>
      <c r="TWH105" s="10"/>
      <c r="TWI105" s="10"/>
      <c r="TWJ105" s="10"/>
      <c r="TWK105" s="10"/>
      <c r="TWL105" s="10"/>
      <c r="TWM105" s="10"/>
      <c r="TWN105" s="10"/>
      <c r="TWO105" s="10"/>
      <c r="TWP105" s="10"/>
      <c r="TWQ105" s="10"/>
      <c r="TWR105" s="10"/>
      <c r="TWS105" s="10"/>
      <c r="TWT105" s="10"/>
      <c r="TWU105" s="10"/>
      <c r="TWV105" s="10"/>
      <c r="TWW105" s="10"/>
      <c r="TWX105" s="10"/>
      <c r="TWY105" s="10"/>
      <c r="TWZ105" s="10"/>
      <c r="TXA105" s="10"/>
      <c r="TXB105" s="10"/>
      <c r="TXC105" s="10"/>
      <c r="TXD105" s="10"/>
      <c r="TXE105" s="10"/>
      <c r="TXF105" s="10"/>
      <c r="TXG105" s="10"/>
      <c r="TXH105" s="10"/>
      <c r="TXI105" s="10"/>
      <c r="TXJ105" s="10"/>
      <c r="TXK105" s="10"/>
      <c r="TXL105" s="10"/>
      <c r="TXM105" s="10"/>
      <c r="TXN105" s="10"/>
      <c r="TXO105" s="10"/>
      <c r="TXP105" s="10"/>
      <c r="TXQ105" s="10"/>
      <c r="TXR105" s="10"/>
      <c r="TXS105" s="10"/>
      <c r="TXT105" s="10"/>
      <c r="TXU105" s="10"/>
      <c r="TXV105" s="10"/>
      <c r="TXW105" s="10"/>
      <c r="TXX105" s="10"/>
      <c r="TXY105" s="10"/>
      <c r="TXZ105" s="10"/>
      <c r="TYA105" s="10"/>
      <c r="TYB105" s="10"/>
      <c r="TYC105" s="10"/>
      <c r="TYD105" s="10"/>
      <c r="TYE105" s="10"/>
      <c r="TYF105" s="10"/>
      <c r="TYG105" s="10"/>
      <c r="TYH105" s="10"/>
      <c r="TYI105" s="10"/>
      <c r="TYJ105" s="10"/>
      <c r="TYK105" s="10"/>
      <c r="TYL105" s="10"/>
      <c r="TYM105" s="10"/>
      <c r="TYN105" s="10"/>
      <c r="TYO105" s="10"/>
      <c r="TYP105" s="10"/>
      <c r="TYQ105" s="10"/>
      <c r="TYR105" s="10"/>
      <c r="TYS105" s="10"/>
      <c r="TYT105" s="10"/>
      <c r="TYU105" s="10"/>
      <c r="TYV105" s="10"/>
      <c r="TYW105" s="10"/>
      <c r="TYX105" s="10"/>
      <c r="TYY105" s="10"/>
      <c r="TYZ105" s="10"/>
      <c r="TZA105" s="10"/>
      <c r="TZB105" s="10"/>
      <c r="TZC105" s="10"/>
      <c r="TZD105" s="10"/>
      <c r="TZE105" s="10"/>
      <c r="TZF105" s="10"/>
      <c r="TZG105" s="10"/>
      <c r="TZH105" s="10"/>
      <c r="TZI105" s="10"/>
      <c r="TZJ105" s="10"/>
      <c r="TZK105" s="10"/>
      <c r="TZL105" s="10"/>
      <c r="TZM105" s="10"/>
      <c r="TZN105" s="10"/>
      <c r="TZO105" s="10"/>
      <c r="TZP105" s="10"/>
      <c r="TZQ105" s="10"/>
      <c r="TZR105" s="10"/>
      <c r="TZS105" s="10"/>
      <c r="TZT105" s="10"/>
      <c r="TZU105" s="10"/>
      <c r="TZV105" s="10"/>
      <c r="TZW105" s="10"/>
      <c r="TZX105" s="10"/>
      <c r="TZY105" s="10"/>
      <c r="TZZ105" s="10"/>
      <c r="UAA105" s="10"/>
      <c r="UAB105" s="10"/>
      <c r="UAC105" s="10"/>
      <c r="UAD105" s="10"/>
      <c r="UAE105" s="10"/>
      <c r="UAF105" s="10"/>
      <c r="UAG105" s="10"/>
      <c r="UAH105" s="10"/>
      <c r="UAI105" s="10"/>
      <c r="UAJ105" s="10"/>
      <c r="UAK105" s="10"/>
      <c r="UAL105" s="10"/>
      <c r="UAM105" s="10"/>
      <c r="UAN105" s="10"/>
      <c r="UAO105" s="10"/>
      <c r="UAP105" s="10"/>
      <c r="UAQ105" s="10"/>
      <c r="UAR105" s="10"/>
      <c r="UAS105" s="10"/>
      <c r="UAT105" s="10"/>
      <c r="UAU105" s="10"/>
      <c r="UAV105" s="10"/>
      <c r="UAW105" s="10"/>
      <c r="UAX105" s="10"/>
      <c r="UAY105" s="10"/>
      <c r="UAZ105" s="10"/>
      <c r="UBA105" s="10"/>
      <c r="UBB105" s="10"/>
      <c r="UBC105" s="10"/>
      <c r="UBD105" s="10"/>
      <c r="UBE105" s="10"/>
      <c r="UBF105" s="10"/>
      <c r="UBG105" s="10"/>
      <c r="UBH105" s="10"/>
      <c r="UBI105" s="10"/>
      <c r="UBJ105" s="10"/>
      <c r="UBK105" s="10"/>
      <c r="UBL105" s="10"/>
      <c r="UBM105" s="10"/>
      <c r="UBN105" s="10"/>
      <c r="UBO105" s="10"/>
      <c r="UBP105" s="10"/>
      <c r="UBQ105" s="10"/>
      <c r="UBR105" s="10"/>
      <c r="UBS105" s="10"/>
      <c r="UBT105" s="10"/>
      <c r="UBU105" s="10"/>
      <c r="UBV105" s="10"/>
      <c r="UBW105" s="10"/>
      <c r="UBX105" s="10"/>
      <c r="UBY105" s="10"/>
      <c r="UBZ105" s="10"/>
      <c r="UCA105" s="10"/>
      <c r="UCB105" s="10"/>
      <c r="UCC105" s="10"/>
      <c r="UCD105" s="10"/>
      <c r="UCE105" s="10"/>
      <c r="UCF105" s="10"/>
      <c r="UCG105" s="10"/>
      <c r="UCH105" s="10"/>
      <c r="UCI105" s="10"/>
      <c r="UCJ105" s="10"/>
      <c r="UCK105" s="10"/>
      <c r="UCL105" s="10"/>
      <c r="UCM105" s="10"/>
      <c r="UCN105" s="10"/>
      <c r="UCO105" s="10"/>
      <c r="UCP105" s="10"/>
      <c r="UCQ105" s="10"/>
      <c r="UCR105" s="10"/>
      <c r="UCS105" s="10"/>
      <c r="UCT105" s="10"/>
      <c r="UCU105" s="10"/>
      <c r="UCV105" s="10"/>
      <c r="UCW105" s="10"/>
      <c r="UCX105" s="10"/>
      <c r="UCY105" s="10"/>
      <c r="UCZ105" s="10"/>
      <c r="UDA105" s="10"/>
      <c r="UDB105" s="10"/>
      <c r="UDC105" s="10"/>
      <c r="UDD105" s="10"/>
      <c r="UDE105" s="10"/>
      <c r="UDF105" s="10"/>
      <c r="UDG105" s="10"/>
      <c r="UDH105" s="10"/>
      <c r="UDI105" s="10"/>
      <c r="UDJ105" s="10"/>
      <c r="UDK105" s="10"/>
      <c r="UDL105" s="10"/>
      <c r="UDM105" s="10"/>
      <c r="UDN105" s="10"/>
      <c r="UDO105" s="10"/>
      <c r="UDP105" s="10"/>
      <c r="UDQ105" s="10"/>
      <c r="UDR105" s="10"/>
      <c r="UDS105" s="10"/>
      <c r="UDT105" s="10"/>
      <c r="UDU105" s="10"/>
      <c r="UDV105" s="10"/>
      <c r="UDW105" s="10"/>
      <c r="UDX105" s="10"/>
      <c r="UDY105" s="10"/>
      <c r="UDZ105" s="10"/>
      <c r="UEA105" s="10"/>
      <c r="UEB105" s="10"/>
      <c r="UEC105" s="10"/>
      <c r="UED105" s="10"/>
      <c r="UEE105" s="10"/>
      <c r="UEF105" s="10"/>
      <c r="UEG105" s="10"/>
      <c r="UEH105" s="10"/>
      <c r="UEI105" s="10"/>
      <c r="UEJ105" s="10"/>
      <c r="UEK105" s="10"/>
      <c r="UEL105" s="10"/>
      <c r="UEM105" s="10"/>
      <c r="UEN105" s="10"/>
      <c r="UEO105" s="10"/>
      <c r="UEP105" s="10"/>
      <c r="UEQ105" s="10"/>
      <c r="UER105" s="10"/>
      <c r="UES105" s="10"/>
      <c r="UET105" s="10"/>
      <c r="UEU105" s="10"/>
      <c r="UEV105" s="10"/>
      <c r="UEW105" s="10"/>
      <c r="UEX105" s="10"/>
      <c r="UEY105" s="10"/>
      <c r="UEZ105" s="10"/>
      <c r="UFA105" s="10"/>
      <c r="UFB105" s="10"/>
      <c r="UFC105" s="10"/>
      <c r="UFD105" s="10"/>
      <c r="UFE105" s="10"/>
      <c r="UFF105" s="10"/>
      <c r="UFG105" s="10"/>
      <c r="UFH105" s="10"/>
      <c r="UFI105" s="10"/>
      <c r="UFJ105" s="10"/>
      <c r="UFK105" s="10"/>
      <c r="UFL105" s="10"/>
      <c r="UFM105" s="10"/>
      <c r="UFN105" s="10"/>
      <c r="UFO105" s="10"/>
      <c r="UFP105" s="10"/>
      <c r="UFQ105" s="10"/>
      <c r="UFR105" s="10"/>
      <c r="UFS105" s="10"/>
      <c r="UFT105" s="10"/>
      <c r="UFU105" s="10"/>
      <c r="UFV105" s="10"/>
      <c r="UFW105" s="10"/>
      <c r="UFX105" s="10"/>
      <c r="UFY105" s="10"/>
      <c r="UFZ105" s="10"/>
      <c r="UGA105" s="10"/>
      <c r="UGB105" s="10"/>
      <c r="UGC105" s="10"/>
      <c r="UGD105" s="10"/>
      <c r="UGE105" s="10"/>
      <c r="UGF105" s="10"/>
      <c r="UGG105" s="10"/>
      <c r="UGH105" s="10"/>
      <c r="UGI105" s="10"/>
      <c r="UGJ105" s="10"/>
      <c r="UGK105" s="10"/>
      <c r="UGL105" s="10"/>
      <c r="UGM105" s="10"/>
      <c r="UGN105" s="10"/>
      <c r="UGO105" s="10"/>
      <c r="UGP105" s="10"/>
      <c r="UGQ105" s="10"/>
      <c r="UGR105" s="10"/>
      <c r="UGS105" s="10"/>
      <c r="UGT105" s="10"/>
      <c r="UGU105" s="10"/>
      <c r="UGV105" s="10"/>
      <c r="UGW105" s="10"/>
      <c r="UGX105" s="10"/>
      <c r="UGY105" s="10"/>
      <c r="UGZ105" s="10"/>
      <c r="UHA105" s="10"/>
      <c r="UHB105" s="10"/>
      <c r="UHC105" s="10"/>
      <c r="UHD105" s="10"/>
      <c r="UHE105" s="10"/>
      <c r="UHF105" s="10"/>
      <c r="UHG105" s="10"/>
      <c r="UHH105" s="10"/>
      <c r="UHI105" s="10"/>
      <c r="UHJ105" s="10"/>
      <c r="UHK105" s="10"/>
      <c r="UHL105" s="10"/>
      <c r="UHM105" s="10"/>
      <c r="UHN105" s="10"/>
      <c r="UHO105" s="10"/>
      <c r="UHP105" s="10"/>
      <c r="UHQ105" s="10"/>
      <c r="UHR105" s="10"/>
      <c r="UHS105" s="10"/>
      <c r="UHT105" s="10"/>
      <c r="UHU105" s="10"/>
      <c r="UHV105" s="10"/>
      <c r="UHW105" s="10"/>
      <c r="UHX105" s="10"/>
      <c r="UHY105" s="10"/>
      <c r="UHZ105" s="10"/>
      <c r="UIA105" s="10"/>
      <c r="UIB105" s="10"/>
      <c r="UIC105" s="10"/>
      <c r="UID105" s="10"/>
      <c r="UIE105" s="10"/>
      <c r="UIF105" s="10"/>
      <c r="UIG105" s="10"/>
      <c r="UIH105" s="10"/>
      <c r="UII105" s="10"/>
      <c r="UIJ105" s="10"/>
      <c r="UIK105" s="10"/>
      <c r="UIL105" s="10"/>
      <c r="UIM105" s="10"/>
      <c r="UIN105" s="10"/>
      <c r="UIO105" s="10"/>
      <c r="UIP105" s="10"/>
      <c r="UIQ105" s="10"/>
      <c r="UIR105" s="10"/>
      <c r="UIS105" s="10"/>
      <c r="UIT105" s="10"/>
      <c r="UIU105" s="10"/>
      <c r="UIV105" s="10"/>
      <c r="UIW105" s="10"/>
      <c r="UIX105" s="10"/>
      <c r="UIY105" s="10"/>
      <c r="UIZ105" s="10"/>
      <c r="UJA105" s="10"/>
      <c r="UJB105" s="10"/>
      <c r="UJC105" s="10"/>
      <c r="UJD105" s="10"/>
      <c r="UJE105" s="10"/>
      <c r="UJF105" s="10"/>
      <c r="UJG105" s="10"/>
      <c r="UJH105" s="10"/>
      <c r="UJI105" s="10"/>
      <c r="UJJ105" s="10"/>
      <c r="UJK105" s="10"/>
      <c r="UJL105" s="10"/>
      <c r="UJM105" s="10"/>
      <c r="UJN105" s="10"/>
      <c r="UJO105" s="10"/>
      <c r="UJP105" s="10"/>
      <c r="UJQ105" s="10"/>
      <c r="UJR105" s="10"/>
      <c r="UJS105" s="10"/>
      <c r="UJT105" s="10"/>
      <c r="UJU105" s="10"/>
      <c r="UJV105" s="10"/>
      <c r="UJW105" s="10"/>
      <c r="UJX105" s="10"/>
      <c r="UJY105" s="10"/>
      <c r="UJZ105" s="10"/>
      <c r="UKA105" s="10"/>
      <c r="UKB105" s="10"/>
      <c r="UKC105" s="10"/>
      <c r="UKD105" s="10"/>
      <c r="UKE105" s="10"/>
      <c r="UKF105" s="10"/>
      <c r="UKG105" s="10"/>
      <c r="UKH105" s="10"/>
      <c r="UKI105" s="10"/>
      <c r="UKJ105" s="10"/>
      <c r="UKK105" s="10"/>
      <c r="UKL105" s="10"/>
      <c r="UKM105" s="10"/>
      <c r="UKN105" s="10"/>
      <c r="UKO105" s="10"/>
      <c r="UKP105" s="10"/>
      <c r="UKQ105" s="10"/>
      <c r="UKR105" s="10"/>
      <c r="UKS105" s="10"/>
      <c r="UKT105" s="10"/>
      <c r="UKU105" s="10"/>
      <c r="UKV105" s="10"/>
      <c r="UKW105" s="10"/>
      <c r="UKX105" s="10"/>
      <c r="UKY105" s="10"/>
      <c r="UKZ105" s="10"/>
      <c r="ULA105" s="10"/>
      <c r="ULB105" s="10"/>
      <c r="ULC105" s="10"/>
      <c r="ULD105" s="10"/>
      <c r="ULE105" s="10"/>
      <c r="ULF105" s="10"/>
      <c r="ULG105" s="10"/>
      <c r="ULH105" s="10"/>
      <c r="ULI105" s="10"/>
      <c r="ULJ105" s="10"/>
      <c r="ULK105" s="10"/>
      <c r="ULL105" s="10"/>
      <c r="ULM105" s="10"/>
      <c r="ULN105" s="10"/>
      <c r="ULO105" s="10"/>
      <c r="ULP105" s="10"/>
      <c r="ULQ105" s="10"/>
      <c r="ULR105" s="10"/>
      <c r="ULS105" s="10"/>
      <c r="ULT105" s="10"/>
      <c r="ULU105" s="10"/>
      <c r="ULV105" s="10"/>
      <c r="ULW105" s="10"/>
      <c r="ULX105" s="10"/>
      <c r="ULY105" s="10"/>
      <c r="ULZ105" s="10"/>
      <c r="UMA105" s="10"/>
      <c r="UMB105" s="10"/>
      <c r="UMC105" s="10"/>
      <c r="UMD105" s="10"/>
      <c r="UME105" s="10"/>
      <c r="UMF105" s="10"/>
      <c r="UMG105" s="10"/>
      <c r="UMH105" s="10"/>
      <c r="UMI105" s="10"/>
      <c r="UMJ105" s="10"/>
      <c r="UMK105" s="10"/>
      <c r="UML105" s="10"/>
      <c r="UMM105" s="10"/>
      <c r="UMN105" s="10"/>
      <c r="UMO105" s="10"/>
      <c r="UMP105" s="10"/>
      <c r="UMQ105" s="10"/>
      <c r="UMR105" s="10"/>
      <c r="UMS105" s="10"/>
      <c r="UMT105" s="10"/>
      <c r="UMU105" s="10"/>
      <c r="UMV105" s="10"/>
      <c r="UMW105" s="10"/>
      <c r="UMX105" s="10"/>
      <c r="UMY105" s="10"/>
      <c r="UMZ105" s="10"/>
      <c r="UNA105" s="10"/>
      <c r="UNB105" s="10"/>
      <c r="UNC105" s="10"/>
      <c r="UND105" s="10"/>
      <c r="UNE105" s="10"/>
      <c r="UNF105" s="10"/>
      <c r="UNG105" s="10"/>
      <c r="UNH105" s="10"/>
      <c r="UNI105" s="10"/>
      <c r="UNJ105" s="10"/>
      <c r="UNK105" s="10"/>
      <c r="UNL105" s="10"/>
      <c r="UNM105" s="10"/>
      <c r="UNN105" s="10"/>
      <c r="UNO105" s="10"/>
      <c r="UNP105" s="10"/>
      <c r="UNQ105" s="10"/>
      <c r="UNR105" s="10"/>
      <c r="UNS105" s="10"/>
      <c r="UNT105" s="10"/>
      <c r="UNU105" s="10"/>
      <c r="UNV105" s="10"/>
      <c r="UNW105" s="10"/>
      <c r="UNX105" s="10"/>
      <c r="UNY105" s="10"/>
      <c r="UNZ105" s="10"/>
      <c r="UOA105" s="10"/>
      <c r="UOB105" s="10"/>
      <c r="UOC105" s="10"/>
      <c r="UOD105" s="10"/>
      <c r="UOE105" s="10"/>
      <c r="UOF105" s="10"/>
      <c r="UOG105" s="10"/>
      <c r="UOH105" s="10"/>
      <c r="UOI105" s="10"/>
      <c r="UOJ105" s="10"/>
      <c r="UOK105" s="10"/>
      <c r="UOL105" s="10"/>
      <c r="UOM105" s="10"/>
      <c r="UON105" s="10"/>
      <c r="UOO105" s="10"/>
      <c r="UOP105" s="10"/>
      <c r="UOQ105" s="10"/>
      <c r="UOR105" s="10"/>
      <c r="UOS105" s="10"/>
      <c r="UOT105" s="10"/>
      <c r="UOU105" s="10"/>
      <c r="UOV105" s="10"/>
      <c r="UOW105" s="10"/>
      <c r="UOX105" s="10"/>
      <c r="UOY105" s="10"/>
      <c r="UOZ105" s="10"/>
      <c r="UPA105" s="10"/>
      <c r="UPB105" s="10"/>
      <c r="UPC105" s="10"/>
      <c r="UPD105" s="10"/>
      <c r="UPE105" s="10"/>
      <c r="UPF105" s="10"/>
      <c r="UPG105" s="10"/>
      <c r="UPH105" s="10"/>
      <c r="UPI105" s="10"/>
      <c r="UPJ105" s="10"/>
      <c r="UPK105" s="10"/>
      <c r="UPL105" s="10"/>
      <c r="UPM105" s="10"/>
      <c r="UPN105" s="10"/>
      <c r="UPO105" s="10"/>
      <c r="UPP105" s="10"/>
      <c r="UPQ105" s="10"/>
      <c r="UPR105" s="10"/>
      <c r="UPS105" s="10"/>
      <c r="UPT105" s="10"/>
      <c r="UPU105" s="10"/>
      <c r="UPV105" s="10"/>
      <c r="UPW105" s="10"/>
      <c r="UPX105" s="10"/>
      <c r="UPY105" s="10"/>
      <c r="UPZ105" s="10"/>
      <c r="UQA105" s="10"/>
      <c r="UQB105" s="10"/>
      <c r="UQC105" s="10"/>
      <c r="UQD105" s="10"/>
      <c r="UQE105" s="10"/>
      <c r="UQF105" s="10"/>
      <c r="UQG105" s="10"/>
      <c r="UQH105" s="10"/>
      <c r="UQI105" s="10"/>
      <c r="UQJ105" s="10"/>
      <c r="UQK105" s="10"/>
      <c r="UQL105" s="10"/>
      <c r="UQM105" s="10"/>
      <c r="UQN105" s="10"/>
      <c r="UQO105" s="10"/>
      <c r="UQP105" s="10"/>
      <c r="UQQ105" s="10"/>
      <c r="UQR105" s="10"/>
      <c r="UQS105" s="10"/>
      <c r="UQT105" s="10"/>
      <c r="UQU105" s="10"/>
      <c r="UQV105" s="10"/>
      <c r="UQW105" s="10"/>
      <c r="UQX105" s="10"/>
      <c r="UQY105" s="10"/>
      <c r="UQZ105" s="10"/>
      <c r="URA105" s="10"/>
      <c r="URB105" s="10"/>
      <c r="URC105" s="10"/>
      <c r="URD105" s="10"/>
      <c r="URE105" s="10"/>
      <c r="URF105" s="10"/>
      <c r="URG105" s="10"/>
      <c r="URH105" s="10"/>
      <c r="URI105" s="10"/>
      <c r="URJ105" s="10"/>
      <c r="URK105" s="10"/>
      <c r="URL105" s="10"/>
      <c r="URM105" s="10"/>
      <c r="URN105" s="10"/>
      <c r="URO105" s="10"/>
      <c r="URP105" s="10"/>
      <c r="URQ105" s="10"/>
      <c r="URR105" s="10"/>
      <c r="URS105" s="10"/>
      <c r="URT105" s="10"/>
      <c r="URU105" s="10"/>
      <c r="URV105" s="10"/>
      <c r="URW105" s="10"/>
      <c r="URX105" s="10"/>
      <c r="URY105" s="10"/>
      <c r="URZ105" s="10"/>
      <c r="USA105" s="10"/>
      <c r="USB105" s="10"/>
      <c r="USC105" s="10"/>
      <c r="USD105" s="10"/>
      <c r="USE105" s="10"/>
      <c r="USF105" s="10"/>
      <c r="USG105" s="10"/>
      <c r="USH105" s="10"/>
      <c r="USI105" s="10"/>
      <c r="USJ105" s="10"/>
      <c r="USK105" s="10"/>
      <c r="USL105" s="10"/>
      <c r="USM105" s="10"/>
      <c r="USN105" s="10"/>
      <c r="USO105" s="10"/>
      <c r="USP105" s="10"/>
      <c r="USQ105" s="10"/>
      <c r="USR105" s="10"/>
      <c r="USS105" s="10"/>
      <c r="UST105" s="10"/>
      <c r="USU105" s="10"/>
      <c r="USV105" s="10"/>
      <c r="USW105" s="10"/>
      <c r="USX105" s="10"/>
      <c r="USY105" s="10"/>
      <c r="USZ105" s="10"/>
      <c r="UTA105" s="10"/>
      <c r="UTB105" s="10"/>
      <c r="UTC105" s="10"/>
      <c r="UTD105" s="10"/>
      <c r="UTE105" s="10"/>
      <c r="UTF105" s="10"/>
      <c r="UTG105" s="10"/>
      <c r="UTH105" s="10"/>
      <c r="UTI105" s="10"/>
      <c r="UTJ105" s="10"/>
      <c r="UTK105" s="10"/>
      <c r="UTL105" s="10"/>
      <c r="UTM105" s="10"/>
      <c r="UTN105" s="10"/>
      <c r="UTO105" s="10"/>
      <c r="UTP105" s="10"/>
      <c r="UTQ105" s="10"/>
      <c r="UTR105" s="10"/>
      <c r="UTS105" s="10"/>
      <c r="UTT105" s="10"/>
      <c r="UTU105" s="10"/>
      <c r="UTV105" s="10"/>
      <c r="UTW105" s="10"/>
      <c r="UTX105" s="10"/>
      <c r="UTY105" s="10"/>
      <c r="UTZ105" s="10"/>
      <c r="UUA105" s="10"/>
      <c r="UUB105" s="10"/>
      <c r="UUC105" s="10"/>
      <c r="UUD105" s="10"/>
      <c r="UUE105" s="10"/>
      <c r="UUF105" s="10"/>
      <c r="UUG105" s="10"/>
      <c r="UUH105" s="10"/>
      <c r="UUI105" s="10"/>
      <c r="UUJ105" s="10"/>
      <c r="UUK105" s="10"/>
      <c r="UUL105" s="10"/>
      <c r="UUM105" s="10"/>
      <c r="UUN105" s="10"/>
      <c r="UUO105" s="10"/>
      <c r="UUP105" s="10"/>
      <c r="UUQ105" s="10"/>
      <c r="UUR105" s="10"/>
      <c r="UUS105" s="10"/>
      <c r="UUT105" s="10"/>
      <c r="UUU105" s="10"/>
      <c r="UUV105" s="10"/>
      <c r="UUW105" s="10"/>
      <c r="UUX105" s="10"/>
      <c r="UUY105" s="10"/>
      <c r="UUZ105" s="10"/>
      <c r="UVA105" s="10"/>
      <c r="UVB105" s="10"/>
      <c r="UVC105" s="10"/>
      <c r="UVD105" s="10"/>
      <c r="UVE105" s="10"/>
      <c r="UVF105" s="10"/>
      <c r="UVG105" s="10"/>
      <c r="UVH105" s="10"/>
      <c r="UVI105" s="10"/>
      <c r="UVJ105" s="10"/>
      <c r="UVK105" s="10"/>
      <c r="UVL105" s="10"/>
      <c r="UVM105" s="10"/>
      <c r="UVN105" s="10"/>
      <c r="UVO105" s="10"/>
      <c r="UVP105" s="10"/>
      <c r="UVQ105" s="10"/>
      <c r="UVR105" s="10"/>
      <c r="UVS105" s="10"/>
      <c r="UVT105" s="10"/>
      <c r="UVU105" s="10"/>
      <c r="UVV105" s="10"/>
      <c r="UVW105" s="10"/>
      <c r="UVX105" s="10"/>
      <c r="UVY105" s="10"/>
      <c r="UVZ105" s="10"/>
      <c r="UWA105" s="10"/>
      <c r="UWB105" s="10"/>
      <c r="UWC105" s="10"/>
      <c r="UWD105" s="10"/>
      <c r="UWE105" s="10"/>
      <c r="UWF105" s="10"/>
      <c r="UWG105" s="10"/>
      <c r="UWH105" s="10"/>
      <c r="UWI105" s="10"/>
      <c r="UWJ105" s="10"/>
      <c r="UWK105" s="10"/>
      <c r="UWL105" s="10"/>
      <c r="UWM105" s="10"/>
      <c r="UWN105" s="10"/>
      <c r="UWO105" s="10"/>
      <c r="UWP105" s="10"/>
      <c r="UWQ105" s="10"/>
      <c r="UWR105" s="10"/>
      <c r="UWS105" s="10"/>
      <c r="UWT105" s="10"/>
      <c r="UWU105" s="10"/>
      <c r="UWV105" s="10"/>
      <c r="UWW105" s="10"/>
      <c r="UWX105" s="10"/>
      <c r="UWY105" s="10"/>
      <c r="UWZ105" s="10"/>
      <c r="UXA105" s="10"/>
      <c r="UXB105" s="10"/>
      <c r="UXC105" s="10"/>
      <c r="UXD105" s="10"/>
      <c r="UXE105" s="10"/>
      <c r="UXF105" s="10"/>
      <c r="UXG105" s="10"/>
      <c r="UXH105" s="10"/>
      <c r="UXI105" s="10"/>
      <c r="UXJ105" s="10"/>
      <c r="UXK105" s="10"/>
      <c r="UXL105" s="10"/>
      <c r="UXM105" s="10"/>
      <c r="UXN105" s="10"/>
      <c r="UXO105" s="10"/>
      <c r="UXP105" s="10"/>
      <c r="UXQ105" s="10"/>
      <c r="UXR105" s="10"/>
      <c r="UXS105" s="10"/>
      <c r="UXT105" s="10"/>
      <c r="UXU105" s="10"/>
      <c r="UXV105" s="10"/>
      <c r="UXW105" s="10"/>
      <c r="UXX105" s="10"/>
      <c r="UXY105" s="10"/>
      <c r="UXZ105" s="10"/>
      <c r="UYA105" s="10"/>
      <c r="UYB105" s="10"/>
      <c r="UYC105" s="10"/>
      <c r="UYD105" s="10"/>
      <c r="UYE105" s="10"/>
      <c r="UYF105" s="10"/>
      <c r="UYG105" s="10"/>
      <c r="UYH105" s="10"/>
      <c r="UYI105" s="10"/>
      <c r="UYJ105" s="10"/>
      <c r="UYK105" s="10"/>
      <c r="UYL105" s="10"/>
      <c r="UYM105" s="10"/>
      <c r="UYN105" s="10"/>
      <c r="UYO105" s="10"/>
      <c r="UYP105" s="10"/>
      <c r="UYQ105" s="10"/>
      <c r="UYR105" s="10"/>
      <c r="UYS105" s="10"/>
      <c r="UYT105" s="10"/>
      <c r="UYU105" s="10"/>
      <c r="UYV105" s="10"/>
      <c r="UYW105" s="10"/>
      <c r="UYX105" s="10"/>
      <c r="UYY105" s="10"/>
      <c r="UYZ105" s="10"/>
      <c r="UZA105" s="10"/>
      <c r="UZB105" s="10"/>
      <c r="UZC105" s="10"/>
      <c r="UZD105" s="10"/>
      <c r="UZE105" s="10"/>
      <c r="UZF105" s="10"/>
      <c r="UZG105" s="10"/>
      <c r="UZH105" s="10"/>
      <c r="UZI105" s="10"/>
      <c r="UZJ105" s="10"/>
      <c r="UZK105" s="10"/>
      <c r="UZL105" s="10"/>
      <c r="UZM105" s="10"/>
      <c r="UZN105" s="10"/>
      <c r="UZO105" s="10"/>
      <c r="UZP105" s="10"/>
      <c r="UZQ105" s="10"/>
      <c r="UZR105" s="10"/>
      <c r="UZS105" s="10"/>
      <c r="UZT105" s="10"/>
      <c r="UZU105" s="10"/>
      <c r="UZV105" s="10"/>
      <c r="UZW105" s="10"/>
      <c r="UZX105" s="10"/>
      <c r="UZY105" s="10"/>
      <c r="UZZ105" s="10"/>
      <c r="VAA105" s="10"/>
      <c r="VAB105" s="10"/>
      <c r="VAC105" s="10"/>
      <c r="VAD105" s="10"/>
      <c r="VAE105" s="10"/>
      <c r="VAF105" s="10"/>
      <c r="VAG105" s="10"/>
      <c r="VAH105" s="10"/>
      <c r="VAI105" s="10"/>
      <c r="VAJ105" s="10"/>
      <c r="VAK105" s="10"/>
      <c r="VAL105" s="10"/>
      <c r="VAM105" s="10"/>
      <c r="VAN105" s="10"/>
      <c r="VAO105" s="10"/>
      <c r="VAP105" s="10"/>
      <c r="VAQ105" s="10"/>
      <c r="VAR105" s="10"/>
      <c r="VAS105" s="10"/>
      <c r="VAT105" s="10"/>
      <c r="VAU105" s="10"/>
      <c r="VAV105" s="10"/>
      <c r="VAW105" s="10"/>
      <c r="VAX105" s="10"/>
      <c r="VAY105" s="10"/>
      <c r="VAZ105" s="10"/>
      <c r="VBA105" s="10"/>
      <c r="VBB105" s="10"/>
      <c r="VBC105" s="10"/>
      <c r="VBD105" s="10"/>
      <c r="VBE105" s="10"/>
      <c r="VBF105" s="10"/>
      <c r="VBG105" s="10"/>
      <c r="VBH105" s="10"/>
      <c r="VBI105" s="10"/>
      <c r="VBJ105" s="10"/>
      <c r="VBK105" s="10"/>
      <c r="VBL105" s="10"/>
      <c r="VBM105" s="10"/>
      <c r="VBN105" s="10"/>
      <c r="VBO105" s="10"/>
      <c r="VBP105" s="10"/>
      <c r="VBQ105" s="10"/>
      <c r="VBR105" s="10"/>
      <c r="VBS105" s="10"/>
      <c r="VBT105" s="10"/>
      <c r="VBU105" s="10"/>
      <c r="VBV105" s="10"/>
      <c r="VBW105" s="10"/>
      <c r="VBX105" s="10"/>
      <c r="VBY105" s="10"/>
      <c r="VBZ105" s="10"/>
      <c r="VCA105" s="10"/>
      <c r="VCB105" s="10"/>
      <c r="VCC105" s="10"/>
      <c r="VCD105" s="10"/>
      <c r="VCE105" s="10"/>
      <c r="VCF105" s="10"/>
      <c r="VCG105" s="10"/>
      <c r="VCH105" s="10"/>
      <c r="VCI105" s="10"/>
      <c r="VCJ105" s="10"/>
      <c r="VCK105" s="10"/>
      <c r="VCL105" s="10"/>
      <c r="VCM105" s="10"/>
      <c r="VCN105" s="10"/>
      <c r="VCO105" s="10"/>
      <c r="VCP105" s="10"/>
      <c r="VCQ105" s="10"/>
      <c r="VCR105" s="10"/>
      <c r="VCS105" s="10"/>
      <c r="VCT105" s="10"/>
      <c r="VCU105" s="10"/>
      <c r="VCV105" s="10"/>
      <c r="VCW105" s="10"/>
      <c r="VCX105" s="10"/>
      <c r="VCY105" s="10"/>
      <c r="VCZ105" s="10"/>
      <c r="VDA105" s="10"/>
      <c r="VDB105" s="10"/>
      <c r="VDC105" s="10"/>
      <c r="VDD105" s="10"/>
      <c r="VDE105" s="10"/>
      <c r="VDF105" s="10"/>
      <c r="VDG105" s="10"/>
      <c r="VDH105" s="10"/>
      <c r="VDI105" s="10"/>
      <c r="VDJ105" s="10"/>
      <c r="VDK105" s="10"/>
      <c r="VDL105" s="10"/>
      <c r="VDM105" s="10"/>
      <c r="VDN105" s="10"/>
      <c r="VDO105" s="10"/>
      <c r="VDP105" s="10"/>
      <c r="VDQ105" s="10"/>
      <c r="VDR105" s="10"/>
      <c r="VDS105" s="10"/>
      <c r="VDT105" s="10"/>
      <c r="VDU105" s="10"/>
      <c r="VDV105" s="10"/>
      <c r="VDW105" s="10"/>
      <c r="VDX105" s="10"/>
      <c r="VDY105" s="10"/>
      <c r="VDZ105" s="10"/>
      <c r="VEA105" s="10"/>
      <c r="VEB105" s="10"/>
      <c r="VEC105" s="10"/>
      <c r="VED105" s="10"/>
      <c r="VEE105" s="10"/>
      <c r="VEF105" s="10"/>
      <c r="VEG105" s="10"/>
      <c r="VEH105" s="10"/>
      <c r="VEI105" s="10"/>
      <c r="VEJ105" s="10"/>
      <c r="VEK105" s="10"/>
      <c r="VEL105" s="10"/>
      <c r="VEM105" s="10"/>
      <c r="VEN105" s="10"/>
      <c r="VEO105" s="10"/>
      <c r="VEP105" s="10"/>
      <c r="VEQ105" s="10"/>
      <c r="VER105" s="10"/>
      <c r="VES105" s="10"/>
      <c r="VET105" s="10"/>
      <c r="VEU105" s="10"/>
      <c r="VEV105" s="10"/>
      <c r="VEW105" s="10"/>
      <c r="VEX105" s="10"/>
      <c r="VEY105" s="10"/>
      <c r="VEZ105" s="10"/>
      <c r="VFA105" s="10"/>
      <c r="VFB105" s="10"/>
      <c r="VFC105" s="10"/>
      <c r="VFD105" s="10"/>
      <c r="VFE105" s="10"/>
      <c r="VFF105" s="10"/>
      <c r="VFG105" s="10"/>
      <c r="VFH105" s="10"/>
      <c r="VFI105" s="10"/>
      <c r="VFJ105" s="10"/>
      <c r="VFK105" s="10"/>
      <c r="VFL105" s="10"/>
      <c r="VFM105" s="10"/>
      <c r="VFN105" s="10"/>
      <c r="VFO105" s="10"/>
      <c r="VFP105" s="10"/>
      <c r="VFQ105" s="10"/>
      <c r="VFR105" s="10"/>
      <c r="VFS105" s="10"/>
      <c r="VFT105" s="10"/>
      <c r="VFU105" s="10"/>
      <c r="VFV105" s="10"/>
      <c r="VFW105" s="10"/>
      <c r="VFX105" s="10"/>
      <c r="VFY105" s="10"/>
      <c r="VFZ105" s="10"/>
      <c r="VGA105" s="10"/>
      <c r="VGB105" s="10"/>
      <c r="VGC105" s="10"/>
      <c r="VGD105" s="10"/>
      <c r="VGE105" s="10"/>
      <c r="VGF105" s="10"/>
      <c r="VGG105" s="10"/>
      <c r="VGH105" s="10"/>
      <c r="VGI105" s="10"/>
      <c r="VGJ105" s="10"/>
      <c r="VGK105" s="10"/>
      <c r="VGL105" s="10"/>
      <c r="VGM105" s="10"/>
      <c r="VGN105" s="10"/>
      <c r="VGO105" s="10"/>
      <c r="VGP105" s="10"/>
      <c r="VGQ105" s="10"/>
      <c r="VGR105" s="10"/>
      <c r="VGS105" s="10"/>
      <c r="VGT105" s="10"/>
      <c r="VGU105" s="10"/>
      <c r="VGV105" s="10"/>
      <c r="VGW105" s="10"/>
      <c r="VGX105" s="10"/>
      <c r="VGY105" s="10"/>
      <c r="VGZ105" s="10"/>
      <c r="VHA105" s="10"/>
      <c r="VHB105" s="10"/>
      <c r="VHC105" s="10"/>
      <c r="VHD105" s="10"/>
      <c r="VHE105" s="10"/>
      <c r="VHF105" s="10"/>
      <c r="VHG105" s="10"/>
      <c r="VHH105" s="10"/>
      <c r="VHI105" s="10"/>
      <c r="VHJ105" s="10"/>
      <c r="VHK105" s="10"/>
      <c r="VHL105" s="10"/>
      <c r="VHM105" s="10"/>
      <c r="VHN105" s="10"/>
      <c r="VHO105" s="10"/>
      <c r="VHP105" s="10"/>
      <c r="VHQ105" s="10"/>
      <c r="VHR105" s="10"/>
      <c r="VHS105" s="10"/>
      <c r="VHT105" s="10"/>
      <c r="VHU105" s="10"/>
      <c r="VHV105" s="10"/>
      <c r="VHW105" s="10"/>
      <c r="VHX105" s="10"/>
      <c r="VHY105" s="10"/>
      <c r="VHZ105" s="10"/>
      <c r="VIA105" s="10"/>
      <c r="VIB105" s="10"/>
      <c r="VIC105" s="10"/>
      <c r="VID105" s="10"/>
      <c r="VIE105" s="10"/>
      <c r="VIF105" s="10"/>
      <c r="VIG105" s="10"/>
      <c r="VIH105" s="10"/>
      <c r="VII105" s="10"/>
      <c r="VIJ105" s="10"/>
      <c r="VIK105" s="10"/>
      <c r="VIL105" s="10"/>
      <c r="VIM105" s="10"/>
      <c r="VIN105" s="10"/>
      <c r="VIO105" s="10"/>
      <c r="VIP105" s="10"/>
      <c r="VIQ105" s="10"/>
      <c r="VIR105" s="10"/>
      <c r="VIS105" s="10"/>
      <c r="VIT105" s="10"/>
      <c r="VIU105" s="10"/>
      <c r="VIV105" s="10"/>
      <c r="VIW105" s="10"/>
      <c r="VIX105" s="10"/>
      <c r="VIY105" s="10"/>
      <c r="VIZ105" s="10"/>
      <c r="VJA105" s="10"/>
      <c r="VJB105" s="10"/>
      <c r="VJC105" s="10"/>
      <c r="VJD105" s="10"/>
      <c r="VJE105" s="10"/>
      <c r="VJF105" s="10"/>
      <c r="VJG105" s="10"/>
      <c r="VJH105" s="10"/>
      <c r="VJI105" s="10"/>
      <c r="VJJ105" s="10"/>
      <c r="VJK105" s="10"/>
      <c r="VJL105" s="10"/>
      <c r="VJM105" s="10"/>
      <c r="VJN105" s="10"/>
      <c r="VJO105" s="10"/>
      <c r="VJP105" s="10"/>
      <c r="VJQ105" s="10"/>
      <c r="VJR105" s="10"/>
      <c r="VJS105" s="10"/>
      <c r="VJT105" s="10"/>
      <c r="VJU105" s="10"/>
      <c r="VJV105" s="10"/>
      <c r="VJW105" s="10"/>
      <c r="VJX105" s="10"/>
      <c r="VJY105" s="10"/>
      <c r="VJZ105" s="10"/>
      <c r="VKA105" s="10"/>
      <c r="VKB105" s="10"/>
      <c r="VKC105" s="10"/>
      <c r="VKD105" s="10"/>
      <c r="VKE105" s="10"/>
      <c r="VKF105" s="10"/>
      <c r="VKG105" s="10"/>
      <c r="VKH105" s="10"/>
      <c r="VKI105" s="10"/>
      <c r="VKJ105" s="10"/>
      <c r="VKK105" s="10"/>
      <c r="VKL105" s="10"/>
      <c r="VKM105" s="10"/>
      <c r="VKN105" s="10"/>
      <c r="VKO105" s="10"/>
      <c r="VKP105" s="10"/>
      <c r="VKQ105" s="10"/>
      <c r="VKR105" s="10"/>
      <c r="VKS105" s="10"/>
      <c r="VKT105" s="10"/>
      <c r="VKU105" s="10"/>
      <c r="VKV105" s="10"/>
      <c r="VKW105" s="10"/>
      <c r="VKX105" s="10"/>
      <c r="VKY105" s="10"/>
      <c r="VKZ105" s="10"/>
      <c r="VLA105" s="10"/>
      <c r="VLB105" s="10"/>
      <c r="VLC105" s="10"/>
      <c r="VLD105" s="10"/>
      <c r="VLE105" s="10"/>
      <c r="VLF105" s="10"/>
      <c r="VLG105" s="10"/>
      <c r="VLH105" s="10"/>
      <c r="VLI105" s="10"/>
      <c r="VLJ105" s="10"/>
      <c r="VLK105" s="10"/>
      <c r="VLL105" s="10"/>
      <c r="VLM105" s="10"/>
      <c r="VLN105" s="10"/>
      <c r="VLO105" s="10"/>
      <c r="VLP105" s="10"/>
      <c r="VLQ105" s="10"/>
      <c r="VLR105" s="10"/>
      <c r="VLS105" s="10"/>
      <c r="VLT105" s="10"/>
      <c r="VLU105" s="10"/>
      <c r="VLV105" s="10"/>
      <c r="VLW105" s="10"/>
      <c r="VLX105" s="10"/>
      <c r="VLY105" s="10"/>
      <c r="VLZ105" s="10"/>
      <c r="VMA105" s="10"/>
      <c r="VMB105" s="10"/>
      <c r="VMC105" s="10"/>
      <c r="VMD105" s="10"/>
      <c r="VME105" s="10"/>
      <c r="VMF105" s="10"/>
      <c r="VMG105" s="10"/>
      <c r="VMH105" s="10"/>
      <c r="VMI105" s="10"/>
      <c r="VMJ105" s="10"/>
      <c r="VMK105" s="10"/>
      <c r="VML105" s="10"/>
      <c r="VMM105" s="10"/>
      <c r="VMN105" s="10"/>
      <c r="VMO105" s="10"/>
      <c r="VMP105" s="10"/>
      <c r="VMQ105" s="10"/>
      <c r="VMR105" s="10"/>
      <c r="VMS105" s="10"/>
      <c r="VMT105" s="10"/>
      <c r="VMU105" s="10"/>
      <c r="VMV105" s="10"/>
      <c r="VMW105" s="10"/>
      <c r="VMX105" s="10"/>
      <c r="VMY105" s="10"/>
      <c r="VMZ105" s="10"/>
      <c r="VNA105" s="10"/>
      <c r="VNB105" s="10"/>
      <c r="VNC105" s="10"/>
      <c r="VND105" s="10"/>
      <c r="VNE105" s="10"/>
      <c r="VNF105" s="10"/>
      <c r="VNG105" s="10"/>
      <c r="VNH105" s="10"/>
      <c r="VNI105" s="10"/>
      <c r="VNJ105" s="10"/>
      <c r="VNK105" s="10"/>
      <c r="VNL105" s="10"/>
      <c r="VNM105" s="10"/>
      <c r="VNN105" s="10"/>
      <c r="VNO105" s="10"/>
      <c r="VNP105" s="10"/>
      <c r="VNQ105" s="10"/>
      <c r="VNR105" s="10"/>
      <c r="VNS105" s="10"/>
      <c r="VNT105" s="10"/>
      <c r="VNU105" s="10"/>
      <c r="VNV105" s="10"/>
      <c r="VNW105" s="10"/>
      <c r="VNX105" s="10"/>
      <c r="VNY105" s="10"/>
      <c r="VNZ105" s="10"/>
      <c r="VOA105" s="10"/>
      <c r="VOB105" s="10"/>
      <c r="VOC105" s="10"/>
      <c r="VOD105" s="10"/>
      <c r="VOE105" s="10"/>
      <c r="VOF105" s="10"/>
      <c r="VOG105" s="10"/>
      <c r="VOH105" s="10"/>
      <c r="VOI105" s="10"/>
      <c r="VOJ105" s="10"/>
      <c r="VOK105" s="10"/>
      <c r="VOL105" s="10"/>
      <c r="VOM105" s="10"/>
      <c r="VON105" s="10"/>
      <c r="VOO105" s="10"/>
      <c r="VOP105" s="10"/>
      <c r="VOQ105" s="10"/>
      <c r="VOR105" s="10"/>
      <c r="VOS105" s="10"/>
      <c r="VOT105" s="10"/>
      <c r="VOU105" s="10"/>
      <c r="VOV105" s="10"/>
      <c r="VOW105" s="10"/>
      <c r="VOX105" s="10"/>
      <c r="VOY105" s="10"/>
      <c r="VOZ105" s="10"/>
      <c r="VPA105" s="10"/>
      <c r="VPB105" s="10"/>
      <c r="VPC105" s="10"/>
      <c r="VPD105" s="10"/>
      <c r="VPE105" s="10"/>
      <c r="VPF105" s="10"/>
      <c r="VPG105" s="10"/>
      <c r="VPH105" s="10"/>
      <c r="VPI105" s="10"/>
      <c r="VPJ105" s="10"/>
      <c r="VPK105" s="10"/>
      <c r="VPL105" s="10"/>
      <c r="VPM105" s="10"/>
      <c r="VPN105" s="10"/>
      <c r="VPO105" s="10"/>
      <c r="VPP105" s="10"/>
      <c r="VPQ105" s="10"/>
      <c r="VPR105" s="10"/>
      <c r="VPS105" s="10"/>
      <c r="VPT105" s="10"/>
      <c r="VPU105" s="10"/>
      <c r="VPV105" s="10"/>
      <c r="VPW105" s="10"/>
      <c r="VPX105" s="10"/>
      <c r="VPY105" s="10"/>
      <c r="VPZ105" s="10"/>
      <c r="VQA105" s="10"/>
      <c r="VQB105" s="10"/>
      <c r="VQC105" s="10"/>
      <c r="VQD105" s="10"/>
      <c r="VQE105" s="10"/>
      <c r="VQF105" s="10"/>
      <c r="VQG105" s="10"/>
      <c r="VQH105" s="10"/>
      <c r="VQI105" s="10"/>
      <c r="VQJ105" s="10"/>
      <c r="VQK105" s="10"/>
      <c r="VQL105" s="10"/>
      <c r="VQM105" s="10"/>
      <c r="VQN105" s="10"/>
      <c r="VQO105" s="10"/>
      <c r="VQP105" s="10"/>
      <c r="VQQ105" s="10"/>
      <c r="VQR105" s="10"/>
      <c r="VQS105" s="10"/>
      <c r="VQT105" s="10"/>
      <c r="VQU105" s="10"/>
      <c r="VQV105" s="10"/>
      <c r="VQW105" s="10"/>
      <c r="VQX105" s="10"/>
      <c r="VQY105" s="10"/>
      <c r="VQZ105" s="10"/>
      <c r="VRA105" s="10"/>
      <c r="VRB105" s="10"/>
      <c r="VRC105" s="10"/>
      <c r="VRD105" s="10"/>
      <c r="VRE105" s="10"/>
      <c r="VRF105" s="10"/>
      <c r="VRG105" s="10"/>
      <c r="VRH105" s="10"/>
      <c r="VRI105" s="10"/>
      <c r="VRJ105" s="10"/>
      <c r="VRK105" s="10"/>
      <c r="VRL105" s="10"/>
      <c r="VRM105" s="10"/>
      <c r="VRN105" s="10"/>
      <c r="VRO105" s="10"/>
      <c r="VRP105" s="10"/>
      <c r="VRQ105" s="10"/>
      <c r="VRR105" s="10"/>
      <c r="VRS105" s="10"/>
      <c r="VRT105" s="10"/>
      <c r="VRU105" s="10"/>
      <c r="VRV105" s="10"/>
      <c r="VRW105" s="10"/>
      <c r="VRX105" s="10"/>
      <c r="VRY105" s="10"/>
      <c r="VRZ105" s="10"/>
      <c r="VSA105" s="10"/>
      <c r="VSB105" s="10"/>
      <c r="VSC105" s="10"/>
      <c r="VSD105" s="10"/>
      <c r="VSE105" s="10"/>
      <c r="VSF105" s="10"/>
      <c r="VSG105" s="10"/>
      <c r="VSH105" s="10"/>
      <c r="VSI105" s="10"/>
      <c r="VSJ105" s="10"/>
      <c r="VSK105" s="10"/>
      <c r="VSL105" s="10"/>
      <c r="VSM105" s="10"/>
      <c r="VSN105" s="10"/>
      <c r="VSO105" s="10"/>
      <c r="VSP105" s="10"/>
      <c r="VSQ105" s="10"/>
      <c r="VSR105" s="10"/>
      <c r="VSS105" s="10"/>
      <c r="VST105" s="10"/>
      <c r="VSU105" s="10"/>
      <c r="VSV105" s="10"/>
      <c r="VSW105" s="10"/>
      <c r="VSX105" s="10"/>
      <c r="VSY105" s="10"/>
      <c r="VSZ105" s="10"/>
      <c r="VTA105" s="10"/>
      <c r="VTB105" s="10"/>
      <c r="VTC105" s="10"/>
      <c r="VTD105" s="10"/>
      <c r="VTE105" s="10"/>
      <c r="VTF105" s="10"/>
      <c r="VTG105" s="10"/>
      <c r="VTH105" s="10"/>
      <c r="VTI105" s="10"/>
      <c r="VTJ105" s="10"/>
      <c r="VTK105" s="10"/>
      <c r="VTL105" s="10"/>
      <c r="VTM105" s="10"/>
      <c r="VTN105" s="10"/>
      <c r="VTO105" s="10"/>
      <c r="VTP105" s="10"/>
      <c r="VTQ105" s="10"/>
      <c r="VTR105" s="10"/>
      <c r="VTS105" s="10"/>
      <c r="VTT105" s="10"/>
      <c r="VTU105" s="10"/>
      <c r="VTV105" s="10"/>
      <c r="VTW105" s="10"/>
      <c r="VTX105" s="10"/>
      <c r="VTY105" s="10"/>
      <c r="VTZ105" s="10"/>
      <c r="VUA105" s="10"/>
      <c r="VUB105" s="10"/>
      <c r="VUC105" s="10"/>
      <c r="VUD105" s="10"/>
      <c r="VUE105" s="10"/>
      <c r="VUF105" s="10"/>
      <c r="VUG105" s="10"/>
      <c r="VUH105" s="10"/>
      <c r="VUI105" s="10"/>
      <c r="VUJ105" s="10"/>
      <c r="VUK105" s="10"/>
      <c r="VUL105" s="10"/>
      <c r="VUM105" s="10"/>
      <c r="VUN105" s="10"/>
      <c r="VUO105" s="10"/>
      <c r="VUP105" s="10"/>
      <c r="VUQ105" s="10"/>
      <c r="VUR105" s="10"/>
      <c r="VUS105" s="10"/>
      <c r="VUT105" s="10"/>
      <c r="VUU105" s="10"/>
      <c r="VUV105" s="10"/>
      <c r="VUW105" s="10"/>
      <c r="VUX105" s="10"/>
      <c r="VUY105" s="10"/>
      <c r="VUZ105" s="10"/>
      <c r="VVA105" s="10"/>
      <c r="VVB105" s="10"/>
      <c r="VVC105" s="10"/>
      <c r="VVD105" s="10"/>
      <c r="VVE105" s="10"/>
      <c r="VVF105" s="10"/>
      <c r="VVG105" s="10"/>
      <c r="VVH105" s="10"/>
      <c r="VVI105" s="10"/>
      <c r="VVJ105" s="10"/>
      <c r="VVK105" s="10"/>
      <c r="VVL105" s="10"/>
      <c r="VVM105" s="10"/>
      <c r="VVN105" s="10"/>
      <c r="VVO105" s="10"/>
      <c r="VVP105" s="10"/>
      <c r="VVQ105" s="10"/>
      <c r="VVR105" s="10"/>
      <c r="VVS105" s="10"/>
      <c r="VVT105" s="10"/>
      <c r="VVU105" s="10"/>
      <c r="VVV105" s="10"/>
      <c r="VVW105" s="10"/>
      <c r="VVX105" s="10"/>
      <c r="VVY105" s="10"/>
      <c r="VVZ105" s="10"/>
      <c r="VWA105" s="10"/>
      <c r="VWB105" s="10"/>
      <c r="VWC105" s="10"/>
      <c r="VWD105" s="10"/>
      <c r="VWE105" s="10"/>
      <c r="VWF105" s="10"/>
      <c r="VWG105" s="10"/>
      <c r="VWH105" s="10"/>
      <c r="VWI105" s="10"/>
      <c r="VWJ105" s="10"/>
      <c r="VWK105" s="10"/>
      <c r="VWL105" s="10"/>
      <c r="VWM105" s="10"/>
      <c r="VWN105" s="10"/>
      <c r="VWO105" s="10"/>
      <c r="VWP105" s="10"/>
      <c r="VWQ105" s="10"/>
      <c r="VWR105" s="10"/>
      <c r="VWS105" s="10"/>
      <c r="VWT105" s="10"/>
      <c r="VWU105" s="10"/>
      <c r="VWV105" s="10"/>
      <c r="VWW105" s="10"/>
      <c r="VWX105" s="10"/>
      <c r="VWY105" s="10"/>
      <c r="VWZ105" s="10"/>
      <c r="VXA105" s="10"/>
      <c r="VXB105" s="10"/>
      <c r="VXC105" s="10"/>
      <c r="VXD105" s="10"/>
      <c r="VXE105" s="10"/>
      <c r="VXF105" s="10"/>
      <c r="VXG105" s="10"/>
      <c r="VXH105" s="10"/>
      <c r="VXI105" s="10"/>
      <c r="VXJ105" s="10"/>
      <c r="VXK105" s="10"/>
      <c r="VXL105" s="10"/>
      <c r="VXM105" s="10"/>
      <c r="VXN105" s="10"/>
      <c r="VXO105" s="10"/>
      <c r="VXP105" s="10"/>
      <c r="VXQ105" s="10"/>
      <c r="VXR105" s="10"/>
      <c r="VXS105" s="10"/>
      <c r="VXT105" s="10"/>
      <c r="VXU105" s="10"/>
      <c r="VXV105" s="10"/>
      <c r="VXW105" s="10"/>
      <c r="VXX105" s="10"/>
      <c r="VXY105" s="10"/>
      <c r="VXZ105" s="10"/>
      <c r="VYA105" s="10"/>
      <c r="VYB105" s="10"/>
      <c r="VYC105" s="10"/>
      <c r="VYD105" s="10"/>
      <c r="VYE105" s="10"/>
      <c r="VYF105" s="10"/>
      <c r="VYG105" s="10"/>
      <c r="VYH105" s="10"/>
      <c r="VYI105" s="10"/>
      <c r="VYJ105" s="10"/>
      <c r="VYK105" s="10"/>
      <c r="VYL105" s="10"/>
      <c r="VYM105" s="10"/>
      <c r="VYN105" s="10"/>
      <c r="VYO105" s="10"/>
      <c r="VYP105" s="10"/>
      <c r="VYQ105" s="10"/>
      <c r="VYR105" s="10"/>
      <c r="VYS105" s="10"/>
      <c r="VYT105" s="10"/>
      <c r="VYU105" s="10"/>
      <c r="VYV105" s="10"/>
      <c r="VYW105" s="10"/>
      <c r="VYX105" s="10"/>
      <c r="VYY105" s="10"/>
      <c r="VYZ105" s="10"/>
      <c r="VZA105" s="10"/>
      <c r="VZB105" s="10"/>
      <c r="VZC105" s="10"/>
      <c r="VZD105" s="10"/>
      <c r="VZE105" s="10"/>
      <c r="VZF105" s="10"/>
      <c r="VZG105" s="10"/>
      <c r="VZH105" s="10"/>
      <c r="VZI105" s="10"/>
      <c r="VZJ105" s="10"/>
      <c r="VZK105" s="10"/>
      <c r="VZL105" s="10"/>
      <c r="VZM105" s="10"/>
      <c r="VZN105" s="10"/>
      <c r="VZO105" s="10"/>
      <c r="VZP105" s="10"/>
      <c r="VZQ105" s="10"/>
      <c r="VZR105" s="10"/>
      <c r="VZS105" s="10"/>
      <c r="VZT105" s="10"/>
      <c r="VZU105" s="10"/>
      <c r="VZV105" s="10"/>
      <c r="VZW105" s="10"/>
      <c r="VZX105" s="10"/>
      <c r="VZY105" s="10"/>
      <c r="VZZ105" s="10"/>
      <c r="WAA105" s="10"/>
      <c r="WAB105" s="10"/>
      <c r="WAC105" s="10"/>
      <c r="WAD105" s="10"/>
      <c r="WAE105" s="10"/>
      <c r="WAF105" s="10"/>
      <c r="WAG105" s="10"/>
      <c r="WAH105" s="10"/>
      <c r="WAI105" s="10"/>
      <c r="WAJ105" s="10"/>
      <c r="WAK105" s="10"/>
      <c r="WAL105" s="10"/>
      <c r="WAM105" s="10"/>
      <c r="WAN105" s="10"/>
      <c r="WAO105" s="10"/>
      <c r="WAP105" s="10"/>
      <c r="WAQ105" s="10"/>
      <c r="WAR105" s="10"/>
      <c r="WAS105" s="10"/>
      <c r="WAT105" s="10"/>
      <c r="WAU105" s="10"/>
      <c r="WAV105" s="10"/>
      <c r="WAW105" s="10"/>
      <c r="WAX105" s="10"/>
      <c r="WAY105" s="10"/>
      <c r="WAZ105" s="10"/>
      <c r="WBA105" s="10"/>
      <c r="WBB105" s="10"/>
      <c r="WBC105" s="10"/>
      <c r="WBD105" s="10"/>
      <c r="WBE105" s="10"/>
      <c r="WBF105" s="10"/>
      <c r="WBG105" s="10"/>
      <c r="WBH105" s="10"/>
      <c r="WBI105" s="10"/>
      <c r="WBJ105" s="10"/>
      <c r="WBK105" s="10"/>
      <c r="WBL105" s="10"/>
      <c r="WBM105" s="10"/>
      <c r="WBN105" s="10"/>
      <c r="WBO105" s="10"/>
      <c r="WBP105" s="10"/>
      <c r="WBQ105" s="10"/>
      <c r="WBR105" s="10"/>
      <c r="WBS105" s="10"/>
      <c r="WBT105" s="10"/>
      <c r="WBU105" s="10"/>
      <c r="WBV105" s="10"/>
      <c r="WBW105" s="10"/>
      <c r="WBX105" s="10"/>
      <c r="WBY105" s="10"/>
      <c r="WBZ105" s="10"/>
      <c r="WCA105" s="10"/>
      <c r="WCB105" s="10"/>
      <c r="WCC105" s="10"/>
      <c r="WCD105" s="10"/>
      <c r="WCE105" s="10"/>
      <c r="WCF105" s="10"/>
      <c r="WCG105" s="10"/>
      <c r="WCH105" s="10"/>
      <c r="WCI105" s="10"/>
      <c r="WCJ105" s="10"/>
      <c r="WCK105" s="10"/>
      <c r="WCL105" s="10"/>
      <c r="WCM105" s="10"/>
      <c r="WCN105" s="10"/>
      <c r="WCO105" s="10"/>
      <c r="WCP105" s="10"/>
      <c r="WCQ105" s="10"/>
      <c r="WCR105" s="10"/>
      <c r="WCS105" s="10"/>
      <c r="WCT105" s="10"/>
      <c r="WCU105" s="10"/>
      <c r="WCV105" s="10"/>
      <c r="WCW105" s="10"/>
      <c r="WCX105" s="10"/>
      <c r="WCY105" s="10"/>
      <c r="WCZ105" s="10"/>
      <c r="WDA105" s="10"/>
      <c r="WDB105" s="10"/>
      <c r="WDC105" s="10"/>
      <c r="WDD105" s="10"/>
      <c r="WDE105" s="10"/>
      <c r="WDF105" s="10"/>
      <c r="WDG105" s="10"/>
      <c r="WDH105" s="10"/>
      <c r="WDI105" s="10"/>
      <c r="WDJ105" s="10"/>
      <c r="WDK105" s="10"/>
      <c r="WDL105" s="10"/>
      <c r="WDM105" s="10"/>
      <c r="WDN105" s="10"/>
      <c r="WDO105" s="10"/>
      <c r="WDP105" s="10"/>
      <c r="WDQ105" s="10"/>
      <c r="WDR105" s="10"/>
      <c r="WDS105" s="10"/>
      <c r="WDT105" s="10"/>
      <c r="WDU105" s="10"/>
      <c r="WDV105" s="10"/>
      <c r="WDW105" s="10"/>
      <c r="WDX105" s="10"/>
      <c r="WDY105" s="10"/>
      <c r="WDZ105" s="10"/>
      <c r="WEA105" s="10"/>
      <c r="WEB105" s="10"/>
      <c r="WEC105" s="10"/>
      <c r="WED105" s="10"/>
      <c r="WEE105" s="10"/>
      <c r="WEF105" s="10"/>
      <c r="WEG105" s="10"/>
      <c r="WEH105" s="10"/>
      <c r="WEI105" s="10"/>
      <c r="WEJ105" s="10"/>
      <c r="WEK105" s="10"/>
      <c r="WEL105" s="10"/>
      <c r="WEM105" s="10"/>
      <c r="WEN105" s="10"/>
      <c r="WEO105" s="10"/>
      <c r="WEP105" s="10"/>
      <c r="WEQ105" s="10"/>
      <c r="WER105" s="10"/>
      <c r="WES105" s="10"/>
      <c r="WET105" s="10"/>
      <c r="WEU105" s="10"/>
      <c r="WEV105" s="10"/>
      <c r="WEW105" s="10"/>
      <c r="WEX105" s="10"/>
      <c r="WEY105" s="10"/>
      <c r="WEZ105" s="10"/>
      <c r="WFA105" s="10"/>
      <c r="WFB105" s="10"/>
      <c r="WFC105" s="10"/>
      <c r="WFD105" s="10"/>
      <c r="WFE105" s="10"/>
      <c r="WFF105" s="10"/>
      <c r="WFG105" s="10"/>
      <c r="WFH105" s="10"/>
      <c r="WFI105" s="10"/>
      <c r="WFJ105" s="10"/>
      <c r="WFK105" s="10"/>
      <c r="WFL105" s="10"/>
      <c r="WFM105" s="10"/>
      <c r="WFN105" s="10"/>
      <c r="WFO105" s="10"/>
      <c r="WFP105" s="10"/>
      <c r="WFQ105" s="10"/>
      <c r="WFR105" s="10"/>
      <c r="WFS105" s="10"/>
      <c r="WFT105" s="10"/>
      <c r="WFU105" s="10"/>
      <c r="WFV105" s="10"/>
      <c r="WFW105" s="10"/>
      <c r="WFX105" s="10"/>
      <c r="WFY105" s="10"/>
      <c r="WFZ105" s="10"/>
      <c r="WGA105" s="10"/>
      <c r="WGB105" s="10"/>
      <c r="WGC105" s="10"/>
      <c r="WGD105" s="10"/>
      <c r="WGE105" s="10"/>
      <c r="WGF105" s="10"/>
      <c r="WGG105" s="10"/>
      <c r="WGH105" s="10"/>
      <c r="WGI105" s="10"/>
      <c r="WGJ105" s="10"/>
      <c r="WGK105" s="10"/>
      <c r="WGL105" s="10"/>
      <c r="WGM105" s="10"/>
      <c r="WGN105" s="10"/>
      <c r="WGO105" s="10"/>
      <c r="WGP105" s="10"/>
      <c r="WGQ105" s="10"/>
      <c r="WGR105" s="10"/>
      <c r="WGS105" s="10"/>
      <c r="WGT105" s="10"/>
      <c r="WGU105" s="10"/>
      <c r="WGV105" s="10"/>
      <c r="WGW105" s="10"/>
      <c r="WGX105" s="10"/>
      <c r="WGY105" s="10"/>
      <c r="WGZ105" s="10"/>
      <c r="WHA105" s="10"/>
      <c r="WHB105" s="10"/>
      <c r="WHC105" s="10"/>
      <c r="WHD105" s="10"/>
      <c r="WHE105" s="10"/>
      <c r="WHF105" s="10"/>
      <c r="WHG105" s="10"/>
      <c r="WHH105" s="10"/>
      <c r="WHI105" s="10"/>
      <c r="WHJ105" s="10"/>
      <c r="WHK105" s="10"/>
      <c r="WHL105" s="10"/>
      <c r="WHM105" s="10"/>
      <c r="WHN105" s="10"/>
      <c r="WHO105" s="10"/>
      <c r="WHP105" s="10"/>
      <c r="WHQ105" s="10"/>
      <c r="WHR105" s="10"/>
      <c r="WHS105" s="10"/>
      <c r="WHT105" s="10"/>
      <c r="WHU105" s="10"/>
      <c r="WHV105" s="10"/>
      <c r="WHW105" s="10"/>
      <c r="WHX105" s="10"/>
      <c r="WHY105" s="10"/>
      <c r="WHZ105" s="10"/>
      <c r="WIA105" s="10"/>
      <c r="WIB105" s="10"/>
      <c r="WIC105" s="10"/>
      <c r="WID105" s="10"/>
      <c r="WIE105" s="10"/>
      <c r="WIF105" s="10"/>
      <c r="WIG105" s="10"/>
      <c r="WIH105" s="10"/>
      <c r="WII105" s="10"/>
      <c r="WIJ105" s="10"/>
      <c r="WIK105" s="10"/>
      <c r="WIL105" s="10"/>
      <c r="WIM105" s="10"/>
      <c r="WIN105" s="10"/>
      <c r="WIO105" s="10"/>
      <c r="WIP105" s="10"/>
      <c r="WIQ105" s="10"/>
      <c r="WIR105" s="10"/>
      <c r="WIS105" s="10"/>
      <c r="WIT105" s="10"/>
      <c r="WIU105" s="10"/>
      <c r="WIV105" s="10"/>
      <c r="WIW105" s="10"/>
      <c r="WIX105" s="10"/>
      <c r="WIY105" s="10"/>
      <c r="WIZ105" s="10"/>
      <c r="WJA105" s="10"/>
      <c r="WJB105" s="10"/>
      <c r="WJC105" s="10"/>
      <c r="WJD105" s="10"/>
      <c r="WJE105" s="10"/>
      <c r="WJF105" s="10"/>
      <c r="WJG105" s="10"/>
      <c r="WJH105" s="10"/>
      <c r="WJI105" s="10"/>
      <c r="WJJ105" s="10"/>
      <c r="WJK105" s="10"/>
      <c r="WJL105" s="10"/>
      <c r="WJM105" s="10"/>
      <c r="WJN105" s="10"/>
      <c r="WJO105" s="10"/>
      <c r="WJP105" s="10"/>
      <c r="WJQ105" s="10"/>
      <c r="WJR105" s="10"/>
      <c r="WJS105" s="10"/>
      <c r="WJT105" s="10"/>
      <c r="WJU105" s="10"/>
      <c r="WJV105" s="10"/>
      <c r="WJW105" s="10"/>
      <c r="WJX105" s="10"/>
      <c r="WJY105" s="10"/>
      <c r="WJZ105" s="10"/>
      <c r="WKA105" s="10"/>
      <c r="WKB105" s="10"/>
      <c r="WKC105" s="10"/>
      <c r="WKD105" s="10"/>
      <c r="WKE105" s="10"/>
      <c r="WKF105" s="10"/>
      <c r="WKG105" s="10"/>
      <c r="WKH105" s="10"/>
      <c r="WKI105" s="10"/>
      <c r="WKJ105" s="10"/>
      <c r="WKK105" s="10"/>
      <c r="WKL105" s="10"/>
      <c r="WKM105" s="10"/>
      <c r="WKN105" s="10"/>
      <c r="WKO105" s="10"/>
      <c r="WKP105" s="10"/>
      <c r="WKQ105" s="10"/>
      <c r="WKR105" s="10"/>
      <c r="WKS105" s="10"/>
      <c r="WKT105" s="10"/>
      <c r="WKU105" s="10"/>
      <c r="WKV105" s="10"/>
      <c r="WKW105" s="10"/>
      <c r="WKX105" s="10"/>
      <c r="WKY105" s="10"/>
      <c r="WKZ105" s="10"/>
      <c r="WLA105" s="10"/>
      <c r="WLB105" s="10"/>
      <c r="WLC105" s="10"/>
      <c r="WLD105" s="10"/>
      <c r="WLE105" s="10"/>
      <c r="WLF105" s="10"/>
      <c r="WLG105" s="10"/>
      <c r="WLH105" s="10"/>
      <c r="WLI105" s="10"/>
      <c r="WLJ105" s="10"/>
      <c r="WLK105" s="10"/>
      <c r="WLL105" s="10"/>
      <c r="WLM105" s="10"/>
      <c r="WLN105" s="10"/>
      <c r="WLO105" s="10"/>
      <c r="WLP105" s="10"/>
      <c r="WLQ105" s="10"/>
      <c r="WLR105" s="10"/>
      <c r="WLS105" s="10"/>
      <c r="WLT105" s="10"/>
      <c r="WLU105" s="10"/>
      <c r="WLV105" s="10"/>
      <c r="WLW105" s="10"/>
      <c r="WLX105" s="10"/>
      <c r="WLY105" s="10"/>
      <c r="WLZ105" s="10"/>
      <c r="WMA105" s="10"/>
      <c r="WMB105" s="10"/>
      <c r="WMC105" s="10"/>
      <c r="WMD105" s="10"/>
      <c r="WME105" s="10"/>
      <c r="WMF105" s="10"/>
      <c r="WMG105" s="10"/>
      <c r="WMH105" s="10"/>
      <c r="WMI105" s="10"/>
      <c r="WMJ105" s="10"/>
      <c r="WMK105" s="10"/>
      <c r="WML105" s="10"/>
      <c r="WMM105" s="10"/>
      <c r="WMN105" s="10"/>
      <c r="WMO105" s="10"/>
      <c r="WMP105" s="10"/>
      <c r="WMQ105" s="10"/>
      <c r="WMR105" s="10"/>
      <c r="WMS105" s="10"/>
      <c r="WMT105" s="10"/>
      <c r="WMU105" s="10"/>
      <c r="WMV105" s="10"/>
      <c r="WMW105" s="10"/>
      <c r="WMX105" s="10"/>
      <c r="WMY105" s="10"/>
      <c r="WMZ105" s="10"/>
      <c r="WNA105" s="10"/>
      <c r="WNB105" s="10"/>
      <c r="WNC105" s="10"/>
      <c r="WND105" s="10"/>
      <c r="WNE105" s="10"/>
      <c r="WNF105" s="10"/>
      <c r="WNG105" s="10"/>
      <c r="WNH105" s="10"/>
      <c r="WNI105" s="10"/>
      <c r="WNJ105" s="10"/>
      <c r="WNK105" s="10"/>
      <c r="WNL105" s="10"/>
      <c r="WNM105" s="10"/>
      <c r="WNN105" s="10"/>
      <c r="WNO105" s="10"/>
      <c r="WNP105" s="10"/>
      <c r="WNQ105" s="10"/>
      <c r="WNR105" s="10"/>
      <c r="WNS105" s="10"/>
      <c r="WNT105" s="10"/>
      <c r="WNU105" s="10"/>
      <c r="WNV105" s="10"/>
      <c r="WNW105" s="10"/>
      <c r="WNX105" s="10"/>
      <c r="WNY105" s="10"/>
      <c r="WNZ105" s="10"/>
      <c r="WOA105" s="10"/>
      <c r="WOB105" s="10"/>
      <c r="WOC105" s="10"/>
      <c r="WOD105" s="10"/>
      <c r="WOE105" s="10"/>
      <c r="WOF105" s="10"/>
      <c r="WOG105" s="10"/>
      <c r="WOH105" s="10"/>
      <c r="WOI105" s="10"/>
      <c r="WOJ105" s="10"/>
      <c r="WOK105" s="10"/>
      <c r="WOL105" s="10"/>
      <c r="WOM105" s="10"/>
      <c r="WON105" s="10"/>
      <c r="WOO105" s="10"/>
      <c r="WOP105" s="10"/>
      <c r="WOQ105" s="10"/>
      <c r="WOR105" s="10"/>
      <c r="WOS105" s="10"/>
      <c r="WOT105" s="10"/>
      <c r="WOU105" s="10"/>
      <c r="WOV105" s="10"/>
      <c r="WOW105" s="10"/>
      <c r="WOX105" s="10"/>
      <c r="WOY105" s="10"/>
      <c r="WOZ105" s="10"/>
      <c r="WPA105" s="10"/>
      <c r="WPB105" s="10"/>
      <c r="WPC105" s="10"/>
      <c r="WPD105" s="10"/>
      <c r="WPE105" s="10"/>
      <c r="WPF105" s="10"/>
      <c r="WPG105" s="10"/>
      <c r="WPH105" s="10"/>
      <c r="WPI105" s="10"/>
      <c r="WPJ105" s="10"/>
      <c r="WPK105" s="10"/>
      <c r="WPL105" s="10"/>
      <c r="WPM105" s="10"/>
      <c r="WPN105" s="10"/>
      <c r="WPO105" s="10"/>
      <c r="WPP105" s="10"/>
      <c r="WPQ105" s="10"/>
      <c r="WPR105" s="10"/>
      <c r="WPS105" s="10"/>
      <c r="WPT105" s="10"/>
      <c r="WPU105" s="10"/>
      <c r="WPV105" s="10"/>
      <c r="WPW105" s="10"/>
      <c r="WPX105" s="10"/>
      <c r="WPY105" s="10"/>
      <c r="WPZ105" s="10"/>
      <c r="WQA105" s="10"/>
      <c r="WQB105" s="10"/>
      <c r="WQC105" s="10"/>
      <c r="WQD105" s="10"/>
      <c r="WQE105" s="10"/>
      <c r="WQF105" s="10"/>
      <c r="WQG105" s="10"/>
      <c r="WQH105" s="10"/>
      <c r="WQI105" s="10"/>
      <c r="WQJ105" s="10"/>
      <c r="WQK105" s="10"/>
      <c r="WQL105" s="10"/>
      <c r="WQM105" s="10"/>
      <c r="WQN105" s="10"/>
      <c r="WQO105" s="10"/>
      <c r="WQP105" s="10"/>
      <c r="WQQ105" s="10"/>
      <c r="WQR105" s="10"/>
      <c r="WQS105" s="10"/>
      <c r="WQT105" s="10"/>
      <c r="WQU105" s="10"/>
      <c r="WQV105" s="10"/>
      <c r="WQW105" s="10"/>
      <c r="WQX105" s="10"/>
      <c r="WQY105" s="10"/>
      <c r="WQZ105" s="10"/>
      <c r="WRA105" s="10"/>
      <c r="WRB105" s="10"/>
      <c r="WRC105" s="10"/>
      <c r="WRD105" s="10"/>
      <c r="WRE105" s="10"/>
      <c r="WRF105" s="10"/>
      <c r="WRG105" s="10"/>
      <c r="WRH105" s="10"/>
      <c r="WRI105" s="10"/>
      <c r="WRJ105" s="10"/>
      <c r="WRK105" s="10"/>
      <c r="WRL105" s="10"/>
      <c r="WRM105" s="10"/>
      <c r="WRN105" s="10"/>
      <c r="WRO105" s="10"/>
      <c r="WRP105" s="10"/>
      <c r="WRQ105" s="10"/>
      <c r="WRR105" s="10"/>
      <c r="WRS105" s="10"/>
      <c r="WRT105" s="10"/>
      <c r="WRU105" s="10"/>
      <c r="WRV105" s="10"/>
      <c r="WRW105" s="10"/>
      <c r="WRX105" s="10"/>
      <c r="WRY105" s="10"/>
      <c r="WRZ105" s="10"/>
      <c r="WSA105" s="10"/>
      <c r="WSB105" s="10"/>
      <c r="WSC105" s="10"/>
      <c r="WSD105" s="10"/>
      <c r="WSE105" s="10"/>
      <c r="WSF105" s="10"/>
      <c r="WSG105" s="10"/>
      <c r="WSH105" s="10"/>
      <c r="WSI105" s="10"/>
      <c r="WSJ105" s="10"/>
      <c r="WSK105" s="10"/>
      <c r="WSL105" s="10"/>
      <c r="WSM105" s="10"/>
      <c r="WSN105" s="10"/>
      <c r="WSO105" s="10"/>
      <c r="WSP105" s="10"/>
      <c r="WSQ105" s="10"/>
      <c r="WSR105" s="10"/>
      <c r="WSS105" s="10"/>
      <c r="WST105" s="10"/>
      <c r="WSU105" s="10"/>
      <c r="WSV105" s="10"/>
      <c r="WSW105" s="10"/>
      <c r="WSX105" s="10"/>
      <c r="WSY105" s="10"/>
      <c r="WSZ105" s="10"/>
      <c r="WTA105" s="10"/>
      <c r="WTB105" s="10"/>
      <c r="WTC105" s="10"/>
      <c r="WTD105" s="10"/>
      <c r="WTE105" s="10"/>
      <c r="WTF105" s="10"/>
      <c r="WTG105" s="10"/>
      <c r="WTH105" s="10"/>
      <c r="WTI105" s="10"/>
      <c r="WTJ105" s="10"/>
      <c r="WTK105" s="10"/>
      <c r="WTL105" s="10"/>
      <c r="WTM105" s="10"/>
      <c r="WTN105" s="10"/>
      <c r="WTO105" s="10"/>
      <c r="WTP105" s="10"/>
      <c r="WTQ105" s="10"/>
      <c r="WTR105" s="10"/>
      <c r="WTS105" s="10"/>
      <c r="WTT105" s="10"/>
      <c r="WTU105" s="10"/>
      <c r="WTV105" s="10"/>
      <c r="WTW105" s="10"/>
      <c r="WTX105" s="10"/>
      <c r="WTY105" s="10"/>
      <c r="WTZ105" s="10"/>
      <c r="WUA105" s="10"/>
      <c r="WUB105" s="10"/>
      <c r="WUC105" s="10"/>
      <c r="WUD105" s="10"/>
      <c r="WUE105" s="10"/>
      <c r="WUF105" s="10"/>
      <c r="WUG105" s="10"/>
      <c r="WUH105" s="10"/>
      <c r="WUI105" s="10"/>
      <c r="WUJ105" s="10"/>
      <c r="WUK105" s="10"/>
      <c r="WUL105" s="10"/>
      <c r="WUM105" s="10"/>
      <c r="WUN105" s="10"/>
      <c r="WUO105" s="10"/>
      <c r="WUP105" s="10"/>
      <c r="WUQ105" s="10"/>
      <c r="WUR105" s="10"/>
      <c r="WUS105" s="10"/>
      <c r="WUT105" s="10"/>
      <c r="WUU105" s="10"/>
      <c r="WUV105" s="10"/>
      <c r="WUW105" s="10"/>
      <c r="WUX105" s="10"/>
      <c r="WUY105" s="10"/>
      <c r="WUZ105" s="10"/>
      <c r="WVA105" s="10"/>
      <c r="WVB105" s="10"/>
      <c r="WVC105" s="10"/>
      <c r="WVD105" s="10"/>
      <c r="WVE105" s="10"/>
      <c r="WVF105" s="10"/>
      <c r="WVG105" s="10"/>
      <c r="WVH105" s="10"/>
      <c r="WVI105" s="10"/>
      <c r="WVJ105" s="10"/>
      <c r="WVK105" s="10"/>
      <c r="WVL105" s="10"/>
      <c r="WVM105" s="10"/>
      <c r="WVN105" s="10"/>
      <c r="WVO105" s="10"/>
      <c r="WVP105" s="10"/>
      <c r="WVQ105" s="10"/>
      <c r="WVR105" s="10"/>
      <c r="WVS105" s="10"/>
      <c r="WVT105" s="10"/>
      <c r="WVU105" s="10"/>
      <c r="WVV105" s="10"/>
      <c r="WVW105" s="10"/>
      <c r="WVX105" s="10"/>
      <c r="WVY105" s="10"/>
      <c r="WVZ105" s="10"/>
      <c r="WWA105" s="10"/>
      <c r="WWB105" s="10"/>
      <c r="WWC105" s="10"/>
      <c r="WWD105" s="10"/>
      <c r="WWE105" s="10"/>
      <c r="WWF105" s="10"/>
      <c r="WWG105" s="10"/>
      <c r="WWH105" s="10"/>
      <c r="WWI105" s="10"/>
      <c r="WWJ105" s="10"/>
      <c r="WWK105" s="10"/>
      <c r="WWL105" s="10"/>
      <c r="WWM105" s="10"/>
      <c r="WWN105" s="10"/>
      <c r="WWO105" s="10"/>
      <c r="WWP105" s="10"/>
      <c r="WWQ105" s="10"/>
      <c r="WWR105" s="10"/>
      <c r="WWS105" s="10"/>
      <c r="WWT105" s="10"/>
      <c r="WWU105" s="10"/>
      <c r="WWV105" s="10"/>
      <c r="WWW105" s="10"/>
      <c r="WWX105" s="10"/>
      <c r="WWY105" s="10"/>
      <c r="WWZ105" s="10"/>
      <c r="WXA105" s="10"/>
      <c r="WXB105" s="10"/>
      <c r="WXC105" s="10"/>
      <c r="WXD105" s="10"/>
      <c r="WXE105" s="10"/>
      <c r="WXF105" s="10"/>
      <c r="WXG105" s="10"/>
      <c r="WXH105" s="10"/>
      <c r="WXI105" s="10"/>
      <c r="WXJ105" s="10"/>
      <c r="WXK105" s="10"/>
      <c r="WXL105" s="10"/>
      <c r="WXM105" s="10"/>
      <c r="WXN105" s="10"/>
      <c r="WXO105" s="10"/>
      <c r="WXP105" s="10"/>
      <c r="WXQ105" s="10"/>
      <c r="WXR105" s="10"/>
      <c r="WXS105" s="10"/>
      <c r="WXT105" s="10"/>
      <c r="WXU105" s="10"/>
      <c r="WXV105" s="10"/>
      <c r="WXW105" s="10"/>
      <c r="WXX105" s="10"/>
      <c r="WXY105" s="10"/>
      <c r="WXZ105" s="10"/>
      <c r="WYA105" s="10"/>
      <c r="WYB105" s="10"/>
      <c r="WYC105" s="10"/>
      <c r="WYD105" s="10"/>
      <c r="WYE105" s="10"/>
      <c r="WYF105" s="10"/>
      <c r="WYG105" s="10"/>
      <c r="WYH105" s="10"/>
      <c r="WYI105" s="10"/>
      <c r="WYJ105" s="10"/>
      <c r="WYK105" s="10"/>
      <c r="WYL105" s="10"/>
      <c r="WYM105" s="10"/>
      <c r="WYN105" s="10"/>
      <c r="WYO105" s="10"/>
      <c r="WYP105" s="10"/>
      <c r="WYQ105" s="10"/>
      <c r="WYR105" s="10"/>
      <c r="WYS105" s="10"/>
      <c r="WYT105" s="10"/>
      <c r="WYU105" s="10"/>
      <c r="WYV105" s="10"/>
      <c r="WYW105" s="10"/>
      <c r="WYX105" s="10"/>
      <c r="WYY105" s="10"/>
      <c r="WYZ105" s="10"/>
      <c r="WZA105" s="10"/>
      <c r="WZB105" s="10"/>
      <c r="WZC105" s="10"/>
      <c r="WZD105" s="10"/>
      <c r="WZE105" s="10"/>
      <c r="WZF105" s="10"/>
      <c r="WZG105" s="10"/>
      <c r="WZH105" s="10"/>
      <c r="WZI105" s="10"/>
      <c r="WZJ105" s="10"/>
      <c r="WZK105" s="10"/>
      <c r="WZL105" s="10"/>
      <c r="WZM105" s="10"/>
      <c r="WZN105" s="10"/>
      <c r="WZO105" s="10"/>
      <c r="WZP105" s="10"/>
      <c r="WZQ105" s="10"/>
      <c r="WZR105" s="10"/>
      <c r="WZS105" s="10"/>
      <c r="WZT105" s="10"/>
      <c r="WZU105" s="10"/>
      <c r="WZV105" s="10"/>
      <c r="WZW105" s="10"/>
      <c r="WZX105" s="10"/>
      <c r="WZY105" s="10"/>
      <c r="WZZ105" s="10"/>
      <c r="XAA105" s="10"/>
      <c r="XAB105" s="10"/>
      <c r="XAC105" s="10"/>
      <c r="XAD105" s="10"/>
      <c r="XAE105" s="10"/>
      <c r="XAF105" s="10"/>
      <c r="XAG105" s="10"/>
      <c r="XAH105" s="10"/>
      <c r="XAI105" s="10"/>
      <c r="XAJ105" s="10"/>
      <c r="XAK105" s="10"/>
      <c r="XAL105" s="10"/>
      <c r="XAM105" s="10"/>
      <c r="XAN105" s="10"/>
      <c r="XAO105" s="10"/>
      <c r="XAP105" s="10"/>
      <c r="XAQ105" s="10"/>
      <c r="XAR105" s="10"/>
      <c r="XAS105" s="10"/>
      <c r="XAT105" s="10"/>
      <c r="XAU105" s="10"/>
      <c r="XAV105" s="10"/>
      <c r="XAW105" s="10"/>
      <c r="XAX105" s="10"/>
      <c r="XAY105" s="10"/>
      <c r="XAZ105" s="10"/>
      <c r="XBA105" s="10"/>
      <c r="XBB105" s="10"/>
      <c r="XBC105" s="10"/>
      <c r="XBD105" s="10"/>
      <c r="XBE105" s="10"/>
      <c r="XBF105" s="10"/>
      <c r="XBG105" s="10"/>
      <c r="XBH105" s="10"/>
      <c r="XBI105" s="10"/>
      <c r="XBJ105" s="10"/>
      <c r="XBK105" s="10"/>
      <c r="XBL105" s="10"/>
      <c r="XBM105" s="10"/>
      <c r="XBN105" s="10"/>
      <c r="XBO105" s="10"/>
      <c r="XBP105" s="10"/>
      <c r="XBQ105" s="10"/>
      <c r="XBR105" s="10"/>
      <c r="XBS105" s="10"/>
      <c r="XBT105" s="10"/>
      <c r="XBU105" s="10"/>
      <c r="XBV105" s="10"/>
      <c r="XBW105" s="10"/>
      <c r="XBX105" s="10"/>
      <c r="XBY105" s="10"/>
      <c r="XBZ105" s="10"/>
      <c r="XCA105" s="10"/>
      <c r="XCB105" s="10"/>
      <c r="XCC105" s="10"/>
      <c r="XCD105" s="10"/>
      <c r="XCE105" s="10"/>
      <c r="XCF105" s="10"/>
      <c r="XCG105" s="10"/>
      <c r="XCH105" s="10"/>
      <c r="XCI105" s="10"/>
      <c r="XCJ105" s="10"/>
      <c r="XCK105" s="10"/>
      <c r="XCL105" s="10"/>
      <c r="XCM105" s="10"/>
      <c r="XCN105" s="10"/>
      <c r="XCO105" s="10"/>
      <c r="XCP105" s="10"/>
      <c r="XCQ105" s="10"/>
      <c r="XCR105" s="10"/>
      <c r="XCS105" s="10"/>
      <c r="XCT105" s="10"/>
      <c r="XCU105" s="10"/>
      <c r="XCV105" s="10"/>
      <c r="XCW105" s="10"/>
      <c r="XCX105" s="10"/>
      <c r="XCY105" s="10"/>
      <c r="XCZ105" s="10"/>
      <c r="XDA105" s="10"/>
      <c r="XDB105" s="10"/>
      <c r="XDC105" s="10"/>
      <c r="XDD105" s="10"/>
      <c r="XDE105" s="10"/>
      <c r="XDF105" s="10"/>
      <c r="XDG105" s="10"/>
      <c r="XDH105" s="10"/>
      <c r="XDI105" s="10"/>
      <c r="XDJ105" s="10"/>
      <c r="XDK105" s="10"/>
      <c r="XDL105" s="10"/>
      <c r="XDM105" s="10"/>
      <c r="XDN105" s="10"/>
      <c r="XDO105" s="10"/>
      <c r="XDP105" s="10"/>
      <c r="XDQ105" s="10"/>
      <c r="XDR105" s="10"/>
      <c r="XDS105" s="10"/>
      <c r="XDT105" s="10"/>
      <c r="XDU105" s="10"/>
      <c r="XDV105" s="10"/>
      <c r="XDW105" s="10"/>
      <c r="XDX105" s="10"/>
      <c r="XDY105" s="10"/>
      <c r="XDZ105" s="10"/>
      <c r="XEA105" s="10"/>
      <c r="XEB105" s="10"/>
      <c r="XEC105" s="10"/>
      <c r="XED105" s="10"/>
      <c r="XEE105" s="10"/>
      <c r="XEF105" s="10"/>
      <c r="XEG105" s="10"/>
      <c r="XEH105" s="10"/>
      <c r="XEI105" s="10"/>
      <c r="XEJ105" s="10"/>
      <c r="XEK105" s="10"/>
      <c r="XEL105" s="10"/>
      <c r="XEM105" s="10"/>
      <c r="XEN105" s="10"/>
      <c r="XEO105" s="10"/>
      <c r="XEP105" s="10"/>
      <c r="XEQ105" s="10"/>
      <c r="XER105" s="10"/>
      <c r="XES105" s="10"/>
      <c r="XET105" s="10"/>
      <c r="XEU105" s="10"/>
      <c r="XEV105" s="10"/>
      <c r="XEW105" s="10"/>
      <c r="XEX105" s="10"/>
      <c r="XEY105" s="10"/>
      <c r="XEZ105" s="10"/>
      <c r="XFA105" s="10"/>
      <c r="XFB105" s="10"/>
      <c r="XFC105" s="10"/>
      <c r="XFD105" s="10"/>
    </row>
    <row r="106" spans="1:16384" s="1" customFormat="1" ht="90.75" customHeight="1">
      <c r="A106" s="582"/>
      <c r="B106" s="582"/>
      <c r="C106" s="582"/>
      <c r="D106" s="63" t="s">
        <v>9</v>
      </c>
      <c r="E106" s="66" t="s">
        <v>82</v>
      </c>
      <c r="F106" s="65" t="s">
        <v>22</v>
      </c>
      <c r="G106" s="66">
        <v>36</v>
      </c>
      <c r="H106" s="67">
        <v>36</v>
      </c>
      <c r="I106" s="68">
        <f t="shared" si="1"/>
        <v>100</v>
      </c>
      <c r="J106" s="597"/>
      <c r="K106" s="69" t="s">
        <v>24</v>
      </c>
      <c r="L106" s="70" t="s">
        <v>23</v>
      </c>
      <c r="M106" s="591"/>
    </row>
    <row r="107" spans="1:16384" s="1" customFormat="1" ht="105">
      <c r="A107" s="582"/>
      <c r="B107" s="582"/>
      <c r="C107" s="582"/>
      <c r="D107" s="63" t="s">
        <v>9</v>
      </c>
      <c r="E107" s="64" t="s">
        <v>92</v>
      </c>
      <c r="F107" s="65" t="s">
        <v>2</v>
      </c>
      <c r="G107" s="66">
        <v>12.4</v>
      </c>
      <c r="H107" s="67">
        <v>12.4</v>
      </c>
      <c r="I107" s="68">
        <f t="shared" si="1"/>
        <v>100</v>
      </c>
      <c r="J107" s="597"/>
      <c r="K107" s="69" t="s">
        <v>24</v>
      </c>
      <c r="L107" s="66" t="s">
        <v>23</v>
      </c>
      <c r="M107" s="591"/>
    </row>
    <row r="108" spans="1:16384" s="1" customFormat="1" ht="93" customHeight="1">
      <c r="A108" s="582"/>
      <c r="B108" s="581"/>
      <c r="C108" s="581"/>
      <c r="D108" s="63" t="s">
        <v>9</v>
      </c>
      <c r="E108" s="70" t="s">
        <v>93</v>
      </c>
      <c r="F108" s="65" t="s">
        <v>22</v>
      </c>
      <c r="G108" s="66">
        <v>66</v>
      </c>
      <c r="H108" s="67">
        <v>66</v>
      </c>
      <c r="I108" s="68">
        <f t="shared" si="1"/>
        <v>100</v>
      </c>
      <c r="J108" s="598"/>
      <c r="K108" s="69" t="s">
        <v>24</v>
      </c>
      <c r="L108" s="66" t="s">
        <v>23</v>
      </c>
      <c r="M108" s="591"/>
    </row>
    <row r="109" spans="1:16384" s="1" customFormat="1" ht="47.25" customHeight="1">
      <c r="A109" s="582"/>
      <c r="B109" s="580" t="s">
        <v>94</v>
      </c>
      <c r="C109" s="576" t="s">
        <v>15</v>
      </c>
      <c r="D109" s="63" t="s">
        <v>11</v>
      </c>
      <c r="E109" s="66" t="s">
        <v>95</v>
      </c>
      <c r="F109" s="65" t="s">
        <v>22</v>
      </c>
      <c r="G109" s="66">
        <v>14852</v>
      </c>
      <c r="H109" s="67">
        <v>14858</v>
      </c>
      <c r="I109" s="68">
        <f t="shared" si="1"/>
        <v>100.04039859951521</v>
      </c>
      <c r="J109" s="596">
        <v>100</v>
      </c>
      <c r="K109" s="69" t="s">
        <v>24</v>
      </c>
      <c r="L109" s="66" t="s">
        <v>23</v>
      </c>
      <c r="M109" s="591"/>
    </row>
    <row r="110" spans="1:16384" s="1" customFormat="1" ht="87" customHeight="1">
      <c r="A110" s="581"/>
      <c r="B110" s="581"/>
      <c r="C110" s="576"/>
      <c r="D110" s="63" t="s">
        <v>9</v>
      </c>
      <c r="E110" s="66" t="s">
        <v>95</v>
      </c>
      <c r="F110" s="65" t="s">
        <v>22</v>
      </c>
      <c r="G110" s="66">
        <v>14852</v>
      </c>
      <c r="H110" s="67">
        <v>14858</v>
      </c>
      <c r="I110" s="68">
        <f t="shared" si="1"/>
        <v>100.04039859951521</v>
      </c>
      <c r="J110" s="596"/>
      <c r="K110" s="69" t="s">
        <v>24</v>
      </c>
      <c r="L110" s="66" t="s">
        <v>23</v>
      </c>
      <c r="M110" s="592"/>
    </row>
    <row r="111" spans="1:16384" s="1" customFormat="1" ht="18" customHeight="1">
      <c r="A111" s="65">
        <v>1</v>
      </c>
      <c r="B111" s="65">
        <v>2</v>
      </c>
      <c r="C111" s="65">
        <v>3</v>
      </c>
      <c r="D111" s="65">
        <v>4</v>
      </c>
      <c r="E111" s="65">
        <v>5</v>
      </c>
      <c r="F111" s="65">
        <v>6</v>
      </c>
      <c r="G111" s="66">
        <v>7</v>
      </c>
      <c r="H111" s="66">
        <v>8</v>
      </c>
      <c r="I111" s="65">
        <v>9</v>
      </c>
      <c r="J111" s="65">
        <v>10</v>
      </c>
      <c r="K111" s="65">
        <v>11</v>
      </c>
      <c r="L111" s="65">
        <v>12</v>
      </c>
      <c r="M111" s="65">
        <v>13</v>
      </c>
    </row>
    <row r="112" spans="1:16384" s="1" customFormat="1" ht="48.75" customHeight="1">
      <c r="A112" s="580" t="s">
        <v>77</v>
      </c>
      <c r="B112" s="576" t="s">
        <v>96</v>
      </c>
      <c r="C112" s="576" t="s">
        <v>15</v>
      </c>
      <c r="D112" s="63" t="s">
        <v>11</v>
      </c>
      <c r="E112" s="66" t="s">
        <v>97</v>
      </c>
      <c r="F112" s="65" t="s">
        <v>20</v>
      </c>
      <c r="G112" s="66">
        <v>9350</v>
      </c>
      <c r="H112" s="67">
        <v>9400</v>
      </c>
      <c r="I112" s="68">
        <v>100</v>
      </c>
      <c r="J112" s="596">
        <f>(I112+I113)/2</f>
        <v>100</v>
      </c>
      <c r="K112" s="69" t="s">
        <v>24</v>
      </c>
      <c r="L112" s="66" t="s">
        <v>23</v>
      </c>
      <c r="M112" s="593"/>
    </row>
    <row r="113" spans="1:16384" s="1" customFormat="1" ht="48.75" customHeight="1">
      <c r="A113" s="582"/>
      <c r="B113" s="576"/>
      <c r="C113" s="576"/>
      <c r="D113" s="63" t="s">
        <v>9</v>
      </c>
      <c r="E113" s="66" t="s">
        <v>98</v>
      </c>
      <c r="F113" s="65" t="s">
        <v>22</v>
      </c>
      <c r="G113" s="66">
        <v>560</v>
      </c>
      <c r="H113" s="66">
        <v>561</v>
      </c>
      <c r="I113" s="68">
        <v>100</v>
      </c>
      <c r="J113" s="596"/>
      <c r="K113" s="65" t="s">
        <v>30</v>
      </c>
      <c r="L113" s="66" t="s">
        <v>23</v>
      </c>
      <c r="M113" s="594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  <c r="IW113" s="22"/>
      <c r="IX113" s="22"/>
      <c r="IY113" s="22"/>
      <c r="IZ113" s="22"/>
      <c r="JA113" s="22"/>
      <c r="JB113" s="22"/>
      <c r="JC113" s="22"/>
      <c r="JD113" s="22"/>
      <c r="JE113" s="22"/>
      <c r="JF113" s="22"/>
      <c r="JG113" s="22"/>
      <c r="JH113" s="22"/>
      <c r="JI113" s="22"/>
      <c r="JJ113" s="22"/>
      <c r="JK113" s="22"/>
      <c r="JL113" s="22"/>
      <c r="JM113" s="22"/>
      <c r="JN113" s="22"/>
      <c r="JO113" s="22"/>
      <c r="JP113" s="22"/>
      <c r="JQ113" s="22"/>
      <c r="JR113" s="22"/>
      <c r="JS113" s="22"/>
      <c r="JT113" s="22"/>
      <c r="JU113" s="22"/>
      <c r="JV113" s="22"/>
      <c r="JW113" s="22"/>
      <c r="JX113" s="22"/>
      <c r="JY113" s="22"/>
      <c r="JZ113" s="22"/>
      <c r="KA113" s="22"/>
      <c r="KB113" s="22"/>
      <c r="KC113" s="22"/>
      <c r="KD113" s="22"/>
      <c r="KE113" s="22"/>
      <c r="KF113" s="22"/>
      <c r="KG113" s="22"/>
      <c r="KH113" s="22"/>
      <c r="KI113" s="22"/>
      <c r="KJ113" s="22"/>
      <c r="KK113" s="22"/>
      <c r="KL113" s="22"/>
      <c r="KM113" s="22"/>
      <c r="KN113" s="22"/>
      <c r="KO113" s="22"/>
      <c r="KP113" s="22"/>
      <c r="KQ113" s="22"/>
      <c r="KR113" s="22"/>
      <c r="KS113" s="22"/>
      <c r="KT113" s="22"/>
      <c r="KU113" s="22"/>
      <c r="KV113" s="22"/>
      <c r="KW113" s="22"/>
      <c r="KX113" s="22"/>
      <c r="KY113" s="22"/>
      <c r="KZ113" s="22"/>
      <c r="LA113" s="22"/>
      <c r="LB113" s="22"/>
      <c r="LC113" s="22"/>
      <c r="LD113" s="22"/>
      <c r="LE113" s="22"/>
      <c r="LF113" s="22"/>
      <c r="LG113" s="22"/>
      <c r="LH113" s="22"/>
      <c r="LI113" s="22"/>
      <c r="LJ113" s="22"/>
      <c r="LK113" s="22"/>
      <c r="LL113" s="22"/>
      <c r="LM113" s="22"/>
      <c r="LN113" s="22"/>
      <c r="LO113" s="22"/>
      <c r="LP113" s="22"/>
      <c r="LQ113" s="22"/>
      <c r="LR113" s="22"/>
      <c r="LS113" s="22"/>
      <c r="LT113" s="22"/>
      <c r="LU113" s="22"/>
      <c r="LV113" s="22"/>
      <c r="LW113" s="22"/>
      <c r="LX113" s="22"/>
      <c r="LY113" s="22"/>
      <c r="LZ113" s="22"/>
      <c r="MA113" s="22"/>
      <c r="MB113" s="22"/>
      <c r="MC113" s="22"/>
      <c r="MD113" s="22"/>
      <c r="ME113" s="22"/>
      <c r="MF113" s="22"/>
      <c r="MG113" s="22"/>
      <c r="MH113" s="22"/>
      <c r="MI113" s="22"/>
      <c r="MJ113" s="22"/>
      <c r="MK113" s="22"/>
      <c r="ML113" s="22"/>
      <c r="MM113" s="22"/>
      <c r="MN113" s="22"/>
      <c r="MO113" s="22"/>
      <c r="MP113" s="22"/>
      <c r="MQ113" s="22"/>
      <c r="MR113" s="22"/>
      <c r="MS113" s="22"/>
      <c r="MT113" s="22"/>
      <c r="MU113" s="22"/>
      <c r="MV113" s="22"/>
      <c r="MW113" s="22"/>
      <c r="MX113" s="22"/>
      <c r="MY113" s="22"/>
      <c r="MZ113" s="22"/>
      <c r="NA113" s="22"/>
      <c r="NB113" s="22"/>
      <c r="NC113" s="22"/>
      <c r="ND113" s="22"/>
      <c r="NE113" s="22"/>
      <c r="NF113" s="22"/>
      <c r="NG113" s="22"/>
      <c r="NH113" s="22"/>
      <c r="NI113" s="22"/>
      <c r="NJ113" s="22"/>
      <c r="NK113" s="22"/>
      <c r="NL113" s="22"/>
      <c r="NM113" s="22"/>
      <c r="NN113" s="22"/>
      <c r="NO113" s="22"/>
      <c r="NP113" s="22"/>
      <c r="NQ113" s="22"/>
      <c r="NR113" s="22"/>
      <c r="NS113" s="22"/>
      <c r="NT113" s="22"/>
      <c r="NU113" s="22"/>
      <c r="NV113" s="22"/>
      <c r="NW113" s="22"/>
      <c r="NX113" s="22"/>
      <c r="NY113" s="22"/>
      <c r="NZ113" s="22"/>
      <c r="OA113" s="22"/>
      <c r="OB113" s="22"/>
      <c r="OC113" s="22"/>
      <c r="OD113" s="22"/>
      <c r="OE113" s="22"/>
      <c r="OF113" s="22"/>
      <c r="OG113" s="22"/>
      <c r="OH113" s="22"/>
      <c r="OI113" s="22"/>
      <c r="OJ113" s="22"/>
      <c r="OK113" s="22"/>
      <c r="OL113" s="22"/>
      <c r="OM113" s="22"/>
      <c r="ON113" s="22"/>
      <c r="OO113" s="22"/>
      <c r="OP113" s="22"/>
      <c r="OQ113" s="22"/>
      <c r="OR113" s="22"/>
      <c r="OS113" s="22"/>
      <c r="OT113" s="22"/>
      <c r="OU113" s="22"/>
      <c r="OV113" s="22"/>
      <c r="OW113" s="22"/>
      <c r="OX113" s="22"/>
      <c r="OY113" s="22"/>
      <c r="OZ113" s="22"/>
      <c r="PA113" s="22"/>
      <c r="PB113" s="22"/>
      <c r="PC113" s="22"/>
      <c r="PD113" s="22"/>
      <c r="PE113" s="22"/>
      <c r="PF113" s="22"/>
      <c r="PG113" s="22"/>
      <c r="PH113" s="22"/>
      <c r="PI113" s="22"/>
      <c r="PJ113" s="22"/>
      <c r="PK113" s="22"/>
      <c r="PL113" s="22"/>
      <c r="PM113" s="22"/>
      <c r="PN113" s="22"/>
      <c r="PO113" s="22"/>
      <c r="PP113" s="22"/>
      <c r="PQ113" s="22"/>
      <c r="PR113" s="22"/>
      <c r="PS113" s="22"/>
      <c r="PT113" s="22"/>
      <c r="PU113" s="22"/>
      <c r="PV113" s="22"/>
      <c r="PW113" s="22"/>
      <c r="PX113" s="22"/>
      <c r="PY113" s="22"/>
      <c r="PZ113" s="22"/>
      <c r="QA113" s="22"/>
      <c r="QB113" s="22"/>
      <c r="QC113" s="22"/>
      <c r="QD113" s="22"/>
      <c r="QE113" s="22"/>
      <c r="QF113" s="22"/>
      <c r="QG113" s="22"/>
      <c r="QH113" s="22"/>
      <c r="QI113" s="22"/>
      <c r="QJ113" s="22"/>
      <c r="QK113" s="22"/>
      <c r="QL113" s="22"/>
      <c r="QM113" s="22"/>
      <c r="QN113" s="22"/>
      <c r="QO113" s="22"/>
      <c r="QP113" s="22"/>
      <c r="QQ113" s="22"/>
      <c r="QR113" s="22"/>
      <c r="QS113" s="22"/>
      <c r="QT113" s="22"/>
      <c r="QU113" s="22"/>
      <c r="QV113" s="22"/>
      <c r="QW113" s="22"/>
      <c r="QX113" s="22"/>
      <c r="QY113" s="22"/>
      <c r="QZ113" s="22"/>
      <c r="RA113" s="22"/>
      <c r="RB113" s="22"/>
      <c r="RC113" s="22"/>
      <c r="RD113" s="22"/>
      <c r="RE113" s="22"/>
      <c r="RF113" s="22"/>
      <c r="RG113" s="22"/>
      <c r="RH113" s="22"/>
      <c r="RI113" s="22"/>
      <c r="RJ113" s="22"/>
      <c r="RK113" s="22"/>
      <c r="RL113" s="22"/>
      <c r="RM113" s="22"/>
      <c r="RN113" s="22"/>
      <c r="RO113" s="22"/>
      <c r="RP113" s="22"/>
      <c r="RQ113" s="22"/>
      <c r="RR113" s="22"/>
      <c r="RS113" s="22"/>
      <c r="RT113" s="22"/>
      <c r="RU113" s="22"/>
      <c r="RV113" s="22"/>
      <c r="RW113" s="22"/>
      <c r="RX113" s="22"/>
      <c r="RY113" s="22"/>
      <c r="RZ113" s="22"/>
      <c r="SA113" s="22"/>
      <c r="SB113" s="22"/>
      <c r="SC113" s="22"/>
      <c r="SD113" s="22"/>
      <c r="SE113" s="22"/>
      <c r="SF113" s="22"/>
      <c r="SG113" s="22"/>
      <c r="SH113" s="22"/>
      <c r="SI113" s="22"/>
      <c r="SJ113" s="22"/>
      <c r="SK113" s="22"/>
      <c r="SL113" s="22"/>
      <c r="SM113" s="22"/>
      <c r="SN113" s="22"/>
      <c r="SO113" s="22"/>
      <c r="SP113" s="22"/>
      <c r="SQ113" s="22"/>
      <c r="SR113" s="22"/>
      <c r="SS113" s="22"/>
      <c r="ST113" s="22"/>
      <c r="SU113" s="22"/>
      <c r="SV113" s="22"/>
      <c r="SW113" s="22"/>
      <c r="SX113" s="22"/>
      <c r="SY113" s="22"/>
      <c r="SZ113" s="22"/>
      <c r="TA113" s="22"/>
      <c r="TB113" s="22"/>
      <c r="TC113" s="22"/>
      <c r="TD113" s="22"/>
      <c r="TE113" s="22"/>
      <c r="TF113" s="22"/>
      <c r="TG113" s="22"/>
      <c r="TH113" s="22"/>
      <c r="TI113" s="22"/>
      <c r="TJ113" s="22"/>
      <c r="TK113" s="22"/>
      <c r="TL113" s="22"/>
      <c r="TM113" s="22"/>
      <c r="TN113" s="22"/>
      <c r="TO113" s="22"/>
      <c r="TP113" s="22"/>
      <c r="TQ113" s="22"/>
      <c r="TR113" s="22"/>
      <c r="TS113" s="22"/>
      <c r="TT113" s="22"/>
      <c r="TU113" s="22"/>
      <c r="TV113" s="22"/>
      <c r="TW113" s="22"/>
      <c r="TX113" s="22"/>
      <c r="TY113" s="22"/>
      <c r="TZ113" s="22"/>
      <c r="UA113" s="22"/>
      <c r="UB113" s="22"/>
      <c r="UC113" s="22"/>
      <c r="UD113" s="22"/>
      <c r="UE113" s="22"/>
      <c r="UF113" s="22"/>
      <c r="UG113" s="22"/>
      <c r="UH113" s="22"/>
      <c r="UI113" s="22"/>
      <c r="UJ113" s="22"/>
      <c r="UK113" s="22"/>
      <c r="UL113" s="22"/>
      <c r="UM113" s="22"/>
      <c r="UN113" s="22"/>
      <c r="UO113" s="22"/>
      <c r="UP113" s="22"/>
      <c r="UQ113" s="22"/>
      <c r="UR113" s="22"/>
      <c r="US113" s="22"/>
      <c r="UT113" s="22"/>
      <c r="UU113" s="22"/>
      <c r="UV113" s="22"/>
      <c r="UW113" s="22"/>
      <c r="UX113" s="22"/>
      <c r="UY113" s="22"/>
      <c r="UZ113" s="22"/>
      <c r="VA113" s="22"/>
      <c r="VB113" s="22"/>
      <c r="VC113" s="22"/>
      <c r="VD113" s="22"/>
      <c r="VE113" s="22"/>
      <c r="VF113" s="22"/>
      <c r="VG113" s="22"/>
      <c r="VH113" s="22"/>
      <c r="VI113" s="22"/>
      <c r="VJ113" s="22"/>
      <c r="VK113" s="22"/>
      <c r="VL113" s="22"/>
      <c r="VM113" s="22"/>
      <c r="VN113" s="22"/>
      <c r="VO113" s="22"/>
      <c r="VP113" s="22"/>
      <c r="VQ113" s="22"/>
      <c r="VR113" s="22"/>
      <c r="VS113" s="22"/>
      <c r="VT113" s="22"/>
      <c r="VU113" s="22"/>
      <c r="VV113" s="22"/>
      <c r="VW113" s="22"/>
      <c r="VX113" s="22"/>
      <c r="VY113" s="22"/>
      <c r="VZ113" s="22"/>
      <c r="WA113" s="22"/>
      <c r="WB113" s="22"/>
      <c r="WC113" s="22"/>
      <c r="WD113" s="22"/>
      <c r="WE113" s="22"/>
      <c r="WF113" s="22"/>
      <c r="WG113" s="22"/>
      <c r="WH113" s="22"/>
      <c r="WI113" s="22"/>
      <c r="WJ113" s="22"/>
      <c r="WK113" s="22"/>
      <c r="WL113" s="22"/>
      <c r="WM113" s="22"/>
      <c r="WN113" s="22"/>
      <c r="WO113" s="22"/>
      <c r="WP113" s="22"/>
      <c r="WQ113" s="22"/>
      <c r="WR113" s="22"/>
      <c r="WS113" s="22"/>
      <c r="WT113" s="22"/>
      <c r="WU113" s="22"/>
      <c r="WV113" s="22"/>
      <c r="WW113" s="22"/>
      <c r="WX113" s="22"/>
      <c r="WY113" s="22"/>
      <c r="WZ113" s="22"/>
      <c r="XA113" s="22"/>
      <c r="XB113" s="22"/>
      <c r="XC113" s="22"/>
      <c r="XD113" s="22"/>
      <c r="XE113" s="22"/>
      <c r="XF113" s="22"/>
      <c r="XG113" s="22"/>
      <c r="XH113" s="22"/>
      <c r="XI113" s="22"/>
      <c r="XJ113" s="22"/>
      <c r="XK113" s="22"/>
      <c r="XL113" s="22"/>
      <c r="XM113" s="22"/>
      <c r="XN113" s="22"/>
      <c r="XO113" s="22"/>
      <c r="XP113" s="22"/>
      <c r="XQ113" s="22"/>
      <c r="XR113" s="22"/>
      <c r="XS113" s="22"/>
      <c r="XT113" s="22"/>
      <c r="XU113" s="22"/>
      <c r="XV113" s="22"/>
      <c r="XW113" s="22"/>
      <c r="XX113" s="22"/>
      <c r="XY113" s="22"/>
      <c r="XZ113" s="22"/>
      <c r="YA113" s="22"/>
      <c r="YB113" s="22"/>
      <c r="YC113" s="22"/>
      <c r="YD113" s="22"/>
      <c r="YE113" s="22"/>
      <c r="YF113" s="22"/>
      <c r="YG113" s="22"/>
      <c r="YH113" s="22"/>
      <c r="YI113" s="22"/>
      <c r="YJ113" s="22"/>
      <c r="YK113" s="22"/>
      <c r="YL113" s="22"/>
      <c r="YM113" s="22"/>
      <c r="YN113" s="22"/>
      <c r="YO113" s="22"/>
      <c r="YP113" s="22"/>
      <c r="YQ113" s="22"/>
      <c r="YR113" s="22"/>
      <c r="YS113" s="22"/>
      <c r="YT113" s="22"/>
      <c r="YU113" s="22"/>
      <c r="YV113" s="22"/>
      <c r="YW113" s="22"/>
      <c r="YX113" s="22"/>
      <c r="YY113" s="22"/>
      <c r="YZ113" s="22"/>
      <c r="ZA113" s="22"/>
      <c r="ZB113" s="22"/>
      <c r="ZC113" s="22"/>
      <c r="ZD113" s="22"/>
      <c r="ZE113" s="22"/>
      <c r="ZF113" s="22"/>
      <c r="ZG113" s="22"/>
      <c r="ZH113" s="22"/>
      <c r="ZI113" s="22"/>
      <c r="ZJ113" s="22"/>
      <c r="ZK113" s="22"/>
      <c r="ZL113" s="22"/>
      <c r="ZM113" s="22"/>
      <c r="ZN113" s="22"/>
      <c r="ZO113" s="22"/>
      <c r="ZP113" s="22"/>
      <c r="ZQ113" s="22"/>
      <c r="ZR113" s="22"/>
      <c r="ZS113" s="22"/>
      <c r="ZT113" s="22"/>
      <c r="ZU113" s="22"/>
      <c r="ZV113" s="22"/>
      <c r="ZW113" s="22"/>
      <c r="ZX113" s="22"/>
      <c r="ZY113" s="22"/>
      <c r="ZZ113" s="22"/>
      <c r="AAA113" s="22"/>
      <c r="AAB113" s="22"/>
      <c r="AAC113" s="22"/>
      <c r="AAD113" s="22"/>
      <c r="AAE113" s="22"/>
      <c r="AAF113" s="22"/>
      <c r="AAG113" s="22"/>
      <c r="AAH113" s="22"/>
      <c r="AAI113" s="22"/>
      <c r="AAJ113" s="22"/>
      <c r="AAK113" s="22"/>
      <c r="AAL113" s="22"/>
      <c r="AAM113" s="22"/>
      <c r="AAN113" s="22"/>
      <c r="AAO113" s="22"/>
      <c r="AAP113" s="22"/>
      <c r="AAQ113" s="22"/>
      <c r="AAR113" s="22"/>
      <c r="AAS113" s="22"/>
      <c r="AAT113" s="22"/>
      <c r="AAU113" s="22"/>
      <c r="AAV113" s="22"/>
      <c r="AAW113" s="22"/>
      <c r="AAX113" s="22"/>
      <c r="AAY113" s="22"/>
      <c r="AAZ113" s="22"/>
      <c r="ABA113" s="22"/>
      <c r="ABB113" s="22"/>
      <c r="ABC113" s="22"/>
      <c r="ABD113" s="22"/>
      <c r="ABE113" s="22"/>
      <c r="ABF113" s="22"/>
      <c r="ABG113" s="22"/>
      <c r="ABH113" s="22"/>
      <c r="ABI113" s="22"/>
      <c r="ABJ113" s="22"/>
      <c r="ABK113" s="22"/>
      <c r="ABL113" s="22"/>
      <c r="ABM113" s="22"/>
      <c r="ABN113" s="22"/>
      <c r="ABO113" s="22"/>
      <c r="ABP113" s="22"/>
      <c r="ABQ113" s="22"/>
      <c r="ABR113" s="22"/>
      <c r="ABS113" s="22"/>
      <c r="ABT113" s="22"/>
      <c r="ABU113" s="22"/>
      <c r="ABV113" s="22"/>
      <c r="ABW113" s="22"/>
      <c r="ABX113" s="22"/>
      <c r="ABY113" s="22"/>
      <c r="ABZ113" s="22"/>
      <c r="ACA113" s="22"/>
      <c r="ACB113" s="22"/>
      <c r="ACC113" s="22"/>
      <c r="ACD113" s="22"/>
      <c r="ACE113" s="22"/>
      <c r="ACF113" s="22"/>
      <c r="ACG113" s="22"/>
      <c r="ACH113" s="22"/>
      <c r="ACI113" s="22"/>
      <c r="ACJ113" s="22"/>
      <c r="ACK113" s="22"/>
      <c r="ACL113" s="22"/>
      <c r="ACM113" s="22"/>
      <c r="ACN113" s="22"/>
      <c r="ACO113" s="22"/>
      <c r="ACP113" s="22"/>
      <c r="ACQ113" s="22"/>
      <c r="ACR113" s="22"/>
      <c r="ACS113" s="22"/>
      <c r="ACT113" s="22"/>
      <c r="ACU113" s="22"/>
      <c r="ACV113" s="22"/>
      <c r="ACW113" s="22"/>
      <c r="ACX113" s="22"/>
      <c r="ACY113" s="22"/>
      <c r="ACZ113" s="22"/>
      <c r="ADA113" s="22"/>
      <c r="ADB113" s="22"/>
      <c r="ADC113" s="22"/>
      <c r="ADD113" s="22"/>
      <c r="ADE113" s="22"/>
      <c r="ADF113" s="22"/>
      <c r="ADG113" s="22"/>
      <c r="ADH113" s="22"/>
      <c r="ADI113" s="22"/>
      <c r="ADJ113" s="22"/>
      <c r="ADK113" s="22"/>
      <c r="ADL113" s="22"/>
      <c r="ADM113" s="22"/>
      <c r="ADN113" s="22"/>
      <c r="ADO113" s="22"/>
      <c r="ADP113" s="22"/>
      <c r="ADQ113" s="22"/>
      <c r="ADR113" s="22"/>
      <c r="ADS113" s="22"/>
      <c r="ADT113" s="22"/>
      <c r="ADU113" s="22"/>
      <c r="ADV113" s="22"/>
      <c r="ADW113" s="22"/>
      <c r="ADX113" s="22"/>
      <c r="ADY113" s="22"/>
      <c r="ADZ113" s="22"/>
      <c r="AEA113" s="22"/>
      <c r="AEB113" s="22"/>
      <c r="AEC113" s="22"/>
      <c r="AED113" s="22"/>
      <c r="AEE113" s="22"/>
      <c r="AEF113" s="22"/>
      <c r="AEG113" s="22"/>
      <c r="AEH113" s="22"/>
      <c r="AEI113" s="22"/>
      <c r="AEJ113" s="22"/>
      <c r="AEK113" s="22"/>
      <c r="AEL113" s="22"/>
      <c r="AEM113" s="22"/>
      <c r="AEN113" s="22"/>
      <c r="AEO113" s="22"/>
      <c r="AEP113" s="22"/>
      <c r="AEQ113" s="22"/>
      <c r="AER113" s="22"/>
      <c r="AES113" s="22"/>
      <c r="AET113" s="22"/>
      <c r="AEU113" s="22"/>
      <c r="AEV113" s="22"/>
      <c r="AEW113" s="22"/>
      <c r="AEX113" s="22"/>
      <c r="AEY113" s="22"/>
      <c r="AEZ113" s="22"/>
      <c r="AFA113" s="22"/>
      <c r="AFB113" s="22"/>
      <c r="AFC113" s="22"/>
      <c r="AFD113" s="22"/>
      <c r="AFE113" s="22"/>
      <c r="AFF113" s="22"/>
      <c r="AFG113" s="22"/>
      <c r="AFH113" s="22"/>
      <c r="AFI113" s="22"/>
      <c r="AFJ113" s="22"/>
      <c r="AFK113" s="22"/>
      <c r="AFL113" s="22"/>
      <c r="AFM113" s="22"/>
      <c r="AFN113" s="22"/>
      <c r="AFO113" s="22"/>
      <c r="AFP113" s="22"/>
      <c r="AFQ113" s="22"/>
      <c r="AFR113" s="22"/>
      <c r="AFS113" s="22"/>
      <c r="AFT113" s="22"/>
      <c r="AFU113" s="22"/>
      <c r="AFV113" s="22"/>
      <c r="AFW113" s="22"/>
      <c r="AFX113" s="22"/>
      <c r="AFY113" s="22"/>
      <c r="AFZ113" s="22"/>
      <c r="AGA113" s="22"/>
      <c r="AGB113" s="22"/>
      <c r="AGC113" s="22"/>
      <c r="AGD113" s="22"/>
      <c r="AGE113" s="22"/>
      <c r="AGF113" s="22"/>
      <c r="AGG113" s="22"/>
      <c r="AGH113" s="22"/>
      <c r="AGI113" s="22"/>
      <c r="AGJ113" s="22"/>
      <c r="AGK113" s="22"/>
      <c r="AGL113" s="22"/>
      <c r="AGM113" s="22"/>
      <c r="AGN113" s="22"/>
      <c r="AGO113" s="22"/>
      <c r="AGP113" s="22"/>
      <c r="AGQ113" s="22"/>
      <c r="AGR113" s="22"/>
      <c r="AGS113" s="22"/>
      <c r="AGT113" s="22"/>
      <c r="AGU113" s="22"/>
      <c r="AGV113" s="22"/>
      <c r="AGW113" s="22"/>
      <c r="AGX113" s="22"/>
      <c r="AGY113" s="22"/>
      <c r="AGZ113" s="22"/>
      <c r="AHA113" s="22"/>
      <c r="AHB113" s="22"/>
      <c r="AHC113" s="22"/>
      <c r="AHD113" s="22"/>
      <c r="AHE113" s="22"/>
      <c r="AHF113" s="22"/>
      <c r="AHG113" s="22"/>
      <c r="AHH113" s="22"/>
      <c r="AHI113" s="22"/>
      <c r="AHJ113" s="22"/>
      <c r="AHK113" s="22"/>
      <c r="AHL113" s="22"/>
      <c r="AHM113" s="22"/>
      <c r="AHN113" s="22"/>
      <c r="AHO113" s="22"/>
      <c r="AHP113" s="22"/>
      <c r="AHQ113" s="22"/>
      <c r="AHR113" s="22"/>
      <c r="AHS113" s="22"/>
      <c r="AHT113" s="22"/>
      <c r="AHU113" s="22"/>
      <c r="AHV113" s="22"/>
      <c r="AHW113" s="22"/>
      <c r="AHX113" s="22"/>
      <c r="AHY113" s="22"/>
      <c r="AHZ113" s="22"/>
      <c r="AIA113" s="22"/>
      <c r="AIB113" s="22"/>
      <c r="AIC113" s="22"/>
      <c r="AID113" s="22"/>
      <c r="AIE113" s="22"/>
      <c r="AIF113" s="22"/>
      <c r="AIG113" s="22"/>
      <c r="AIH113" s="22"/>
      <c r="AII113" s="22"/>
      <c r="AIJ113" s="22"/>
      <c r="AIK113" s="22"/>
      <c r="AIL113" s="22"/>
      <c r="AIM113" s="22"/>
      <c r="AIN113" s="22"/>
      <c r="AIO113" s="22"/>
      <c r="AIP113" s="22"/>
      <c r="AIQ113" s="22"/>
      <c r="AIR113" s="22"/>
      <c r="AIS113" s="22"/>
      <c r="AIT113" s="22"/>
      <c r="AIU113" s="22"/>
      <c r="AIV113" s="22"/>
      <c r="AIW113" s="22"/>
      <c r="AIX113" s="22"/>
      <c r="AIY113" s="22"/>
      <c r="AIZ113" s="22"/>
      <c r="AJA113" s="22"/>
      <c r="AJB113" s="22"/>
      <c r="AJC113" s="22"/>
      <c r="AJD113" s="22"/>
      <c r="AJE113" s="22"/>
      <c r="AJF113" s="22"/>
      <c r="AJG113" s="22"/>
      <c r="AJH113" s="22"/>
      <c r="AJI113" s="22"/>
      <c r="AJJ113" s="22"/>
      <c r="AJK113" s="22"/>
      <c r="AJL113" s="22"/>
      <c r="AJM113" s="22"/>
      <c r="AJN113" s="22"/>
      <c r="AJO113" s="22"/>
      <c r="AJP113" s="22"/>
      <c r="AJQ113" s="22"/>
      <c r="AJR113" s="22"/>
      <c r="AJS113" s="22"/>
      <c r="AJT113" s="22"/>
      <c r="AJU113" s="22"/>
      <c r="AJV113" s="22"/>
      <c r="AJW113" s="22"/>
      <c r="AJX113" s="22"/>
      <c r="AJY113" s="22"/>
      <c r="AJZ113" s="22"/>
      <c r="AKA113" s="22"/>
      <c r="AKB113" s="22"/>
      <c r="AKC113" s="22"/>
      <c r="AKD113" s="22"/>
      <c r="AKE113" s="22"/>
      <c r="AKF113" s="22"/>
      <c r="AKG113" s="22"/>
      <c r="AKH113" s="22"/>
      <c r="AKI113" s="22"/>
      <c r="AKJ113" s="22"/>
      <c r="AKK113" s="22"/>
      <c r="AKL113" s="22"/>
      <c r="AKM113" s="22"/>
      <c r="AKN113" s="22"/>
      <c r="AKO113" s="22"/>
      <c r="AKP113" s="22"/>
      <c r="AKQ113" s="22"/>
      <c r="AKR113" s="22"/>
      <c r="AKS113" s="22"/>
      <c r="AKT113" s="22"/>
      <c r="AKU113" s="22"/>
      <c r="AKV113" s="22"/>
      <c r="AKW113" s="22"/>
      <c r="AKX113" s="22"/>
      <c r="AKY113" s="22"/>
      <c r="AKZ113" s="22"/>
      <c r="ALA113" s="22"/>
      <c r="ALB113" s="22"/>
      <c r="ALC113" s="22"/>
      <c r="ALD113" s="22"/>
      <c r="ALE113" s="22"/>
      <c r="ALF113" s="22"/>
      <c r="ALG113" s="22"/>
      <c r="ALH113" s="22"/>
      <c r="ALI113" s="22"/>
      <c r="ALJ113" s="22"/>
      <c r="ALK113" s="22"/>
      <c r="ALL113" s="22"/>
      <c r="ALM113" s="22"/>
      <c r="ALN113" s="22"/>
      <c r="ALO113" s="22"/>
      <c r="ALP113" s="22"/>
      <c r="ALQ113" s="22"/>
      <c r="ALR113" s="22"/>
      <c r="ALS113" s="22"/>
      <c r="ALT113" s="22"/>
      <c r="ALU113" s="22"/>
      <c r="ALV113" s="22"/>
      <c r="ALW113" s="22"/>
      <c r="ALX113" s="22"/>
      <c r="ALY113" s="22"/>
      <c r="ALZ113" s="22"/>
      <c r="AMA113" s="22"/>
      <c r="AMB113" s="22"/>
      <c r="AMC113" s="22"/>
      <c r="AMD113" s="22"/>
      <c r="AME113" s="22"/>
      <c r="AMF113" s="22"/>
      <c r="AMG113" s="22"/>
      <c r="AMH113" s="22"/>
      <c r="AMI113" s="22"/>
      <c r="AMJ113" s="22"/>
      <c r="AMK113" s="22"/>
      <c r="AML113" s="22"/>
      <c r="AMM113" s="22"/>
      <c r="AMN113" s="22"/>
      <c r="AMO113" s="22"/>
      <c r="AMP113" s="22"/>
      <c r="AMQ113" s="22"/>
      <c r="AMR113" s="22"/>
      <c r="AMS113" s="22"/>
      <c r="AMT113" s="22"/>
      <c r="AMU113" s="22"/>
      <c r="AMV113" s="22"/>
      <c r="AMW113" s="22"/>
      <c r="AMX113" s="22"/>
      <c r="AMY113" s="22"/>
      <c r="AMZ113" s="22"/>
      <c r="ANA113" s="22"/>
      <c r="ANB113" s="22"/>
      <c r="ANC113" s="22"/>
      <c r="AND113" s="22"/>
      <c r="ANE113" s="22"/>
      <c r="ANF113" s="22"/>
      <c r="ANG113" s="22"/>
      <c r="ANH113" s="22"/>
      <c r="ANI113" s="22"/>
      <c r="ANJ113" s="22"/>
      <c r="ANK113" s="22"/>
      <c r="ANL113" s="22"/>
      <c r="ANM113" s="22"/>
      <c r="ANN113" s="22"/>
      <c r="ANO113" s="22"/>
      <c r="ANP113" s="22"/>
      <c r="ANQ113" s="22"/>
      <c r="ANR113" s="22"/>
      <c r="ANS113" s="22"/>
      <c r="ANT113" s="22"/>
      <c r="ANU113" s="22"/>
      <c r="ANV113" s="22"/>
      <c r="ANW113" s="22"/>
      <c r="ANX113" s="22"/>
      <c r="ANY113" s="22"/>
      <c r="ANZ113" s="22"/>
      <c r="AOA113" s="22"/>
      <c r="AOB113" s="22"/>
      <c r="AOC113" s="22"/>
      <c r="AOD113" s="22"/>
      <c r="AOE113" s="22"/>
      <c r="AOF113" s="22"/>
      <c r="AOG113" s="22"/>
      <c r="AOH113" s="22"/>
      <c r="AOI113" s="22"/>
      <c r="AOJ113" s="22"/>
      <c r="AOK113" s="22"/>
      <c r="AOL113" s="22"/>
      <c r="AOM113" s="22"/>
      <c r="AON113" s="22"/>
      <c r="AOO113" s="22"/>
      <c r="AOP113" s="22"/>
      <c r="AOQ113" s="22"/>
      <c r="AOR113" s="22"/>
      <c r="AOS113" s="22"/>
      <c r="AOT113" s="22"/>
      <c r="AOU113" s="22"/>
      <c r="AOV113" s="22"/>
      <c r="AOW113" s="22"/>
      <c r="AOX113" s="22"/>
      <c r="AOY113" s="22"/>
      <c r="AOZ113" s="22"/>
      <c r="APA113" s="22"/>
      <c r="APB113" s="22"/>
      <c r="APC113" s="22"/>
      <c r="APD113" s="22"/>
      <c r="APE113" s="22"/>
      <c r="APF113" s="22"/>
      <c r="APG113" s="22"/>
      <c r="APH113" s="22"/>
      <c r="API113" s="22"/>
      <c r="APJ113" s="22"/>
      <c r="APK113" s="22"/>
      <c r="APL113" s="22"/>
      <c r="APM113" s="22"/>
      <c r="APN113" s="22"/>
      <c r="APO113" s="22"/>
      <c r="APP113" s="22"/>
      <c r="APQ113" s="22"/>
      <c r="APR113" s="22"/>
      <c r="APS113" s="22"/>
      <c r="APT113" s="22"/>
      <c r="APU113" s="22"/>
      <c r="APV113" s="22"/>
      <c r="APW113" s="22"/>
      <c r="APX113" s="22"/>
      <c r="APY113" s="22"/>
      <c r="APZ113" s="22"/>
      <c r="AQA113" s="22"/>
      <c r="AQB113" s="22"/>
      <c r="AQC113" s="22"/>
      <c r="AQD113" s="22"/>
      <c r="AQE113" s="22"/>
      <c r="AQF113" s="22"/>
      <c r="AQG113" s="22"/>
      <c r="AQH113" s="22"/>
      <c r="AQI113" s="22"/>
      <c r="AQJ113" s="22"/>
      <c r="AQK113" s="22"/>
      <c r="AQL113" s="22"/>
      <c r="AQM113" s="22"/>
      <c r="AQN113" s="22"/>
      <c r="AQO113" s="22"/>
      <c r="AQP113" s="22"/>
      <c r="AQQ113" s="22"/>
      <c r="AQR113" s="22"/>
      <c r="AQS113" s="22"/>
      <c r="AQT113" s="22"/>
      <c r="AQU113" s="22"/>
      <c r="AQV113" s="22"/>
      <c r="AQW113" s="22"/>
      <c r="AQX113" s="22"/>
      <c r="AQY113" s="22"/>
      <c r="AQZ113" s="22"/>
      <c r="ARA113" s="22"/>
      <c r="ARB113" s="22"/>
      <c r="ARC113" s="22"/>
      <c r="ARD113" s="22"/>
      <c r="ARE113" s="22"/>
      <c r="ARF113" s="22"/>
      <c r="ARG113" s="22"/>
      <c r="ARH113" s="22"/>
      <c r="ARI113" s="22"/>
      <c r="ARJ113" s="22"/>
      <c r="ARK113" s="22"/>
      <c r="ARL113" s="22"/>
      <c r="ARM113" s="22"/>
      <c r="ARN113" s="22"/>
      <c r="ARO113" s="22"/>
      <c r="ARP113" s="22"/>
      <c r="ARQ113" s="22"/>
      <c r="ARR113" s="22"/>
      <c r="ARS113" s="22"/>
      <c r="ART113" s="22"/>
      <c r="ARU113" s="22"/>
      <c r="ARV113" s="22"/>
      <c r="ARW113" s="22"/>
      <c r="ARX113" s="22"/>
      <c r="ARY113" s="22"/>
      <c r="ARZ113" s="22"/>
      <c r="ASA113" s="22"/>
      <c r="ASB113" s="22"/>
      <c r="ASC113" s="22"/>
      <c r="ASD113" s="22"/>
      <c r="ASE113" s="22"/>
      <c r="ASF113" s="22"/>
      <c r="ASG113" s="22"/>
      <c r="ASH113" s="22"/>
      <c r="ASI113" s="22"/>
      <c r="ASJ113" s="22"/>
      <c r="ASK113" s="22"/>
      <c r="ASL113" s="22"/>
      <c r="ASM113" s="22"/>
      <c r="ASN113" s="22"/>
      <c r="ASO113" s="22"/>
      <c r="ASP113" s="22"/>
      <c r="ASQ113" s="22"/>
      <c r="ASR113" s="22"/>
      <c r="ASS113" s="22"/>
      <c r="AST113" s="22"/>
      <c r="ASU113" s="22"/>
      <c r="ASV113" s="22"/>
      <c r="ASW113" s="22"/>
      <c r="ASX113" s="22"/>
      <c r="ASY113" s="22"/>
      <c r="ASZ113" s="22"/>
      <c r="ATA113" s="22"/>
      <c r="ATB113" s="22"/>
      <c r="ATC113" s="22"/>
      <c r="ATD113" s="22"/>
      <c r="ATE113" s="22"/>
      <c r="ATF113" s="22"/>
      <c r="ATG113" s="22"/>
      <c r="ATH113" s="22"/>
      <c r="ATI113" s="22"/>
      <c r="ATJ113" s="22"/>
      <c r="ATK113" s="22"/>
      <c r="ATL113" s="22"/>
      <c r="ATM113" s="22"/>
      <c r="ATN113" s="22"/>
      <c r="ATO113" s="22"/>
      <c r="ATP113" s="22"/>
      <c r="ATQ113" s="22"/>
      <c r="ATR113" s="22"/>
      <c r="ATS113" s="22"/>
      <c r="ATT113" s="22"/>
      <c r="ATU113" s="22"/>
      <c r="ATV113" s="22"/>
      <c r="ATW113" s="22"/>
      <c r="ATX113" s="22"/>
      <c r="ATY113" s="22"/>
      <c r="ATZ113" s="22"/>
      <c r="AUA113" s="22"/>
      <c r="AUB113" s="22"/>
      <c r="AUC113" s="22"/>
      <c r="AUD113" s="22"/>
      <c r="AUE113" s="22"/>
      <c r="AUF113" s="22"/>
      <c r="AUG113" s="22"/>
      <c r="AUH113" s="22"/>
      <c r="AUI113" s="22"/>
      <c r="AUJ113" s="22"/>
      <c r="AUK113" s="22"/>
      <c r="AUL113" s="22"/>
      <c r="AUM113" s="22"/>
      <c r="AUN113" s="22"/>
      <c r="AUO113" s="22"/>
      <c r="AUP113" s="22"/>
      <c r="AUQ113" s="22"/>
      <c r="AUR113" s="22"/>
      <c r="AUS113" s="22"/>
      <c r="AUT113" s="22"/>
      <c r="AUU113" s="22"/>
      <c r="AUV113" s="22"/>
      <c r="AUW113" s="22"/>
      <c r="AUX113" s="22"/>
      <c r="AUY113" s="22"/>
      <c r="AUZ113" s="22"/>
      <c r="AVA113" s="22"/>
      <c r="AVB113" s="22"/>
      <c r="AVC113" s="22"/>
      <c r="AVD113" s="22"/>
      <c r="AVE113" s="22"/>
      <c r="AVF113" s="22"/>
      <c r="AVG113" s="22"/>
      <c r="AVH113" s="22"/>
      <c r="AVI113" s="22"/>
      <c r="AVJ113" s="22"/>
      <c r="AVK113" s="22"/>
      <c r="AVL113" s="22"/>
      <c r="AVM113" s="22"/>
      <c r="AVN113" s="22"/>
      <c r="AVO113" s="22"/>
      <c r="AVP113" s="22"/>
      <c r="AVQ113" s="22"/>
      <c r="AVR113" s="22"/>
      <c r="AVS113" s="22"/>
      <c r="AVT113" s="22"/>
      <c r="AVU113" s="22"/>
      <c r="AVV113" s="22"/>
      <c r="AVW113" s="22"/>
      <c r="AVX113" s="22"/>
      <c r="AVY113" s="22"/>
      <c r="AVZ113" s="22"/>
      <c r="AWA113" s="22"/>
      <c r="AWB113" s="22"/>
      <c r="AWC113" s="22"/>
      <c r="AWD113" s="22"/>
      <c r="AWE113" s="22"/>
      <c r="AWF113" s="22"/>
      <c r="AWG113" s="22"/>
      <c r="AWH113" s="22"/>
      <c r="AWI113" s="22"/>
      <c r="AWJ113" s="22"/>
      <c r="AWK113" s="22"/>
      <c r="AWL113" s="22"/>
      <c r="AWM113" s="22"/>
      <c r="AWN113" s="22"/>
      <c r="AWO113" s="22"/>
      <c r="AWP113" s="22"/>
      <c r="AWQ113" s="22"/>
      <c r="AWR113" s="22"/>
      <c r="AWS113" s="22"/>
      <c r="AWT113" s="22"/>
      <c r="AWU113" s="22"/>
      <c r="AWV113" s="22"/>
      <c r="AWW113" s="22"/>
      <c r="AWX113" s="22"/>
      <c r="AWY113" s="22"/>
      <c r="AWZ113" s="22"/>
      <c r="AXA113" s="22"/>
      <c r="AXB113" s="22"/>
      <c r="AXC113" s="22"/>
      <c r="AXD113" s="22"/>
      <c r="AXE113" s="22"/>
      <c r="AXF113" s="22"/>
      <c r="AXG113" s="22"/>
      <c r="AXH113" s="22"/>
      <c r="AXI113" s="22"/>
      <c r="AXJ113" s="22"/>
      <c r="AXK113" s="22"/>
      <c r="AXL113" s="22"/>
      <c r="AXM113" s="22"/>
      <c r="AXN113" s="22"/>
      <c r="AXO113" s="22"/>
      <c r="AXP113" s="22"/>
      <c r="AXQ113" s="22"/>
      <c r="AXR113" s="22"/>
      <c r="AXS113" s="22"/>
      <c r="AXT113" s="22"/>
      <c r="AXU113" s="22"/>
      <c r="AXV113" s="22"/>
      <c r="AXW113" s="22"/>
      <c r="AXX113" s="22"/>
      <c r="AXY113" s="22"/>
      <c r="AXZ113" s="22"/>
      <c r="AYA113" s="22"/>
      <c r="AYB113" s="22"/>
      <c r="AYC113" s="22"/>
      <c r="AYD113" s="22"/>
      <c r="AYE113" s="22"/>
      <c r="AYF113" s="22"/>
      <c r="AYG113" s="22"/>
      <c r="AYH113" s="22"/>
      <c r="AYI113" s="22"/>
      <c r="AYJ113" s="22"/>
      <c r="AYK113" s="22"/>
      <c r="AYL113" s="22"/>
      <c r="AYM113" s="22"/>
      <c r="AYN113" s="22"/>
      <c r="AYO113" s="22"/>
      <c r="AYP113" s="22"/>
      <c r="AYQ113" s="22"/>
      <c r="AYR113" s="22"/>
      <c r="AYS113" s="22"/>
      <c r="AYT113" s="22"/>
      <c r="AYU113" s="22"/>
      <c r="AYV113" s="22"/>
      <c r="AYW113" s="22"/>
      <c r="AYX113" s="22"/>
      <c r="AYY113" s="22"/>
      <c r="AYZ113" s="22"/>
      <c r="AZA113" s="22"/>
      <c r="AZB113" s="22"/>
      <c r="AZC113" s="22"/>
      <c r="AZD113" s="22"/>
      <c r="AZE113" s="22"/>
      <c r="AZF113" s="22"/>
      <c r="AZG113" s="22"/>
      <c r="AZH113" s="22"/>
      <c r="AZI113" s="22"/>
      <c r="AZJ113" s="22"/>
      <c r="AZK113" s="22"/>
      <c r="AZL113" s="22"/>
      <c r="AZM113" s="22"/>
      <c r="AZN113" s="22"/>
      <c r="AZO113" s="22"/>
      <c r="AZP113" s="22"/>
      <c r="AZQ113" s="22"/>
      <c r="AZR113" s="22"/>
      <c r="AZS113" s="22"/>
      <c r="AZT113" s="22"/>
      <c r="AZU113" s="22"/>
      <c r="AZV113" s="22"/>
      <c r="AZW113" s="22"/>
      <c r="AZX113" s="22"/>
      <c r="AZY113" s="22"/>
      <c r="AZZ113" s="22"/>
      <c r="BAA113" s="22"/>
      <c r="BAB113" s="22"/>
      <c r="BAC113" s="22"/>
      <c r="BAD113" s="22"/>
      <c r="BAE113" s="22"/>
      <c r="BAF113" s="22"/>
      <c r="BAG113" s="22"/>
      <c r="BAH113" s="22"/>
      <c r="BAI113" s="22"/>
      <c r="BAJ113" s="22"/>
      <c r="BAK113" s="22"/>
      <c r="BAL113" s="22"/>
      <c r="BAM113" s="22"/>
      <c r="BAN113" s="22"/>
      <c r="BAO113" s="22"/>
      <c r="BAP113" s="22"/>
      <c r="BAQ113" s="22"/>
      <c r="BAR113" s="22"/>
      <c r="BAS113" s="22"/>
      <c r="BAT113" s="22"/>
      <c r="BAU113" s="22"/>
      <c r="BAV113" s="22"/>
      <c r="BAW113" s="22"/>
      <c r="BAX113" s="22"/>
      <c r="BAY113" s="22"/>
      <c r="BAZ113" s="22"/>
      <c r="BBA113" s="22"/>
      <c r="BBB113" s="22"/>
      <c r="BBC113" s="22"/>
      <c r="BBD113" s="22"/>
      <c r="BBE113" s="22"/>
      <c r="BBF113" s="22"/>
      <c r="BBG113" s="22"/>
      <c r="BBH113" s="22"/>
      <c r="BBI113" s="22"/>
      <c r="BBJ113" s="22"/>
      <c r="BBK113" s="22"/>
      <c r="BBL113" s="22"/>
      <c r="BBM113" s="22"/>
      <c r="BBN113" s="22"/>
      <c r="BBO113" s="22"/>
      <c r="BBP113" s="22"/>
      <c r="BBQ113" s="22"/>
      <c r="BBR113" s="22"/>
      <c r="BBS113" s="22"/>
      <c r="BBT113" s="22"/>
      <c r="BBU113" s="22"/>
      <c r="BBV113" s="22"/>
      <c r="BBW113" s="22"/>
      <c r="BBX113" s="22"/>
      <c r="BBY113" s="22"/>
      <c r="BBZ113" s="22"/>
      <c r="BCA113" s="22"/>
      <c r="BCB113" s="22"/>
      <c r="BCC113" s="22"/>
      <c r="BCD113" s="22"/>
      <c r="BCE113" s="22"/>
      <c r="BCF113" s="22"/>
      <c r="BCG113" s="22"/>
      <c r="BCH113" s="22"/>
      <c r="BCI113" s="22"/>
      <c r="BCJ113" s="22"/>
      <c r="BCK113" s="22"/>
      <c r="BCL113" s="22"/>
      <c r="BCM113" s="22"/>
      <c r="BCN113" s="22"/>
      <c r="BCO113" s="22"/>
      <c r="BCP113" s="22"/>
      <c r="BCQ113" s="22"/>
      <c r="BCR113" s="22"/>
      <c r="BCS113" s="22"/>
      <c r="BCT113" s="22"/>
      <c r="BCU113" s="22"/>
      <c r="BCV113" s="22"/>
      <c r="BCW113" s="22"/>
      <c r="BCX113" s="22"/>
      <c r="BCY113" s="22"/>
      <c r="BCZ113" s="22"/>
      <c r="BDA113" s="22"/>
      <c r="BDB113" s="22"/>
      <c r="BDC113" s="22"/>
      <c r="BDD113" s="22"/>
      <c r="BDE113" s="22"/>
      <c r="BDF113" s="22"/>
      <c r="BDG113" s="22"/>
      <c r="BDH113" s="22"/>
      <c r="BDI113" s="22"/>
      <c r="BDJ113" s="22"/>
      <c r="BDK113" s="22"/>
      <c r="BDL113" s="22"/>
      <c r="BDM113" s="22"/>
      <c r="BDN113" s="22"/>
      <c r="BDO113" s="22"/>
      <c r="BDP113" s="22"/>
      <c r="BDQ113" s="22"/>
      <c r="BDR113" s="22"/>
      <c r="BDS113" s="22"/>
      <c r="BDT113" s="22"/>
      <c r="BDU113" s="22"/>
      <c r="BDV113" s="22"/>
      <c r="BDW113" s="22"/>
      <c r="BDX113" s="22"/>
      <c r="BDY113" s="22"/>
      <c r="BDZ113" s="22"/>
      <c r="BEA113" s="22"/>
      <c r="BEB113" s="22"/>
      <c r="BEC113" s="22"/>
      <c r="BED113" s="22"/>
      <c r="BEE113" s="22"/>
      <c r="BEF113" s="22"/>
      <c r="BEG113" s="22"/>
      <c r="BEH113" s="22"/>
      <c r="BEI113" s="22"/>
      <c r="BEJ113" s="22"/>
      <c r="BEK113" s="22"/>
      <c r="BEL113" s="22"/>
      <c r="BEM113" s="22"/>
      <c r="BEN113" s="22"/>
      <c r="BEO113" s="22"/>
      <c r="BEP113" s="22"/>
      <c r="BEQ113" s="22"/>
      <c r="BER113" s="22"/>
      <c r="BES113" s="22"/>
      <c r="BET113" s="22"/>
      <c r="BEU113" s="22"/>
      <c r="BEV113" s="22"/>
      <c r="BEW113" s="22"/>
      <c r="BEX113" s="22"/>
      <c r="BEY113" s="22"/>
      <c r="BEZ113" s="22"/>
      <c r="BFA113" s="22"/>
      <c r="BFB113" s="22"/>
      <c r="BFC113" s="22"/>
      <c r="BFD113" s="22"/>
      <c r="BFE113" s="22"/>
      <c r="BFF113" s="22"/>
      <c r="BFG113" s="22"/>
      <c r="BFH113" s="22"/>
      <c r="BFI113" s="22"/>
      <c r="BFJ113" s="22"/>
      <c r="BFK113" s="22"/>
      <c r="BFL113" s="22"/>
      <c r="BFM113" s="22"/>
      <c r="BFN113" s="22"/>
      <c r="BFO113" s="22"/>
      <c r="BFP113" s="22"/>
      <c r="BFQ113" s="22"/>
      <c r="BFR113" s="22"/>
      <c r="BFS113" s="22"/>
      <c r="BFT113" s="22"/>
      <c r="BFU113" s="22"/>
      <c r="BFV113" s="22"/>
      <c r="BFW113" s="22"/>
      <c r="BFX113" s="22"/>
      <c r="BFY113" s="22"/>
      <c r="BFZ113" s="22"/>
      <c r="BGA113" s="22"/>
      <c r="BGB113" s="22"/>
      <c r="BGC113" s="22"/>
      <c r="BGD113" s="22"/>
      <c r="BGE113" s="22"/>
      <c r="BGF113" s="22"/>
      <c r="BGG113" s="22"/>
      <c r="BGH113" s="22"/>
      <c r="BGI113" s="22"/>
      <c r="BGJ113" s="22"/>
      <c r="BGK113" s="22"/>
      <c r="BGL113" s="22"/>
      <c r="BGM113" s="22"/>
      <c r="BGN113" s="22"/>
      <c r="BGO113" s="22"/>
      <c r="BGP113" s="22"/>
      <c r="BGQ113" s="22"/>
      <c r="BGR113" s="22"/>
      <c r="BGS113" s="22"/>
      <c r="BGT113" s="22"/>
      <c r="BGU113" s="22"/>
      <c r="BGV113" s="22"/>
      <c r="BGW113" s="22"/>
      <c r="BGX113" s="22"/>
      <c r="BGY113" s="22"/>
      <c r="BGZ113" s="22"/>
      <c r="BHA113" s="22"/>
      <c r="BHB113" s="22"/>
      <c r="BHC113" s="22"/>
      <c r="BHD113" s="22"/>
      <c r="BHE113" s="22"/>
      <c r="BHF113" s="22"/>
      <c r="BHG113" s="22"/>
      <c r="BHH113" s="22"/>
      <c r="BHI113" s="22"/>
      <c r="BHJ113" s="22"/>
      <c r="BHK113" s="22"/>
      <c r="BHL113" s="22"/>
      <c r="BHM113" s="22"/>
      <c r="BHN113" s="22"/>
      <c r="BHO113" s="22"/>
      <c r="BHP113" s="22"/>
      <c r="BHQ113" s="22"/>
      <c r="BHR113" s="22"/>
      <c r="BHS113" s="22"/>
      <c r="BHT113" s="22"/>
      <c r="BHU113" s="22"/>
      <c r="BHV113" s="22"/>
      <c r="BHW113" s="22"/>
      <c r="BHX113" s="22"/>
      <c r="BHY113" s="22"/>
      <c r="BHZ113" s="22"/>
      <c r="BIA113" s="22"/>
      <c r="BIB113" s="22"/>
      <c r="BIC113" s="22"/>
      <c r="BID113" s="22"/>
      <c r="BIE113" s="22"/>
      <c r="BIF113" s="22"/>
      <c r="BIG113" s="22"/>
      <c r="BIH113" s="22"/>
      <c r="BII113" s="22"/>
      <c r="BIJ113" s="22"/>
      <c r="BIK113" s="22"/>
      <c r="BIL113" s="22"/>
      <c r="BIM113" s="22"/>
      <c r="BIN113" s="22"/>
      <c r="BIO113" s="22"/>
      <c r="BIP113" s="22"/>
      <c r="BIQ113" s="22"/>
      <c r="BIR113" s="22"/>
      <c r="BIS113" s="22"/>
      <c r="BIT113" s="22"/>
      <c r="BIU113" s="22"/>
      <c r="BIV113" s="22"/>
      <c r="BIW113" s="22"/>
      <c r="BIX113" s="22"/>
      <c r="BIY113" s="22"/>
      <c r="BIZ113" s="22"/>
      <c r="BJA113" s="22"/>
      <c r="BJB113" s="22"/>
      <c r="BJC113" s="22"/>
      <c r="BJD113" s="22"/>
      <c r="BJE113" s="22"/>
      <c r="BJF113" s="22"/>
      <c r="BJG113" s="22"/>
      <c r="BJH113" s="22"/>
      <c r="BJI113" s="22"/>
      <c r="BJJ113" s="22"/>
      <c r="BJK113" s="22"/>
      <c r="BJL113" s="22"/>
      <c r="BJM113" s="22"/>
      <c r="BJN113" s="22"/>
      <c r="BJO113" s="22"/>
      <c r="BJP113" s="22"/>
      <c r="BJQ113" s="22"/>
      <c r="BJR113" s="22"/>
      <c r="BJS113" s="22"/>
      <c r="BJT113" s="22"/>
      <c r="BJU113" s="22"/>
      <c r="BJV113" s="22"/>
      <c r="BJW113" s="22"/>
      <c r="BJX113" s="22"/>
      <c r="BJY113" s="22"/>
      <c r="BJZ113" s="22"/>
      <c r="BKA113" s="22"/>
      <c r="BKB113" s="22"/>
      <c r="BKC113" s="22"/>
      <c r="BKD113" s="22"/>
      <c r="BKE113" s="22"/>
      <c r="BKF113" s="22"/>
      <c r="BKG113" s="22"/>
      <c r="BKH113" s="22"/>
      <c r="BKI113" s="22"/>
      <c r="BKJ113" s="22"/>
      <c r="BKK113" s="22"/>
      <c r="BKL113" s="22"/>
      <c r="BKM113" s="22"/>
      <c r="BKN113" s="22"/>
      <c r="BKO113" s="22"/>
      <c r="BKP113" s="22"/>
      <c r="BKQ113" s="22"/>
      <c r="BKR113" s="22"/>
      <c r="BKS113" s="22"/>
      <c r="BKT113" s="22"/>
      <c r="BKU113" s="22"/>
      <c r="BKV113" s="22"/>
      <c r="BKW113" s="22"/>
      <c r="BKX113" s="22"/>
      <c r="BKY113" s="22"/>
      <c r="BKZ113" s="22"/>
      <c r="BLA113" s="22"/>
      <c r="BLB113" s="22"/>
      <c r="BLC113" s="22"/>
      <c r="BLD113" s="22"/>
      <c r="BLE113" s="22"/>
      <c r="BLF113" s="22"/>
      <c r="BLG113" s="22"/>
      <c r="BLH113" s="22"/>
      <c r="BLI113" s="22"/>
      <c r="BLJ113" s="22"/>
      <c r="BLK113" s="22"/>
      <c r="BLL113" s="22"/>
      <c r="BLM113" s="22"/>
      <c r="BLN113" s="22"/>
      <c r="BLO113" s="22"/>
      <c r="BLP113" s="22"/>
      <c r="BLQ113" s="22"/>
      <c r="BLR113" s="22"/>
      <c r="BLS113" s="22"/>
      <c r="BLT113" s="22"/>
      <c r="BLU113" s="22"/>
      <c r="BLV113" s="22"/>
      <c r="BLW113" s="22"/>
      <c r="BLX113" s="22"/>
      <c r="BLY113" s="22"/>
      <c r="BLZ113" s="22"/>
      <c r="BMA113" s="22"/>
      <c r="BMB113" s="22"/>
      <c r="BMC113" s="22"/>
      <c r="BMD113" s="22"/>
      <c r="BME113" s="22"/>
      <c r="BMF113" s="22"/>
      <c r="BMG113" s="22"/>
      <c r="BMH113" s="22"/>
      <c r="BMI113" s="22"/>
      <c r="BMJ113" s="22"/>
      <c r="BMK113" s="22"/>
      <c r="BML113" s="22"/>
      <c r="BMM113" s="22"/>
      <c r="BMN113" s="22"/>
      <c r="BMO113" s="22"/>
      <c r="BMP113" s="22"/>
      <c r="BMQ113" s="22"/>
      <c r="BMR113" s="22"/>
      <c r="BMS113" s="22"/>
      <c r="BMT113" s="22"/>
      <c r="BMU113" s="22"/>
      <c r="BMV113" s="22"/>
      <c r="BMW113" s="22"/>
      <c r="BMX113" s="22"/>
      <c r="BMY113" s="22"/>
      <c r="BMZ113" s="22"/>
      <c r="BNA113" s="22"/>
      <c r="BNB113" s="22"/>
      <c r="BNC113" s="22"/>
      <c r="BND113" s="22"/>
      <c r="BNE113" s="22"/>
      <c r="BNF113" s="22"/>
      <c r="BNG113" s="22"/>
      <c r="BNH113" s="22"/>
      <c r="BNI113" s="22"/>
      <c r="BNJ113" s="22"/>
      <c r="BNK113" s="22"/>
      <c r="BNL113" s="22"/>
      <c r="BNM113" s="22"/>
      <c r="BNN113" s="22"/>
      <c r="BNO113" s="22"/>
      <c r="BNP113" s="22"/>
      <c r="BNQ113" s="22"/>
      <c r="BNR113" s="22"/>
      <c r="BNS113" s="22"/>
      <c r="BNT113" s="22"/>
      <c r="BNU113" s="22"/>
      <c r="BNV113" s="22"/>
      <c r="BNW113" s="22"/>
      <c r="BNX113" s="22"/>
      <c r="BNY113" s="22"/>
      <c r="BNZ113" s="22"/>
      <c r="BOA113" s="22"/>
      <c r="BOB113" s="22"/>
      <c r="BOC113" s="22"/>
      <c r="BOD113" s="22"/>
      <c r="BOE113" s="22"/>
      <c r="BOF113" s="22"/>
      <c r="BOG113" s="22"/>
      <c r="BOH113" s="22"/>
      <c r="BOI113" s="22"/>
      <c r="BOJ113" s="22"/>
      <c r="BOK113" s="22"/>
      <c r="BOL113" s="22"/>
      <c r="BOM113" s="22"/>
      <c r="BON113" s="22"/>
      <c r="BOO113" s="22"/>
      <c r="BOP113" s="22"/>
      <c r="BOQ113" s="22"/>
      <c r="BOR113" s="22"/>
      <c r="BOS113" s="22"/>
      <c r="BOT113" s="22"/>
      <c r="BOU113" s="22"/>
      <c r="BOV113" s="22"/>
      <c r="BOW113" s="22"/>
      <c r="BOX113" s="22"/>
      <c r="BOY113" s="22"/>
      <c r="BOZ113" s="22"/>
      <c r="BPA113" s="22"/>
      <c r="BPB113" s="22"/>
      <c r="BPC113" s="22"/>
      <c r="BPD113" s="22"/>
      <c r="BPE113" s="22"/>
      <c r="BPF113" s="22"/>
      <c r="BPG113" s="22"/>
      <c r="BPH113" s="22"/>
      <c r="BPI113" s="22"/>
      <c r="BPJ113" s="22"/>
      <c r="BPK113" s="22"/>
      <c r="BPL113" s="22"/>
      <c r="BPM113" s="22"/>
      <c r="BPN113" s="22"/>
      <c r="BPO113" s="22"/>
      <c r="BPP113" s="22"/>
      <c r="BPQ113" s="22"/>
      <c r="BPR113" s="22"/>
      <c r="BPS113" s="22"/>
      <c r="BPT113" s="22"/>
      <c r="BPU113" s="22"/>
      <c r="BPV113" s="22"/>
      <c r="BPW113" s="22"/>
      <c r="BPX113" s="22"/>
      <c r="BPY113" s="22"/>
      <c r="BPZ113" s="22"/>
      <c r="BQA113" s="22"/>
      <c r="BQB113" s="22"/>
      <c r="BQC113" s="22"/>
      <c r="BQD113" s="22"/>
      <c r="BQE113" s="22"/>
      <c r="BQF113" s="22"/>
      <c r="BQG113" s="22"/>
      <c r="BQH113" s="22"/>
      <c r="BQI113" s="22"/>
      <c r="BQJ113" s="22"/>
      <c r="BQK113" s="22"/>
      <c r="BQL113" s="22"/>
      <c r="BQM113" s="22"/>
      <c r="BQN113" s="22"/>
      <c r="BQO113" s="22"/>
      <c r="BQP113" s="22"/>
      <c r="BQQ113" s="22"/>
      <c r="BQR113" s="22"/>
      <c r="BQS113" s="22"/>
      <c r="BQT113" s="22"/>
      <c r="BQU113" s="22"/>
      <c r="BQV113" s="22"/>
      <c r="BQW113" s="22"/>
      <c r="BQX113" s="22"/>
      <c r="BQY113" s="22"/>
      <c r="BQZ113" s="22"/>
      <c r="BRA113" s="22"/>
      <c r="BRB113" s="22"/>
      <c r="BRC113" s="22"/>
      <c r="BRD113" s="22"/>
      <c r="BRE113" s="22"/>
      <c r="BRF113" s="22"/>
      <c r="BRG113" s="22"/>
      <c r="BRH113" s="22"/>
      <c r="BRI113" s="22"/>
      <c r="BRJ113" s="22"/>
      <c r="BRK113" s="22"/>
      <c r="BRL113" s="22"/>
      <c r="BRM113" s="22"/>
      <c r="BRN113" s="22"/>
      <c r="BRO113" s="22"/>
      <c r="BRP113" s="22"/>
      <c r="BRQ113" s="22"/>
      <c r="BRR113" s="22"/>
      <c r="BRS113" s="22"/>
      <c r="BRT113" s="22"/>
      <c r="BRU113" s="22"/>
      <c r="BRV113" s="22"/>
      <c r="BRW113" s="22"/>
      <c r="BRX113" s="22"/>
      <c r="BRY113" s="22"/>
      <c r="BRZ113" s="22"/>
      <c r="BSA113" s="22"/>
      <c r="BSB113" s="22"/>
      <c r="BSC113" s="22"/>
      <c r="BSD113" s="22"/>
      <c r="BSE113" s="22"/>
      <c r="BSF113" s="22"/>
      <c r="BSG113" s="22"/>
      <c r="BSH113" s="22"/>
      <c r="BSI113" s="22"/>
      <c r="BSJ113" s="22"/>
      <c r="BSK113" s="22"/>
      <c r="BSL113" s="22"/>
      <c r="BSM113" s="22"/>
      <c r="BSN113" s="22"/>
      <c r="BSO113" s="22"/>
      <c r="BSP113" s="22"/>
      <c r="BSQ113" s="22"/>
      <c r="BSR113" s="22"/>
      <c r="BSS113" s="22"/>
      <c r="BST113" s="22"/>
      <c r="BSU113" s="22"/>
      <c r="BSV113" s="22"/>
      <c r="BSW113" s="22"/>
      <c r="BSX113" s="22"/>
      <c r="BSY113" s="22"/>
      <c r="BSZ113" s="22"/>
      <c r="BTA113" s="22"/>
      <c r="BTB113" s="22"/>
      <c r="BTC113" s="22"/>
      <c r="BTD113" s="22"/>
      <c r="BTE113" s="22"/>
      <c r="BTF113" s="22"/>
      <c r="BTG113" s="22"/>
      <c r="BTH113" s="22"/>
      <c r="BTI113" s="22"/>
      <c r="BTJ113" s="22"/>
      <c r="BTK113" s="22"/>
      <c r="BTL113" s="22"/>
      <c r="BTM113" s="22"/>
      <c r="BTN113" s="22"/>
      <c r="BTO113" s="22"/>
      <c r="BTP113" s="22"/>
      <c r="BTQ113" s="22"/>
      <c r="BTR113" s="22"/>
      <c r="BTS113" s="22"/>
      <c r="BTT113" s="22"/>
      <c r="BTU113" s="22"/>
      <c r="BTV113" s="22"/>
      <c r="BTW113" s="22"/>
      <c r="BTX113" s="22"/>
      <c r="BTY113" s="22"/>
      <c r="BTZ113" s="22"/>
      <c r="BUA113" s="22"/>
      <c r="BUB113" s="22"/>
      <c r="BUC113" s="22"/>
      <c r="BUD113" s="22"/>
      <c r="BUE113" s="22"/>
      <c r="BUF113" s="22"/>
      <c r="BUG113" s="22"/>
      <c r="BUH113" s="22"/>
      <c r="BUI113" s="22"/>
      <c r="BUJ113" s="22"/>
      <c r="BUK113" s="22"/>
      <c r="BUL113" s="22"/>
      <c r="BUM113" s="22"/>
      <c r="BUN113" s="22"/>
      <c r="BUO113" s="22"/>
      <c r="BUP113" s="22"/>
      <c r="BUQ113" s="22"/>
      <c r="BUR113" s="22"/>
      <c r="BUS113" s="22"/>
      <c r="BUT113" s="22"/>
      <c r="BUU113" s="22"/>
      <c r="BUV113" s="22"/>
      <c r="BUW113" s="22"/>
      <c r="BUX113" s="22"/>
      <c r="BUY113" s="22"/>
      <c r="BUZ113" s="22"/>
      <c r="BVA113" s="22"/>
      <c r="BVB113" s="22"/>
      <c r="BVC113" s="22"/>
      <c r="BVD113" s="22"/>
      <c r="BVE113" s="22"/>
      <c r="BVF113" s="22"/>
      <c r="BVG113" s="22"/>
      <c r="BVH113" s="22"/>
      <c r="BVI113" s="22"/>
      <c r="BVJ113" s="22"/>
      <c r="BVK113" s="22"/>
      <c r="BVL113" s="22"/>
      <c r="BVM113" s="22"/>
      <c r="BVN113" s="22"/>
      <c r="BVO113" s="22"/>
      <c r="BVP113" s="22"/>
      <c r="BVQ113" s="22"/>
      <c r="BVR113" s="22"/>
      <c r="BVS113" s="22"/>
      <c r="BVT113" s="22"/>
      <c r="BVU113" s="22"/>
      <c r="BVV113" s="22"/>
      <c r="BVW113" s="22"/>
      <c r="BVX113" s="22"/>
      <c r="BVY113" s="22"/>
      <c r="BVZ113" s="22"/>
      <c r="BWA113" s="22"/>
      <c r="BWB113" s="22"/>
      <c r="BWC113" s="22"/>
      <c r="BWD113" s="22"/>
      <c r="BWE113" s="22"/>
      <c r="BWF113" s="22"/>
      <c r="BWG113" s="22"/>
      <c r="BWH113" s="22"/>
      <c r="BWI113" s="22"/>
      <c r="BWJ113" s="22"/>
      <c r="BWK113" s="22"/>
      <c r="BWL113" s="22"/>
      <c r="BWM113" s="22"/>
      <c r="BWN113" s="22"/>
      <c r="BWO113" s="22"/>
      <c r="BWP113" s="22"/>
      <c r="BWQ113" s="22"/>
      <c r="BWR113" s="22"/>
      <c r="BWS113" s="22"/>
      <c r="BWT113" s="22"/>
      <c r="BWU113" s="22"/>
      <c r="BWV113" s="22"/>
      <c r="BWW113" s="22"/>
      <c r="BWX113" s="22"/>
      <c r="BWY113" s="22"/>
      <c r="BWZ113" s="22"/>
      <c r="BXA113" s="22"/>
      <c r="BXB113" s="22"/>
      <c r="BXC113" s="22"/>
      <c r="BXD113" s="22"/>
      <c r="BXE113" s="22"/>
      <c r="BXF113" s="22"/>
      <c r="BXG113" s="22"/>
      <c r="BXH113" s="22"/>
      <c r="BXI113" s="22"/>
      <c r="BXJ113" s="22"/>
      <c r="BXK113" s="22"/>
      <c r="BXL113" s="22"/>
      <c r="BXM113" s="22"/>
      <c r="BXN113" s="22"/>
      <c r="BXO113" s="22"/>
      <c r="BXP113" s="22"/>
      <c r="BXQ113" s="22"/>
      <c r="BXR113" s="22"/>
      <c r="BXS113" s="22"/>
      <c r="BXT113" s="22"/>
      <c r="BXU113" s="22"/>
      <c r="BXV113" s="22"/>
      <c r="BXW113" s="22"/>
      <c r="BXX113" s="22"/>
      <c r="BXY113" s="22"/>
      <c r="BXZ113" s="22"/>
      <c r="BYA113" s="22"/>
      <c r="BYB113" s="22"/>
      <c r="BYC113" s="22"/>
      <c r="BYD113" s="22"/>
      <c r="BYE113" s="22"/>
      <c r="BYF113" s="22"/>
      <c r="BYG113" s="22"/>
      <c r="BYH113" s="22"/>
      <c r="BYI113" s="22"/>
      <c r="BYJ113" s="22"/>
      <c r="BYK113" s="22"/>
      <c r="BYL113" s="22"/>
      <c r="BYM113" s="22"/>
      <c r="BYN113" s="22"/>
      <c r="BYO113" s="22"/>
      <c r="BYP113" s="22"/>
      <c r="BYQ113" s="22"/>
      <c r="BYR113" s="22"/>
      <c r="BYS113" s="22"/>
      <c r="BYT113" s="22"/>
      <c r="BYU113" s="22"/>
      <c r="BYV113" s="22"/>
      <c r="BYW113" s="22"/>
      <c r="BYX113" s="22"/>
      <c r="BYY113" s="22"/>
      <c r="BYZ113" s="22"/>
      <c r="BZA113" s="22"/>
      <c r="BZB113" s="22"/>
      <c r="BZC113" s="22"/>
      <c r="BZD113" s="22"/>
      <c r="BZE113" s="22"/>
      <c r="BZF113" s="22"/>
      <c r="BZG113" s="22"/>
      <c r="BZH113" s="22"/>
      <c r="BZI113" s="22"/>
      <c r="BZJ113" s="22"/>
      <c r="BZK113" s="22"/>
      <c r="BZL113" s="22"/>
      <c r="BZM113" s="22"/>
      <c r="BZN113" s="22"/>
      <c r="BZO113" s="22"/>
      <c r="BZP113" s="22"/>
      <c r="BZQ113" s="22"/>
      <c r="BZR113" s="22"/>
      <c r="BZS113" s="22"/>
      <c r="BZT113" s="22"/>
      <c r="BZU113" s="22"/>
      <c r="BZV113" s="22"/>
      <c r="BZW113" s="22"/>
      <c r="BZX113" s="22"/>
      <c r="BZY113" s="22"/>
      <c r="BZZ113" s="22"/>
      <c r="CAA113" s="22"/>
      <c r="CAB113" s="22"/>
      <c r="CAC113" s="22"/>
      <c r="CAD113" s="22"/>
      <c r="CAE113" s="22"/>
      <c r="CAF113" s="22"/>
      <c r="CAG113" s="22"/>
      <c r="CAH113" s="22"/>
      <c r="CAI113" s="22"/>
      <c r="CAJ113" s="22"/>
      <c r="CAK113" s="22"/>
      <c r="CAL113" s="22"/>
      <c r="CAM113" s="22"/>
      <c r="CAN113" s="22"/>
      <c r="CAO113" s="22"/>
      <c r="CAP113" s="22"/>
      <c r="CAQ113" s="22"/>
      <c r="CAR113" s="22"/>
      <c r="CAS113" s="22"/>
      <c r="CAT113" s="22"/>
      <c r="CAU113" s="22"/>
      <c r="CAV113" s="22"/>
      <c r="CAW113" s="22"/>
      <c r="CAX113" s="22"/>
      <c r="CAY113" s="22"/>
      <c r="CAZ113" s="22"/>
      <c r="CBA113" s="22"/>
      <c r="CBB113" s="22"/>
      <c r="CBC113" s="22"/>
      <c r="CBD113" s="22"/>
      <c r="CBE113" s="22"/>
      <c r="CBF113" s="22"/>
      <c r="CBG113" s="22"/>
      <c r="CBH113" s="22"/>
      <c r="CBI113" s="22"/>
      <c r="CBJ113" s="22"/>
      <c r="CBK113" s="22"/>
      <c r="CBL113" s="22"/>
      <c r="CBM113" s="22"/>
      <c r="CBN113" s="22"/>
      <c r="CBO113" s="22"/>
      <c r="CBP113" s="22"/>
      <c r="CBQ113" s="22"/>
      <c r="CBR113" s="22"/>
      <c r="CBS113" s="22"/>
      <c r="CBT113" s="22"/>
      <c r="CBU113" s="22"/>
      <c r="CBV113" s="22"/>
      <c r="CBW113" s="22"/>
      <c r="CBX113" s="22"/>
      <c r="CBY113" s="22"/>
      <c r="CBZ113" s="22"/>
      <c r="CCA113" s="22"/>
      <c r="CCB113" s="22"/>
      <c r="CCC113" s="22"/>
      <c r="CCD113" s="22"/>
      <c r="CCE113" s="22"/>
      <c r="CCF113" s="22"/>
      <c r="CCG113" s="22"/>
      <c r="CCH113" s="22"/>
      <c r="CCI113" s="22"/>
      <c r="CCJ113" s="22"/>
      <c r="CCK113" s="22"/>
      <c r="CCL113" s="22"/>
      <c r="CCM113" s="22"/>
      <c r="CCN113" s="22"/>
      <c r="CCO113" s="22"/>
      <c r="CCP113" s="22"/>
      <c r="CCQ113" s="22"/>
      <c r="CCR113" s="22"/>
      <c r="CCS113" s="22"/>
      <c r="CCT113" s="22"/>
      <c r="CCU113" s="22"/>
      <c r="CCV113" s="22"/>
      <c r="CCW113" s="22"/>
      <c r="CCX113" s="22"/>
      <c r="CCY113" s="22"/>
      <c r="CCZ113" s="22"/>
      <c r="CDA113" s="22"/>
      <c r="CDB113" s="22"/>
      <c r="CDC113" s="22"/>
      <c r="CDD113" s="22"/>
      <c r="CDE113" s="22"/>
      <c r="CDF113" s="22"/>
      <c r="CDG113" s="22"/>
      <c r="CDH113" s="22"/>
      <c r="CDI113" s="22"/>
      <c r="CDJ113" s="22"/>
      <c r="CDK113" s="22"/>
      <c r="CDL113" s="22"/>
      <c r="CDM113" s="22"/>
      <c r="CDN113" s="22"/>
      <c r="CDO113" s="22"/>
      <c r="CDP113" s="22"/>
      <c r="CDQ113" s="22"/>
      <c r="CDR113" s="22"/>
      <c r="CDS113" s="22"/>
      <c r="CDT113" s="22"/>
      <c r="CDU113" s="22"/>
      <c r="CDV113" s="22"/>
      <c r="CDW113" s="22"/>
      <c r="CDX113" s="22"/>
      <c r="CDY113" s="22"/>
      <c r="CDZ113" s="22"/>
      <c r="CEA113" s="22"/>
      <c r="CEB113" s="22"/>
      <c r="CEC113" s="22"/>
      <c r="CED113" s="22"/>
      <c r="CEE113" s="22"/>
      <c r="CEF113" s="22"/>
      <c r="CEG113" s="22"/>
      <c r="CEH113" s="22"/>
      <c r="CEI113" s="22"/>
      <c r="CEJ113" s="22"/>
      <c r="CEK113" s="22"/>
      <c r="CEL113" s="22"/>
      <c r="CEM113" s="22"/>
      <c r="CEN113" s="22"/>
      <c r="CEO113" s="22"/>
      <c r="CEP113" s="22"/>
      <c r="CEQ113" s="22"/>
      <c r="CER113" s="22"/>
      <c r="CES113" s="22"/>
      <c r="CET113" s="22"/>
      <c r="CEU113" s="22"/>
      <c r="CEV113" s="22"/>
      <c r="CEW113" s="22"/>
      <c r="CEX113" s="22"/>
      <c r="CEY113" s="22"/>
      <c r="CEZ113" s="22"/>
      <c r="CFA113" s="22"/>
      <c r="CFB113" s="22"/>
      <c r="CFC113" s="22"/>
      <c r="CFD113" s="22"/>
      <c r="CFE113" s="22"/>
      <c r="CFF113" s="22"/>
      <c r="CFG113" s="22"/>
      <c r="CFH113" s="22"/>
      <c r="CFI113" s="22"/>
      <c r="CFJ113" s="22"/>
      <c r="CFK113" s="22"/>
      <c r="CFL113" s="22"/>
      <c r="CFM113" s="22"/>
      <c r="CFN113" s="22"/>
      <c r="CFO113" s="22"/>
      <c r="CFP113" s="22"/>
      <c r="CFQ113" s="22"/>
      <c r="CFR113" s="22"/>
      <c r="CFS113" s="22"/>
      <c r="CFT113" s="22"/>
      <c r="CFU113" s="22"/>
      <c r="CFV113" s="22"/>
      <c r="CFW113" s="22"/>
      <c r="CFX113" s="22"/>
      <c r="CFY113" s="22"/>
      <c r="CFZ113" s="22"/>
      <c r="CGA113" s="22"/>
      <c r="CGB113" s="22"/>
      <c r="CGC113" s="22"/>
      <c r="CGD113" s="22"/>
      <c r="CGE113" s="22"/>
      <c r="CGF113" s="22"/>
      <c r="CGG113" s="22"/>
      <c r="CGH113" s="22"/>
      <c r="CGI113" s="22"/>
      <c r="CGJ113" s="22"/>
      <c r="CGK113" s="22"/>
      <c r="CGL113" s="22"/>
      <c r="CGM113" s="22"/>
      <c r="CGN113" s="22"/>
      <c r="CGO113" s="22"/>
      <c r="CGP113" s="22"/>
      <c r="CGQ113" s="22"/>
      <c r="CGR113" s="22"/>
      <c r="CGS113" s="22"/>
      <c r="CGT113" s="22"/>
      <c r="CGU113" s="22"/>
      <c r="CGV113" s="22"/>
      <c r="CGW113" s="22"/>
      <c r="CGX113" s="22"/>
      <c r="CGY113" s="22"/>
      <c r="CGZ113" s="22"/>
      <c r="CHA113" s="22"/>
      <c r="CHB113" s="22"/>
      <c r="CHC113" s="22"/>
      <c r="CHD113" s="22"/>
      <c r="CHE113" s="22"/>
      <c r="CHF113" s="22"/>
      <c r="CHG113" s="22"/>
      <c r="CHH113" s="22"/>
      <c r="CHI113" s="22"/>
      <c r="CHJ113" s="22"/>
      <c r="CHK113" s="22"/>
      <c r="CHL113" s="22"/>
      <c r="CHM113" s="22"/>
      <c r="CHN113" s="22"/>
      <c r="CHO113" s="22"/>
      <c r="CHP113" s="22"/>
      <c r="CHQ113" s="22"/>
      <c r="CHR113" s="22"/>
      <c r="CHS113" s="22"/>
      <c r="CHT113" s="22"/>
      <c r="CHU113" s="22"/>
      <c r="CHV113" s="22"/>
      <c r="CHW113" s="22"/>
      <c r="CHX113" s="22"/>
      <c r="CHY113" s="22"/>
      <c r="CHZ113" s="22"/>
      <c r="CIA113" s="22"/>
      <c r="CIB113" s="22"/>
      <c r="CIC113" s="22"/>
      <c r="CID113" s="22"/>
      <c r="CIE113" s="22"/>
      <c r="CIF113" s="22"/>
      <c r="CIG113" s="22"/>
      <c r="CIH113" s="22"/>
      <c r="CII113" s="22"/>
      <c r="CIJ113" s="22"/>
      <c r="CIK113" s="22"/>
      <c r="CIL113" s="22"/>
      <c r="CIM113" s="22"/>
      <c r="CIN113" s="22"/>
      <c r="CIO113" s="22"/>
      <c r="CIP113" s="22"/>
      <c r="CIQ113" s="22"/>
      <c r="CIR113" s="22"/>
      <c r="CIS113" s="22"/>
      <c r="CIT113" s="22"/>
      <c r="CIU113" s="22"/>
      <c r="CIV113" s="22"/>
      <c r="CIW113" s="22"/>
      <c r="CIX113" s="22"/>
      <c r="CIY113" s="22"/>
      <c r="CIZ113" s="22"/>
      <c r="CJA113" s="22"/>
      <c r="CJB113" s="22"/>
      <c r="CJC113" s="22"/>
      <c r="CJD113" s="22"/>
      <c r="CJE113" s="22"/>
      <c r="CJF113" s="22"/>
      <c r="CJG113" s="22"/>
      <c r="CJH113" s="22"/>
      <c r="CJI113" s="22"/>
      <c r="CJJ113" s="22"/>
      <c r="CJK113" s="22"/>
      <c r="CJL113" s="22"/>
      <c r="CJM113" s="22"/>
      <c r="CJN113" s="22"/>
      <c r="CJO113" s="22"/>
      <c r="CJP113" s="22"/>
      <c r="CJQ113" s="22"/>
      <c r="CJR113" s="22"/>
      <c r="CJS113" s="22"/>
      <c r="CJT113" s="22"/>
      <c r="CJU113" s="22"/>
      <c r="CJV113" s="22"/>
      <c r="CJW113" s="22"/>
      <c r="CJX113" s="22"/>
      <c r="CJY113" s="22"/>
      <c r="CJZ113" s="22"/>
      <c r="CKA113" s="22"/>
      <c r="CKB113" s="22"/>
      <c r="CKC113" s="22"/>
      <c r="CKD113" s="22"/>
      <c r="CKE113" s="22"/>
      <c r="CKF113" s="22"/>
      <c r="CKG113" s="22"/>
      <c r="CKH113" s="22"/>
      <c r="CKI113" s="22"/>
      <c r="CKJ113" s="22"/>
      <c r="CKK113" s="22"/>
      <c r="CKL113" s="22"/>
      <c r="CKM113" s="22"/>
      <c r="CKN113" s="22"/>
      <c r="CKO113" s="22"/>
      <c r="CKP113" s="22"/>
      <c r="CKQ113" s="22"/>
      <c r="CKR113" s="22"/>
      <c r="CKS113" s="22"/>
      <c r="CKT113" s="22"/>
      <c r="CKU113" s="22"/>
      <c r="CKV113" s="22"/>
      <c r="CKW113" s="22"/>
      <c r="CKX113" s="22"/>
      <c r="CKY113" s="22"/>
      <c r="CKZ113" s="22"/>
      <c r="CLA113" s="22"/>
      <c r="CLB113" s="22"/>
      <c r="CLC113" s="22"/>
      <c r="CLD113" s="22"/>
      <c r="CLE113" s="22"/>
      <c r="CLF113" s="22"/>
      <c r="CLG113" s="22"/>
      <c r="CLH113" s="22"/>
      <c r="CLI113" s="22"/>
      <c r="CLJ113" s="22"/>
      <c r="CLK113" s="22"/>
      <c r="CLL113" s="22"/>
      <c r="CLM113" s="22"/>
      <c r="CLN113" s="22"/>
      <c r="CLO113" s="22"/>
      <c r="CLP113" s="22"/>
      <c r="CLQ113" s="22"/>
      <c r="CLR113" s="22"/>
      <c r="CLS113" s="22"/>
      <c r="CLT113" s="22"/>
      <c r="CLU113" s="22"/>
      <c r="CLV113" s="22"/>
      <c r="CLW113" s="22"/>
      <c r="CLX113" s="22"/>
      <c r="CLY113" s="22"/>
      <c r="CLZ113" s="22"/>
      <c r="CMA113" s="22"/>
      <c r="CMB113" s="22"/>
      <c r="CMC113" s="22"/>
      <c r="CMD113" s="22"/>
      <c r="CME113" s="22"/>
      <c r="CMF113" s="22"/>
      <c r="CMG113" s="22"/>
      <c r="CMH113" s="22"/>
      <c r="CMI113" s="22"/>
      <c r="CMJ113" s="22"/>
      <c r="CMK113" s="22"/>
      <c r="CML113" s="22"/>
      <c r="CMM113" s="22"/>
      <c r="CMN113" s="22"/>
      <c r="CMO113" s="22"/>
      <c r="CMP113" s="22"/>
      <c r="CMQ113" s="22"/>
      <c r="CMR113" s="22"/>
      <c r="CMS113" s="22"/>
      <c r="CMT113" s="22"/>
      <c r="CMU113" s="22"/>
      <c r="CMV113" s="22"/>
      <c r="CMW113" s="22"/>
      <c r="CMX113" s="22"/>
      <c r="CMY113" s="22"/>
      <c r="CMZ113" s="22"/>
      <c r="CNA113" s="22"/>
      <c r="CNB113" s="22"/>
      <c r="CNC113" s="22"/>
      <c r="CND113" s="22"/>
      <c r="CNE113" s="22"/>
      <c r="CNF113" s="22"/>
      <c r="CNG113" s="22"/>
      <c r="CNH113" s="22"/>
      <c r="CNI113" s="22"/>
      <c r="CNJ113" s="22"/>
      <c r="CNK113" s="22"/>
      <c r="CNL113" s="22"/>
      <c r="CNM113" s="22"/>
      <c r="CNN113" s="22"/>
      <c r="CNO113" s="22"/>
      <c r="CNP113" s="22"/>
      <c r="CNQ113" s="22"/>
      <c r="CNR113" s="22"/>
      <c r="CNS113" s="22"/>
      <c r="CNT113" s="22"/>
      <c r="CNU113" s="22"/>
      <c r="CNV113" s="22"/>
      <c r="CNW113" s="22"/>
      <c r="CNX113" s="22"/>
      <c r="CNY113" s="22"/>
      <c r="CNZ113" s="22"/>
      <c r="COA113" s="22"/>
      <c r="COB113" s="22"/>
      <c r="COC113" s="22"/>
      <c r="COD113" s="22"/>
      <c r="COE113" s="22"/>
      <c r="COF113" s="22"/>
      <c r="COG113" s="22"/>
      <c r="COH113" s="22"/>
      <c r="COI113" s="22"/>
      <c r="COJ113" s="22"/>
      <c r="COK113" s="22"/>
      <c r="COL113" s="22"/>
      <c r="COM113" s="22"/>
      <c r="CON113" s="22"/>
      <c r="COO113" s="22"/>
      <c r="COP113" s="22"/>
      <c r="COQ113" s="22"/>
      <c r="COR113" s="22"/>
      <c r="COS113" s="22"/>
      <c r="COT113" s="22"/>
      <c r="COU113" s="22"/>
      <c r="COV113" s="22"/>
      <c r="COW113" s="22"/>
      <c r="COX113" s="22"/>
      <c r="COY113" s="22"/>
      <c r="COZ113" s="22"/>
      <c r="CPA113" s="22"/>
      <c r="CPB113" s="22"/>
      <c r="CPC113" s="22"/>
      <c r="CPD113" s="22"/>
      <c r="CPE113" s="22"/>
      <c r="CPF113" s="22"/>
      <c r="CPG113" s="22"/>
      <c r="CPH113" s="22"/>
      <c r="CPI113" s="22"/>
      <c r="CPJ113" s="22"/>
      <c r="CPK113" s="22"/>
      <c r="CPL113" s="22"/>
      <c r="CPM113" s="22"/>
      <c r="CPN113" s="22"/>
      <c r="CPO113" s="22"/>
      <c r="CPP113" s="22"/>
      <c r="CPQ113" s="22"/>
      <c r="CPR113" s="22"/>
      <c r="CPS113" s="22"/>
      <c r="CPT113" s="22"/>
      <c r="CPU113" s="22"/>
      <c r="CPV113" s="22"/>
      <c r="CPW113" s="22"/>
      <c r="CPX113" s="22"/>
      <c r="CPY113" s="22"/>
      <c r="CPZ113" s="22"/>
      <c r="CQA113" s="22"/>
      <c r="CQB113" s="22"/>
      <c r="CQC113" s="22"/>
      <c r="CQD113" s="22"/>
      <c r="CQE113" s="22"/>
      <c r="CQF113" s="22"/>
      <c r="CQG113" s="22"/>
      <c r="CQH113" s="22"/>
      <c r="CQI113" s="22"/>
      <c r="CQJ113" s="22"/>
      <c r="CQK113" s="22"/>
      <c r="CQL113" s="22"/>
      <c r="CQM113" s="22"/>
      <c r="CQN113" s="22"/>
      <c r="CQO113" s="22"/>
      <c r="CQP113" s="22"/>
      <c r="CQQ113" s="22"/>
      <c r="CQR113" s="22"/>
      <c r="CQS113" s="22"/>
      <c r="CQT113" s="22"/>
      <c r="CQU113" s="22"/>
      <c r="CQV113" s="22"/>
      <c r="CQW113" s="22"/>
      <c r="CQX113" s="22"/>
      <c r="CQY113" s="22"/>
      <c r="CQZ113" s="22"/>
      <c r="CRA113" s="22"/>
      <c r="CRB113" s="22"/>
      <c r="CRC113" s="22"/>
      <c r="CRD113" s="22"/>
      <c r="CRE113" s="22"/>
      <c r="CRF113" s="22"/>
      <c r="CRG113" s="22"/>
      <c r="CRH113" s="22"/>
      <c r="CRI113" s="22"/>
      <c r="CRJ113" s="22"/>
      <c r="CRK113" s="22"/>
      <c r="CRL113" s="22"/>
      <c r="CRM113" s="22"/>
      <c r="CRN113" s="22"/>
      <c r="CRO113" s="22"/>
      <c r="CRP113" s="22"/>
      <c r="CRQ113" s="22"/>
      <c r="CRR113" s="22"/>
      <c r="CRS113" s="22"/>
      <c r="CRT113" s="22"/>
      <c r="CRU113" s="22"/>
      <c r="CRV113" s="22"/>
      <c r="CRW113" s="22"/>
      <c r="CRX113" s="22"/>
      <c r="CRY113" s="22"/>
      <c r="CRZ113" s="22"/>
      <c r="CSA113" s="22"/>
      <c r="CSB113" s="22"/>
      <c r="CSC113" s="22"/>
      <c r="CSD113" s="22"/>
      <c r="CSE113" s="22"/>
      <c r="CSF113" s="22"/>
      <c r="CSG113" s="22"/>
      <c r="CSH113" s="22"/>
      <c r="CSI113" s="22"/>
      <c r="CSJ113" s="22"/>
      <c r="CSK113" s="22"/>
      <c r="CSL113" s="22"/>
      <c r="CSM113" s="22"/>
      <c r="CSN113" s="22"/>
      <c r="CSO113" s="22"/>
      <c r="CSP113" s="22"/>
      <c r="CSQ113" s="22"/>
      <c r="CSR113" s="22"/>
      <c r="CSS113" s="22"/>
      <c r="CST113" s="22"/>
      <c r="CSU113" s="22"/>
      <c r="CSV113" s="22"/>
      <c r="CSW113" s="22"/>
      <c r="CSX113" s="22"/>
      <c r="CSY113" s="22"/>
      <c r="CSZ113" s="22"/>
      <c r="CTA113" s="22"/>
      <c r="CTB113" s="22"/>
      <c r="CTC113" s="22"/>
      <c r="CTD113" s="22"/>
      <c r="CTE113" s="22"/>
      <c r="CTF113" s="22"/>
      <c r="CTG113" s="22"/>
      <c r="CTH113" s="22"/>
      <c r="CTI113" s="22"/>
      <c r="CTJ113" s="22"/>
      <c r="CTK113" s="22"/>
      <c r="CTL113" s="22"/>
      <c r="CTM113" s="22"/>
      <c r="CTN113" s="22"/>
      <c r="CTO113" s="22"/>
      <c r="CTP113" s="22"/>
      <c r="CTQ113" s="22"/>
      <c r="CTR113" s="22"/>
      <c r="CTS113" s="22"/>
      <c r="CTT113" s="22"/>
      <c r="CTU113" s="22"/>
      <c r="CTV113" s="22"/>
      <c r="CTW113" s="22"/>
      <c r="CTX113" s="22"/>
      <c r="CTY113" s="22"/>
      <c r="CTZ113" s="22"/>
      <c r="CUA113" s="22"/>
      <c r="CUB113" s="22"/>
      <c r="CUC113" s="22"/>
      <c r="CUD113" s="22"/>
      <c r="CUE113" s="22"/>
      <c r="CUF113" s="22"/>
      <c r="CUG113" s="22"/>
      <c r="CUH113" s="22"/>
      <c r="CUI113" s="22"/>
      <c r="CUJ113" s="22"/>
      <c r="CUK113" s="22"/>
      <c r="CUL113" s="22"/>
      <c r="CUM113" s="22"/>
      <c r="CUN113" s="22"/>
      <c r="CUO113" s="22"/>
      <c r="CUP113" s="22"/>
      <c r="CUQ113" s="22"/>
      <c r="CUR113" s="22"/>
      <c r="CUS113" s="22"/>
      <c r="CUT113" s="22"/>
      <c r="CUU113" s="22"/>
      <c r="CUV113" s="22"/>
      <c r="CUW113" s="22"/>
      <c r="CUX113" s="22"/>
      <c r="CUY113" s="22"/>
      <c r="CUZ113" s="22"/>
      <c r="CVA113" s="22"/>
      <c r="CVB113" s="22"/>
      <c r="CVC113" s="22"/>
      <c r="CVD113" s="22"/>
      <c r="CVE113" s="22"/>
      <c r="CVF113" s="22"/>
      <c r="CVG113" s="22"/>
      <c r="CVH113" s="22"/>
      <c r="CVI113" s="22"/>
      <c r="CVJ113" s="22"/>
      <c r="CVK113" s="22"/>
      <c r="CVL113" s="22"/>
      <c r="CVM113" s="22"/>
      <c r="CVN113" s="22"/>
      <c r="CVO113" s="22"/>
      <c r="CVP113" s="22"/>
      <c r="CVQ113" s="22"/>
      <c r="CVR113" s="22"/>
      <c r="CVS113" s="22"/>
      <c r="CVT113" s="22"/>
      <c r="CVU113" s="22"/>
      <c r="CVV113" s="22"/>
      <c r="CVW113" s="22"/>
      <c r="CVX113" s="22"/>
      <c r="CVY113" s="22"/>
      <c r="CVZ113" s="22"/>
      <c r="CWA113" s="22"/>
      <c r="CWB113" s="22"/>
      <c r="CWC113" s="22"/>
      <c r="CWD113" s="22"/>
      <c r="CWE113" s="22"/>
      <c r="CWF113" s="22"/>
      <c r="CWG113" s="22"/>
      <c r="CWH113" s="22"/>
      <c r="CWI113" s="22"/>
      <c r="CWJ113" s="22"/>
      <c r="CWK113" s="22"/>
      <c r="CWL113" s="22"/>
      <c r="CWM113" s="22"/>
      <c r="CWN113" s="22"/>
      <c r="CWO113" s="22"/>
      <c r="CWP113" s="22"/>
      <c r="CWQ113" s="22"/>
      <c r="CWR113" s="22"/>
      <c r="CWS113" s="22"/>
      <c r="CWT113" s="22"/>
      <c r="CWU113" s="22"/>
      <c r="CWV113" s="22"/>
      <c r="CWW113" s="22"/>
      <c r="CWX113" s="22"/>
      <c r="CWY113" s="22"/>
      <c r="CWZ113" s="22"/>
      <c r="CXA113" s="22"/>
      <c r="CXB113" s="22"/>
      <c r="CXC113" s="22"/>
      <c r="CXD113" s="22"/>
      <c r="CXE113" s="22"/>
      <c r="CXF113" s="22"/>
      <c r="CXG113" s="22"/>
      <c r="CXH113" s="22"/>
      <c r="CXI113" s="22"/>
      <c r="CXJ113" s="22"/>
      <c r="CXK113" s="22"/>
      <c r="CXL113" s="22"/>
      <c r="CXM113" s="22"/>
      <c r="CXN113" s="22"/>
      <c r="CXO113" s="22"/>
      <c r="CXP113" s="22"/>
      <c r="CXQ113" s="22"/>
      <c r="CXR113" s="22"/>
      <c r="CXS113" s="22"/>
      <c r="CXT113" s="22"/>
      <c r="CXU113" s="22"/>
      <c r="CXV113" s="22"/>
      <c r="CXW113" s="22"/>
      <c r="CXX113" s="22"/>
      <c r="CXY113" s="22"/>
      <c r="CXZ113" s="22"/>
      <c r="CYA113" s="22"/>
      <c r="CYB113" s="22"/>
      <c r="CYC113" s="22"/>
      <c r="CYD113" s="22"/>
      <c r="CYE113" s="22"/>
      <c r="CYF113" s="22"/>
      <c r="CYG113" s="22"/>
      <c r="CYH113" s="22"/>
      <c r="CYI113" s="22"/>
      <c r="CYJ113" s="22"/>
      <c r="CYK113" s="22"/>
      <c r="CYL113" s="22"/>
      <c r="CYM113" s="22"/>
      <c r="CYN113" s="22"/>
      <c r="CYO113" s="22"/>
      <c r="CYP113" s="22"/>
      <c r="CYQ113" s="22"/>
      <c r="CYR113" s="22"/>
      <c r="CYS113" s="22"/>
      <c r="CYT113" s="22"/>
      <c r="CYU113" s="22"/>
      <c r="CYV113" s="22"/>
      <c r="CYW113" s="22"/>
      <c r="CYX113" s="22"/>
      <c r="CYY113" s="22"/>
      <c r="CYZ113" s="22"/>
      <c r="CZA113" s="22"/>
      <c r="CZB113" s="22"/>
      <c r="CZC113" s="22"/>
      <c r="CZD113" s="22"/>
      <c r="CZE113" s="22"/>
      <c r="CZF113" s="22"/>
      <c r="CZG113" s="22"/>
      <c r="CZH113" s="22"/>
      <c r="CZI113" s="22"/>
      <c r="CZJ113" s="22"/>
      <c r="CZK113" s="22"/>
      <c r="CZL113" s="22"/>
      <c r="CZM113" s="22"/>
      <c r="CZN113" s="22"/>
      <c r="CZO113" s="22"/>
      <c r="CZP113" s="22"/>
      <c r="CZQ113" s="22"/>
      <c r="CZR113" s="22"/>
      <c r="CZS113" s="22"/>
      <c r="CZT113" s="22"/>
      <c r="CZU113" s="22"/>
      <c r="CZV113" s="22"/>
      <c r="CZW113" s="22"/>
      <c r="CZX113" s="22"/>
      <c r="CZY113" s="22"/>
      <c r="CZZ113" s="22"/>
      <c r="DAA113" s="22"/>
      <c r="DAB113" s="22"/>
      <c r="DAC113" s="22"/>
      <c r="DAD113" s="22"/>
      <c r="DAE113" s="22"/>
      <c r="DAF113" s="22"/>
      <c r="DAG113" s="22"/>
      <c r="DAH113" s="22"/>
      <c r="DAI113" s="22"/>
      <c r="DAJ113" s="22"/>
      <c r="DAK113" s="22"/>
      <c r="DAL113" s="22"/>
      <c r="DAM113" s="22"/>
      <c r="DAN113" s="22"/>
      <c r="DAO113" s="22"/>
      <c r="DAP113" s="22"/>
      <c r="DAQ113" s="22"/>
      <c r="DAR113" s="22"/>
      <c r="DAS113" s="22"/>
      <c r="DAT113" s="22"/>
      <c r="DAU113" s="22"/>
      <c r="DAV113" s="22"/>
      <c r="DAW113" s="22"/>
      <c r="DAX113" s="22"/>
      <c r="DAY113" s="22"/>
      <c r="DAZ113" s="22"/>
      <c r="DBA113" s="22"/>
      <c r="DBB113" s="22"/>
      <c r="DBC113" s="22"/>
      <c r="DBD113" s="22"/>
      <c r="DBE113" s="22"/>
      <c r="DBF113" s="22"/>
      <c r="DBG113" s="22"/>
      <c r="DBH113" s="22"/>
      <c r="DBI113" s="22"/>
      <c r="DBJ113" s="22"/>
      <c r="DBK113" s="22"/>
      <c r="DBL113" s="22"/>
      <c r="DBM113" s="22"/>
      <c r="DBN113" s="22"/>
      <c r="DBO113" s="22"/>
      <c r="DBP113" s="22"/>
      <c r="DBQ113" s="22"/>
      <c r="DBR113" s="22"/>
      <c r="DBS113" s="22"/>
      <c r="DBT113" s="22"/>
      <c r="DBU113" s="22"/>
      <c r="DBV113" s="22"/>
      <c r="DBW113" s="22"/>
      <c r="DBX113" s="22"/>
      <c r="DBY113" s="22"/>
      <c r="DBZ113" s="22"/>
      <c r="DCA113" s="22"/>
      <c r="DCB113" s="22"/>
      <c r="DCC113" s="22"/>
      <c r="DCD113" s="22"/>
      <c r="DCE113" s="22"/>
      <c r="DCF113" s="22"/>
      <c r="DCG113" s="22"/>
      <c r="DCH113" s="22"/>
      <c r="DCI113" s="22"/>
      <c r="DCJ113" s="22"/>
      <c r="DCK113" s="22"/>
      <c r="DCL113" s="22"/>
      <c r="DCM113" s="22"/>
      <c r="DCN113" s="22"/>
      <c r="DCO113" s="22"/>
      <c r="DCP113" s="22"/>
      <c r="DCQ113" s="22"/>
      <c r="DCR113" s="22"/>
      <c r="DCS113" s="22"/>
      <c r="DCT113" s="22"/>
      <c r="DCU113" s="22"/>
      <c r="DCV113" s="22"/>
      <c r="DCW113" s="22"/>
      <c r="DCX113" s="22"/>
      <c r="DCY113" s="22"/>
      <c r="DCZ113" s="22"/>
      <c r="DDA113" s="22"/>
      <c r="DDB113" s="22"/>
      <c r="DDC113" s="22"/>
      <c r="DDD113" s="22"/>
      <c r="DDE113" s="22"/>
      <c r="DDF113" s="22"/>
      <c r="DDG113" s="22"/>
      <c r="DDH113" s="22"/>
      <c r="DDI113" s="22"/>
      <c r="DDJ113" s="22"/>
      <c r="DDK113" s="22"/>
      <c r="DDL113" s="22"/>
      <c r="DDM113" s="22"/>
      <c r="DDN113" s="22"/>
      <c r="DDO113" s="22"/>
      <c r="DDP113" s="22"/>
      <c r="DDQ113" s="22"/>
      <c r="DDR113" s="22"/>
      <c r="DDS113" s="22"/>
      <c r="DDT113" s="22"/>
      <c r="DDU113" s="22"/>
      <c r="DDV113" s="22"/>
      <c r="DDW113" s="22"/>
      <c r="DDX113" s="22"/>
      <c r="DDY113" s="22"/>
      <c r="DDZ113" s="22"/>
      <c r="DEA113" s="22"/>
      <c r="DEB113" s="22"/>
      <c r="DEC113" s="22"/>
      <c r="DED113" s="22"/>
      <c r="DEE113" s="22"/>
      <c r="DEF113" s="22"/>
      <c r="DEG113" s="22"/>
      <c r="DEH113" s="22"/>
      <c r="DEI113" s="22"/>
      <c r="DEJ113" s="22"/>
      <c r="DEK113" s="22"/>
      <c r="DEL113" s="22"/>
      <c r="DEM113" s="22"/>
      <c r="DEN113" s="22"/>
      <c r="DEO113" s="22"/>
      <c r="DEP113" s="22"/>
      <c r="DEQ113" s="22"/>
      <c r="DER113" s="22"/>
      <c r="DES113" s="22"/>
      <c r="DET113" s="22"/>
      <c r="DEU113" s="22"/>
      <c r="DEV113" s="22"/>
      <c r="DEW113" s="22"/>
      <c r="DEX113" s="22"/>
      <c r="DEY113" s="22"/>
      <c r="DEZ113" s="22"/>
      <c r="DFA113" s="22"/>
      <c r="DFB113" s="22"/>
      <c r="DFC113" s="22"/>
      <c r="DFD113" s="22"/>
      <c r="DFE113" s="22"/>
      <c r="DFF113" s="22"/>
      <c r="DFG113" s="22"/>
      <c r="DFH113" s="22"/>
      <c r="DFI113" s="22"/>
      <c r="DFJ113" s="22"/>
      <c r="DFK113" s="22"/>
      <c r="DFL113" s="22"/>
      <c r="DFM113" s="22"/>
      <c r="DFN113" s="22"/>
      <c r="DFO113" s="22"/>
      <c r="DFP113" s="22"/>
      <c r="DFQ113" s="22"/>
      <c r="DFR113" s="22"/>
      <c r="DFS113" s="22"/>
      <c r="DFT113" s="22"/>
      <c r="DFU113" s="22"/>
      <c r="DFV113" s="22"/>
      <c r="DFW113" s="22"/>
      <c r="DFX113" s="22"/>
      <c r="DFY113" s="22"/>
      <c r="DFZ113" s="22"/>
      <c r="DGA113" s="22"/>
      <c r="DGB113" s="22"/>
      <c r="DGC113" s="22"/>
      <c r="DGD113" s="22"/>
      <c r="DGE113" s="22"/>
      <c r="DGF113" s="22"/>
      <c r="DGG113" s="22"/>
      <c r="DGH113" s="22"/>
      <c r="DGI113" s="22"/>
      <c r="DGJ113" s="22"/>
      <c r="DGK113" s="22"/>
      <c r="DGL113" s="22"/>
      <c r="DGM113" s="22"/>
      <c r="DGN113" s="22"/>
      <c r="DGO113" s="22"/>
      <c r="DGP113" s="22"/>
      <c r="DGQ113" s="22"/>
      <c r="DGR113" s="22"/>
      <c r="DGS113" s="22"/>
      <c r="DGT113" s="22"/>
      <c r="DGU113" s="22"/>
      <c r="DGV113" s="22"/>
      <c r="DGW113" s="22"/>
      <c r="DGX113" s="22"/>
      <c r="DGY113" s="22"/>
      <c r="DGZ113" s="22"/>
      <c r="DHA113" s="22"/>
      <c r="DHB113" s="22"/>
      <c r="DHC113" s="22"/>
      <c r="DHD113" s="22"/>
      <c r="DHE113" s="22"/>
      <c r="DHF113" s="22"/>
      <c r="DHG113" s="22"/>
      <c r="DHH113" s="22"/>
      <c r="DHI113" s="22"/>
      <c r="DHJ113" s="22"/>
      <c r="DHK113" s="22"/>
      <c r="DHL113" s="22"/>
      <c r="DHM113" s="22"/>
      <c r="DHN113" s="22"/>
      <c r="DHO113" s="22"/>
      <c r="DHP113" s="22"/>
      <c r="DHQ113" s="22"/>
      <c r="DHR113" s="22"/>
      <c r="DHS113" s="22"/>
      <c r="DHT113" s="22"/>
      <c r="DHU113" s="22"/>
      <c r="DHV113" s="22"/>
      <c r="DHW113" s="22"/>
      <c r="DHX113" s="22"/>
      <c r="DHY113" s="22"/>
      <c r="DHZ113" s="22"/>
      <c r="DIA113" s="22"/>
      <c r="DIB113" s="22"/>
      <c r="DIC113" s="22"/>
      <c r="DID113" s="22"/>
      <c r="DIE113" s="22"/>
      <c r="DIF113" s="22"/>
      <c r="DIG113" s="22"/>
      <c r="DIH113" s="22"/>
      <c r="DII113" s="22"/>
      <c r="DIJ113" s="22"/>
      <c r="DIK113" s="22"/>
      <c r="DIL113" s="22"/>
      <c r="DIM113" s="22"/>
      <c r="DIN113" s="22"/>
      <c r="DIO113" s="22"/>
      <c r="DIP113" s="22"/>
      <c r="DIQ113" s="22"/>
      <c r="DIR113" s="22"/>
      <c r="DIS113" s="22"/>
      <c r="DIT113" s="22"/>
      <c r="DIU113" s="22"/>
      <c r="DIV113" s="22"/>
      <c r="DIW113" s="22"/>
      <c r="DIX113" s="22"/>
      <c r="DIY113" s="22"/>
      <c r="DIZ113" s="22"/>
      <c r="DJA113" s="22"/>
      <c r="DJB113" s="22"/>
      <c r="DJC113" s="22"/>
      <c r="DJD113" s="22"/>
      <c r="DJE113" s="22"/>
      <c r="DJF113" s="22"/>
      <c r="DJG113" s="22"/>
      <c r="DJH113" s="22"/>
      <c r="DJI113" s="22"/>
      <c r="DJJ113" s="22"/>
      <c r="DJK113" s="22"/>
      <c r="DJL113" s="22"/>
      <c r="DJM113" s="22"/>
      <c r="DJN113" s="22"/>
      <c r="DJO113" s="22"/>
      <c r="DJP113" s="22"/>
      <c r="DJQ113" s="22"/>
      <c r="DJR113" s="22"/>
      <c r="DJS113" s="22"/>
      <c r="DJT113" s="22"/>
      <c r="DJU113" s="22"/>
      <c r="DJV113" s="22"/>
      <c r="DJW113" s="22"/>
      <c r="DJX113" s="22"/>
      <c r="DJY113" s="22"/>
      <c r="DJZ113" s="22"/>
      <c r="DKA113" s="22"/>
      <c r="DKB113" s="22"/>
      <c r="DKC113" s="22"/>
      <c r="DKD113" s="22"/>
      <c r="DKE113" s="22"/>
      <c r="DKF113" s="22"/>
      <c r="DKG113" s="22"/>
      <c r="DKH113" s="22"/>
      <c r="DKI113" s="22"/>
      <c r="DKJ113" s="22"/>
      <c r="DKK113" s="22"/>
      <c r="DKL113" s="22"/>
      <c r="DKM113" s="22"/>
      <c r="DKN113" s="22"/>
      <c r="DKO113" s="22"/>
      <c r="DKP113" s="22"/>
      <c r="DKQ113" s="22"/>
      <c r="DKR113" s="22"/>
      <c r="DKS113" s="22"/>
      <c r="DKT113" s="22"/>
      <c r="DKU113" s="22"/>
      <c r="DKV113" s="22"/>
      <c r="DKW113" s="22"/>
      <c r="DKX113" s="22"/>
      <c r="DKY113" s="22"/>
      <c r="DKZ113" s="22"/>
      <c r="DLA113" s="22"/>
      <c r="DLB113" s="22"/>
      <c r="DLC113" s="22"/>
      <c r="DLD113" s="22"/>
      <c r="DLE113" s="22"/>
      <c r="DLF113" s="22"/>
      <c r="DLG113" s="22"/>
      <c r="DLH113" s="22"/>
      <c r="DLI113" s="22"/>
      <c r="DLJ113" s="22"/>
      <c r="DLK113" s="22"/>
      <c r="DLL113" s="22"/>
      <c r="DLM113" s="22"/>
      <c r="DLN113" s="22"/>
      <c r="DLO113" s="22"/>
      <c r="DLP113" s="22"/>
      <c r="DLQ113" s="22"/>
      <c r="DLR113" s="22"/>
      <c r="DLS113" s="22"/>
      <c r="DLT113" s="22"/>
      <c r="DLU113" s="22"/>
      <c r="DLV113" s="22"/>
      <c r="DLW113" s="22"/>
      <c r="DLX113" s="22"/>
      <c r="DLY113" s="22"/>
      <c r="DLZ113" s="22"/>
      <c r="DMA113" s="22"/>
      <c r="DMB113" s="22"/>
      <c r="DMC113" s="22"/>
      <c r="DMD113" s="22"/>
      <c r="DME113" s="22"/>
      <c r="DMF113" s="22"/>
      <c r="DMG113" s="22"/>
      <c r="DMH113" s="22"/>
      <c r="DMI113" s="22"/>
      <c r="DMJ113" s="22"/>
      <c r="DMK113" s="22"/>
      <c r="DML113" s="22"/>
      <c r="DMM113" s="22"/>
      <c r="DMN113" s="22"/>
      <c r="DMO113" s="22"/>
      <c r="DMP113" s="22"/>
      <c r="DMQ113" s="22"/>
      <c r="DMR113" s="22"/>
      <c r="DMS113" s="22"/>
      <c r="DMT113" s="22"/>
      <c r="DMU113" s="22"/>
      <c r="DMV113" s="22"/>
      <c r="DMW113" s="22"/>
      <c r="DMX113" s="22"/>
      <c r="DMY113" s="22"/>
      <c r="DMZ113" s="22"/>
      <c r="DNA113" s="22"/>
      <c r="DNB113" s="22"/>
      <c r="DNC113" s="22"/>
      <c r="DND113" s="22"/>
      <c r="DNE113" s="22"/>
      <c r="DNF113" s="22"/>
      <c r="DNG113" s="22"/>
      <c r="DNH113" s="22"/>
      <c r="DNI113" s="22"/>
      <c r="DNJ113" s="22"/>
      <c r="DNK113" s="22"/>
      <c r="DNL113" s="22"/>
      <c r="DNM113" s="22"/>
      <c r="DNN113" s="22"/>
      <c r="DNO113" s="22"/>
      <c r="DNP113" s="22"/>
      <c r="DNQ113" s="22"/>
      <c r="DNR113" s="22"/>
      <c r="DNS113" s="22"/>
      <c r="DNT113" s="22"/>
      <c r="DNU113" s="22"/>
      <c r="DNV113" s="22"/>
      <c r="DNW113" s="22"/>
      <c r="DNX113" s="22"/>
      <c r="DNY113" s="22"/>
      <c r="DNZ113" s="22"/>
      <c r="DOA113" s="22"/>
      <c r="DOB113" s="22"/>
      <c r="DOC113" s="22"/>
      <c r="DOD113" s="22"/>
      <c r="DOE113" s="22"/>
      <c r="DOF113" s="22"/>
      <c r="DOG113" s="22"/>
      <c r="DOH113" s="22"/>
      <c r="DOI113" s="22"/>
      <c r="DOJ113" s="22"/>
      <c r="DOK113" s="22"/>
      <c r="DOL113" s="22"/>
      <c r="DOM113" s="22"/>
      <c r="DON113" s="22"/>
      <c r="DOO113" s="22"/>
      <c r="DOP113" s="22"/>
      <c r="DOQ113" s="22"/>
      <c r="DOR113" s="22"/>
      <c r="DOS113" s="22"/>
      <c r="DOT113" s="22"/>
      <c r="DOU113" s="22"/>
      <c r="DOV113" s="22"/>
      <c r="DOW113" s="22"/>
      <c r="DOX113" s="22"/>
      <c r="DOY113" s="22"/>
      <c r="DOZ113" s="22"/>
      <c r="DPA113" s="22"/>
      <c r="DPB113" s="22"/>
      <c r="DPC113" s="22"/>
      <c r="DPD113" s="22"/>
      <c r="DPE113" s="22"/>
      <c r="DPF113" s="22"/>
      <c r="DPG113" s="22"/>
      <c r="DPH113" s="22"/>
      <c r="DPI113" s="22"/>
      <c r="DPJ113" s="22"/>
      <c r="DPK113" s="22"/>
      <c r="DPL113" s="22"/>
      <c r="DPM113" s="22"/>
      <c r="DPN113" s="22"/>
      <c r="DPO113" s="22"/>
      <c r="DPP113" s="22"/>
      <c r="DPQ113" s="22"/>
      <c r="DPR113" s="22"/>
      <c r="DPS113" s="22"/>
      <c r="DPT113" s="22"/>
      <c r="DPU113" s="22"/>
      <c r="DPV113" s="22"/>
      <c r="DPW113" s="22"/>
      <c r="DPX113" s="22"/>
      <c r="DPY113" s="22"/>
      <c r="DPZ113" s="22"/>
      <c r="DQA113" s="22"/>
      <c r="DQB113" s="22"/>
      <c r="DQC113" s="22"/>
      <c r="DQD113" s="22"/>
      <c r="DQE113" s="22"/>
      <c r="DQF113" s="22"/>
      <c r="DQG113" s="22"/>
      <c r="DQH113" s="22"/>
      <c r="DQI113" s="22"/>
      <c r="DQJ113" s="22"/>
      <c r="DQK113" s="22"/>
      <c r="DQL113" s="22"/>
      <c r="DQM113" s="22"/>
      <c r="DQN113" s="22"/>
      <c r="DQO113" s="22"/>
      <c r="DQP113" s="22"/>
      <c r="DQQ113" s="22"/>
      <c r="DQR113" s="22"/>
      <c r="DQS113" s="22"/>
      <c r="DQT113" s="22"/>
      <c r="DQU113" s="22"/>
      <c r="DQV113" s="22"/>
      <c r="DQW113" s="22"/>
      <c r="DQX113" s="22"/>
      <c r="DQY113" s="22"/>
      <c r="DQZ113" s="22"/>
      <c r="DRA113" s="22"/>
      <c r="DRB113" s="22"/>
      <c r="DRC113" s="22"/>
      <c r="DRD113" s="22"/>
      <c r="DRE113" s="22"/>
      <c r="DRF113" s="22"/>
      <c r="DRG113" s="22"/>
      <c r="DRH113" s="22"/>
      <c r="DRI113" s="22"/>
      <c r="DRJ113" s="22"/>
      <c r="DRK113" s="22"/>
      <c r="DRL113" s="22"/>
      <c r="DRM113" s="22"/>
      <c r="DRN113" s="22"/>
      <c r="DRO113" s="22"/>
      <c r="DRP113" s="22"/>
      <c r="DRQ113" s="22"/>
      <c r="DRR113" s="22"/>
      <c r="DRS113" s="22"/>
      <c r="DRT113" s="22"/>
      <c r="DRU113" s="22"/>
      <c r="DRV113" s="22"/>
      <c r="DRW113" s="22"/>
      <c r="DRX113" s="22"/>
      <c r="DRY113" s="22"/>
      <c r="DRZ113" s="22"/>
      <c r="DSA113" s="22"/>
      <c r="DSB113" s="22"/>
      <c r="DSC113" s="22"/>
      <c r="DSD113" s="22"/>
      <c r="DSE113" s="22"/>
      <c r="DSF113" s="22"/>
      <c r="DSG113" s="22"/>
      <c r="DSH113" s="22"/>
      <c r="DSI113" s="22"/>
      <c r="DSJ113" s="22"/>
      <c r="DSK113" s="22"/>
      <c r="DSL113" s="22"/>
      <c r="DSM113" s="22"/>
      <c r="DSN113" s="22"/>
      <c r="DSO113" s="22"/>
      <c r="DSP113" s="22"/>
      <c r="DSQ113" s="22"/>
      <c r="DSR113" s="22"/>
      <c r="DSS113" s="22"/>
      <c r="DST113" s="22"/>
      <c r="DSU113" s="22"/>
      <c r="DSV113" s="22"/>
      <c r="DSW113" s="22"/>
      <c r="DSX113" s="22"/>
      <c r="DSY113" s="22"/>
      <c r="DSZ113" s="22"/>
      <c r="DTA113" s="22"/>
      <c r="DTB113" s="22"/>
      <c r="DTC113" s="22"/>
      <c r="DTD113" s="22"/>
      <c r="DTE113" s="22"/>
      <c r="DTF113" s="22"/>
      <c r="DTG113" s="22"/>
      <c r="DTH113" s="22"/>
      <c r="DTI113" s="22"/>
      <c r="DTJ113" s="22"/>
      <c r="DTK113" s="22"/>
      <c r="DTL113" s="22"/>
      <c r="DTM113" s="22"/>
      <c r="DTN113" s="22"/>
      <c r="DTO113" s="22"/>
      <c r="DTP113" s="22"/>
      <c r="DTQ113" s="22"/>
      <c r="DTR113" s="22"/>
      <c r="DTS113" s="22"/>
      <c r="DTT113" s="22"/>
      <c r="DTU113" s="22"/>
      <c r="DTV113" s="22"/>
      <c r="DTW113" s="22"/>
      <c r="DTX113" s="22"/>
      <c r="DTY113" s="22"/>
      <c r="DTZ113" s="22"/>
      <c r="DUA113" s="22"/>
      <c r="DUB113" s="22"/>
      <c r="DUC113" s="22"/>
      <c r="DUD113" s="22"/>
      <c r="DUE113" s="22"/>
      <c r="DUF113" s="22"/>
      <c r="DUG113" s="22"/>
      <c r="DUH113" s="22"/>
      <c r="DUI113" s="22"/>
      <c r="DUJ113" s="22"/>
      <c r="DUK113" s="22"/>
      <c r="DUL113" s="22"/>
      <c r="DUM113" s="22"/>
      <c r="DUN113" s="22"/>
      <c r="DUO113" s="22"/>
      <c r="DUP113" s="22"/>
      <c r="DUQ113" s="22"/>
      <c r="DUR113" s="22"/>
      <c r="DUS113" s="22"/>
      <c r="DUT113" s="22"/>
      <c r="DUU113" s="22"/>
      <c r="DUV113" s="22"/>
      <c r="DUW113" s="22"/>
      <c r="DUX113" s="22"/>
      <c r="DUY113" s="22"/>
      <c r="DUZ113" s="22"/>
      <c r="DVA113" s="22"/>
      <c r="DVB113" s="22"/>
      <c r="DVC113" s="22"/>
      <c r="DVD113" s="22"/>
      <c r="DVE113" s="22"/>
      <c r="DVF113" s="22"/>
      <c r="DVG113" s="22"/>
      <c r="DVH113" s="22"/>
      <c r="DVI113" s="22"/>
      <c r="DVJ113" s="22"/>
      <c r="DVK113" s="22"/>
      <c r="DVL113" s="22"/>
      <c r="DVM113" s="22"/>
      <c r="DVN113" s="22"/>
      <c r="DVO113" s="22"/>
      <c r="DVP113" s="22"/>
      <c r="DVQ113" s="22"/>
      <c r="DVR113" s="22"/>
      <c r="DVS113" s="22"/>
      <c r="DVT113" s="22"/>
      <c r="DVU113" s="22"/>
      <c r="DVV113" s="22"/>
      <c r="DVW113" s="22"/>
      <c r="DVX113" s="22"/>
      <c r="DVY113" s="22"/>
      <c r="DVZ113" s="22"/>
      <c r="DWA113" s="22"/>
      <c r="DWB113" s="22"/>
      <c r="DWC113" s="22"/>
      <c r="DWD113" s="22"/>
      <c r="DWE113" s="22"/>
      <c r="DWF113" s="22"/>
      <c r="DWG113" s="22"/>
      <c r="DWH113" s="22"/>
      <c r="DWI113" s="22"/>
      <c r="DWJ113" s="22"/>
      <c r="DWK113" s="22"/>
      <c r="DWL113" s="22"/>
      <c r="DWM113" s="22"/>
      <c r="DWN113" s="22"/>
      <c r="DWO113" s="22"/>
      <c r="DWP113" s="22"/>
      <c r="DWQ113" s="22"/>
      <c r="DWR113" s="22"/>
      <c r="DWS113" s="22"/>
      <c r="DWT113" s="22"/>
      <c r="DWU113" s="22"/>
      <c r="DWV113" s="22"/>
      <c r="DWW113" s="22"/>
      <c r="DWX113" s="22"/>
      <c r="DWY113" s="22"/>
      <c r="DWZ113" s="22"/>
      <c r="DXA113" s="22"/>
      <c r="DXB113" s="22"/>
      <c r="DXC113" s="22"/>
      <c r="DXD113" s="22"/>
      <c r="DXE113" s="22"/>
      <c r="DXF113" s="22"/>
      <c r="DXG113" s="22"/>
      <c r="DXH113" s="22"/>
      <c r="DXI113" s="22"/>
      <c r="DXJ113" s="22"/>
      <c r="DXK113" s="22"/>
      <c r="DXL113" s="22"/>
      <c r="DXM113" s="22"/>
      <c r="DXN113" s="22"/>
      <c r="DXO113" s="22"/>
      <c r="DXP113" s="22"/>
      <c r="DXQ113" s="22"/>
      <c r="DXR113" s="22"/>
      <c r="DXS113" s="22"/>
      <c r="DXT113" s="22"/>
      <c r="DXU113" s="22"/>
      <c r="DXV113" s="22"/>
      <c r="DXW113" s="22"/>
      <c r="DXX113" s="22"/>
      <c r="DXY113" s="22"/>
      <c r="DXZ113" s="22"/>
      <c r="DYA113" s="22"/>
      <c r="DYB113" s="22"/>
      <c r="DYC113" s="22"/>
      <c r="DYD113" s="22"/>
      <c r="DYE113" s="22"/>
      <c r="DYF113" s="22"/>
      <c r="DYG113" s="22"/>
      <c r="DYH113" s="22"/>
      <c r="DYI113" s="22"/>
      <c r="DYJ113" s="22"/>
      <c r="DYK113" s="22"/>
      <c r="DYL113" s="22"/>
      <c r="DYM113" s="22"/>
      <c r="DYN113" s="22"/>
      <c r="DYO113" s="22"/>
      <c r="DYP113" s="22"/>
      <c r="DYQ113" s="22"/>
      <c r="DYR113" s="22"/>
      <c r="DYS113" s="22"/>
      <c r="DYT113" s="22"/>
      <c r="DYU113" s="22"/>
      <c r="DYV113" s="22"/>
      <c r="DYW113" s="22"/>
      <c r="DYX113" s="22"/>
      <c r="DYY113" s="22"/>
      <c r="DYZ113" s="22"/>
      <c r="DZA113" s="22"/>
      <c r="DZB113" s="22"/>
      <c r="DZC113" s="22"/>
      <c r="DZD113" s="22"/>
      <c r="DZE113" s="22"/>
      <c r="DZF113" s="22"/>
      <c r="DZG113" s="22"/>
      <c r="DZH113" s="22"/>
      <c r="DZI113" s="22"/>
      <c r="DZJ113" s="22"/>
      <c r="DZK113" s="22"/>
      <c r="DZL113" s="22"/>
      <c r="DZM113" s="22"/>
      <c r="DZN113" s="22"/>
      <c r="DZO113" s="22"/>
      <c r="DZP113" s="22"/>
      <c r="DZQ113" s="22"/>
      <c r="DZR113" s="22"/>
      <c r="DZS113" s="22"/>
      <c r="DZT113" s="22"/>
      <c r="DZU113" s="22"/>
      <c r="DZV113" s="22"/>
      <c r="DZW113" s="22"/>
      <c r="DZX113" s="22"/>
      <c r="DZY113" s="22"/>
      <c r="DZZ113" s="22"/>
      <c r="EAA113" s="22"/>
      <c r="EAB113" s="22"/>
      <c r="EAC113" s="22"/>
      <c r="EAD113" s="22"/>
      <c r="EAE113" s="22"/>
      <c r="EAF113" s="22"/>
      <c r="EAG113" s="22"/>
      <c r="EAH113" s="22"/>
      <c r="EAI113" s="22"/>
      <c r="EAJ113" s="22"/>
      <c r="EAK113" s="22"/>
      <c r="EAL113" s="22"/>
      <c r="EAM113" s="22"/>
      <c r="EAN113" s="22"/>
      <c r="EAO113" s="22"/>
      <c r="EAP113" s="22"/>
      <c r="EAQ113" s="22"/>
      <c r="EAR113" s="22"/>
      <c r="EAS113" s="22"/>
      <c r="EAT113" s="22"/>
      <c r="EAU113" s="22"/>
      <c r="EAV113" s="22"/>
      <c r="EAW113" s="22"/>
      <c r="EAX113" s="22"/>
      <c r="EAY113" s="22"/>
      <c r="EAZ113" s="22"/>
      <c r="EBA113" s="22"/>
      <c r="EBB113" s="22"/>
      <c r="EBC113" s="22"/>
      <c r="EBD113" s="22"/>
      <c r="EBE113" s="22"/>
      <c r="EBF113" s="22"/>
      <c r="EBG113" s="22"/>
      <c r="EBH113" s="22"/>
      <c r="EBI113" s="22"/>
      <c r="EBJ113" s="22"/>
      <c r="EBK113" s="22"/>
      <c r="EBL113" s="22"/>
      <c r="EBM113" s="22"/>
      <c r="EBN113" s="22"/>
      <c r="EBO113" s="22"/>
      <c r="EBP113" s="22"/>
      <c r="EBQ113" s="22"/>
      <c r="EBR113" s="22"/>
      <c r="EBS113" s="22"/>
      <c r="EBT113" s="22"/>
      <c r="EBU113" s="22"/>
      <c r="EBV113" s="22"/>
      <c r="EBW113" s="22"/>
      <c r="EBX113" s="22"/>
      <c r="EBY113" s="22"/>
      <c r="EBZ113" s="22"/>
      <c r="ECA113" s="22"/>
      <c r="ECB113" s="22"/>
      <c r="ECC113" s="22"/>
      <c r="ECD113" s="22"/>
      <c r="ECE113" s="22"/>
      <c r="ECF113" s="22"/>
      <c r="ECG113" s="22"/>
      <c r="ECH113" s="22"/>
      <c r="ECI113" s="22"/>
      <c r="ECJ113" s="22"/>
      <c r="ECK113" s="22"/>
      <c r="ECL113" s="22"/>
      <c r="ECM113" s="22"/>
      <c r="ECN113" s="22"/>
      <c r="ECO113" s="22"/>
      <c r="ECP113" s="22"/>
      <c r="ECQ113" s="22"/>
      <c r="ECR113" s="22"/>
      <c r="ECS113" s="22"/>
      <c r="ECT113" s="22"/>
      <c r="ECU113" s="22"/>
      <c r="ECV113" s="22"/>
      <c r="ECW113" s="22"/>
      <c r="ECX113" s="22"/>
      <c r="ECY113" s="22"/>
      <c r="ECZ113" s="22"/>
      <c r="EDA113" s="22"/>
      <c r="EDB113" s="22"/>
      <c r="EDC113" s="22"/>
      <c r="EDD113" s="22"/>
      <c r="EDE113" s="22"/>
      <c r="EDF113" s="22"/>
      <c r="EDG113" s="22"/>
      <c r="EDH113" s="22"/>
      <c r="EDI113" s="22"/>
      <c r="EDJ113" s="22"/>
      <c r="EDK113" s="22"/>
      <c r="EDL113" s="22"/>
      <c r="EDM113" s="22"/>
      <c r="EDN113" s="22"/>
      <c r="EDO113" s="22"/>
      <c r="EDP113" s="22"/>
      <c r="EDQ113" s="22"/>
      <c r="EDR113" s="22"/>
      <c r="EDS113" s="22"/>
      <c r="EDT113" s="22"/>
      <c r="EDU113" s="22"/>
      <c r="EDV113" s="22"/>
      <c r="EDW113" s="22"/>
      <c r="EDX113" s="22"/>
      <c r="EDY113" s="22"/>
      <c r="EDZ113" s="22"/>
      <c r="EEA113" s="22"/>
      <c r="EEB113" s="22"/>
      <c r="EEC113" s="22"/>
      <c r="EED113" s="22"/>
      <c r="EEE113" s="22"/>
      <c r="EEF113" s="22"/>
      <c r="EEG113" s="22"/>
      <c r="EEH113" s="22"/>
      <c r="EEI113" s="22"/>
      <c r="EEJ113" s="22"/>
      <c r="EEK113" s="22"/>
      <c r="EEL113" s="22"/>
      <c r="EEM113" s="22"/>
      <c r="EEN113" s="22"/>
      <c r="EEO113" s="22"/>
      <c r="EEP113" s="22"/>
      <c r="EEQ113" s="22"/>
      <c r="EER113" s="22"/>
      <c r="EES113" s="22"/>
      <c r="EET113" s="22"/>
      <c r="EEU113" s="22"/>
      <c r="EEV113" s="22"/>
      <c r="EEW113" s="22"/>
      <c r="EEX113" s="22"/>
      <c r="EEY113" s="22"/>
      <c r="EEZ113" s="22"/>
      <c r="EFA113" s="22"/>
      <c r="EFB113" s="22"/>
      <c r="EFC113" s="22"/>
      <c r="EFD113" s="22"/>
      <c r="EFE113" s="22"/>
      <c r="EFF113" s="22"/>
      <c r="EFG113" s="22"/>
      <c r="EFH113" s="22"/>
      <c r="EFI113" s="22"/>
      <c r="EFJ113" s="22"/>
      <c r="EFK113" s="22"/>
      <c r="EFL113" s="22"/>
      <c r="EFM113" s="22"/>
      <c r="EFN113" s="22"/>
      <c r="EFO113" s="22"/>
      <c r="EFP113" s="22"/>
      <c r="EFQ113" s="22"/>
      <c r="EFR113" s="22"/>
      <c r="EFS113" s="22"/>
      <c r="EFT113" s="22"/>
      <c r="EFU113" s="22"/>
      <c r="EFV113" s="22"/>
      <c r="EFW113" s="22"/>
      <c r="EFX113" s="22"/>
      <c r="EFY113" s="22"/>
      <c r="EFZ113" s="22"/>
      <c r="EGA113" s="22"/>
      <c r="EGB113" s="22"/>
      <c r="EGC113" s="22"/>
      <c r="EGD113" s="22"/>
      <c r="EGE113" s="22"/>
      <c r="EGF113" s="22"/>
      <c r="EGG113" s="22"/>
      <c r="EGH113" s="22"/>
      <c r="EGI113" s="22"/>
      <c r="EGJ113" s="22"/>
      <c r="EGK113" s="22"/>
      <c r="EGL113" s="22"/>
      <c r="EGM113" s="22"/>
      <c r="EGN113" s="22"/>
      <c r="EGO113" s="22"/>
      <c r="EGP113" s="22"/>
      <c r="EGQ113" s="22"/>
      <c r="EGR113" s="22"/>
      <c r="EGS113" s="22"/>
      <c r="EGT113" s="22"/>
      <c r="EGU113" s="22"/>
      <c r="EGV113" s="22"/>
      <c r="EGW113" s="22"/>
      <c r="EGX113" s="22"/>
      <c r="EGY113" s="22"/>
      <c r="EGZ113" s="22"/>
      <c r="EHA113" s="22"/>
      <c r="EHB113" s="22"/>
      <c r="EHC113" s="22"/>
      <c r="EHD113" s="22"/>
      <c r="EHE113" s="22"/>
      <c r="EHF113" s="22"/>
      <c r="EHG113" s="22"/>
      <c r="EHH113" s="22"/>
      <c r="EHI113" s="22"/>
      <c r="EHJ113" s="22"/>
      <c r="EHK113" s="22"/>
      <c r="EHL113" s="22"/>
      <c r="EHM113" s="22"/>
      <c r="EHN113" s="22"/>
      <c r="EHO113" s="22"/>
      <c r="EHP113" s="22"/>
      <c r="EHQ113" s="22"/>
      <c r="EHR113" s="22"/>
      <c r="EHS113" s="22"/>
      <c r="EHT113" s="22"/>
      <c r="EHU113" s="22"/>
      <c r="EHV113" s="22"/>
      <c r="EHW113" s="22"/>
      <c r="EHX113" s="22"/>
      <c r="EHY113" s="22"/>
      <c r="EHZ113" s="22"/>
      <c r="EIA113" s="22"/>
      <c r="EIB113" s="22"/>
      <c r="EIC113" s="22"/>
      <c r="EID113" s="22"/>
      <c r="EIE113" s="22"/>
      <c r="EIF113" s="22"/>
      <c r="EIG113" s="22"/>
      <c r="EIH113" s="22"/>
      <c r="EII113" s="22"/>
      <c r="EIJ113" s="22"/>
      <c r="EIK113" s="22"/>
      <c r="EIL113" s="22"/>
      <c r="EIM113" s="22"/>
      <c r="EIN113" s="22"/>
      <c r="EIO113" s="22"/>
      <c r="EIP113" s="22"/>
      <c r="EIQ113" s="22"/>
      <c r="EIR113" s="22"/>
      <c r="EIS113" s="22"/>
      <c r="EIT113" s="22"/>
      <c r="EIU113" s="22"/>
      <c r="EIV113" s="22"/>
      <c r="EIW113" s="22"/>
      <c r="EIX113" s="22"/>
      <c r="EIY113" s="22"/>
      <c r="EIZ113" s="22"/>
      <c r="EJA113" s="22"/>
      <c r="EJB113" s="22"/>
      <c r="EJC113" s="22"/>
      <c r="EJD113" s="22"/>
      <c r="EJE113" s="22"/>
      <c r="EJF113" s="22"/>
      <c r="EJG113" s="22"/>
      <c r="EJH113" s="22"/>
      <c r="EJI113" s="22"/>
      <c r="EJJ113" s="22"/>
      <c r="EJK113" s="22"/>
      <c r="EJL113" s="22"/>
      <c r="EJM113" s="22"/>
      <c r="EJN113" s="22"/>
      <c r="EJO113" s="22"/>
      <c r="EJP113" s="22"/>
      <c r="EJQ113" s="22"/>
      <c r="EJR113" s="22"/>
      <c r="EJS113" s="22"/>
      <c r="EJT113" s="22"/>
      <c r="EJU113" s="22"/>
      <c r="EJV113" s="22"/>
      <c r="EJW113" s="22"/>
      <c r="EJX113" s="22"/>
      <c r="EJY113" s="22"/>
      <c r="EJZ113" s="22"/>
      <c r="EKA113" s="22"/>
      <c r="EKB113" s="22"/>
      <c r="EKC113" s="22"/>
      <c r="EKD113" s="22"/>
      <c r="EKE113" s="22"/>
      <c r="EKF113" s="22"/>
      <c r="EKG113" s="22"/>
      <c r="EKH113" s="22"/>
      <c r="EKI113" s="22"/>
      <c r="EKJ113" s="22"/>
      <c r="EKK113" s="22"/>
      <c r="EKL113" s="22"/>
      <c r="EKM113" s="22"/>
      <c r="EKN113" s="22"/>
      <c r="EKO113" s="22"/>
      <c r="EKP113" s="22"/>
      <c r="EKQ113" s="22"/>
      <c r="EKR113" s="22"/>
      <c r="EKS113" s="22"/>
      <c r="EKT113" s="22"/>
      <c r="EKU113" s="22"/>
      <c r="EKV113" s="22"/>
      <c r="EKW113" s="22"/>
      <c r="EKX113" s="22"/>
      <c r="EKY113" s="22"/>
      <c r="EKZ113" s="22"/>
      <c r="ELA113" s="22"/>
      <c r="ELB113" s="22"/>
      <c r="ELC113" s="22"/>
      <c r="ELD113" s="22"/>
      <c r="ELE113" s="22"/>
      <c r="ELF113" s="22"/>
      <c r="ELG113" s="22"/>
      <c r="ELH113" s="22"/>
      <c r="ELI113" s="22"/>
      <c r="ELJ113" s="22"/>
      <c r="ELK113" s="22"/>
      <c r="ELL113" s="22"/>
      <c r="ELM113" s="22"/>
      <c r="ELN113" s="22"/>
      <c r="ELO113" s="22"/>
      <c r="ELP113" s="22"/>
      <c r="ELQ113" s="22"/>
      <c r="ELR113" s="22"/>
      <c r="ELS113" s="22"/>
      <c r="ELT113" s="22"/>
      <c r="ELU113" s="22"/>
      <c r="ELV113" s="22"/>
      <c r="ELW113" s="22"/>
      <c r="ELX113" s="22"/>
      <c r="ELY113" s="22"/>
      <c r="ELZ113" s="22"/>
      <c r="EMA113" s="22"/>
      <c r="EMB113" s="22"/>
      <c r="EMC113" s="22"/>
      <c r="EMD113" s="22"/>
      <c r="EME113" s="22"/>
      <c r="EMF113" s="22"/>
      <c r="EMG113" s="22"/>
      <c r="EMH113" s="22"/>
      <c r="EMI113" s="22"/>
      <c r="EMJ113" s="22"/>
      <c r="EMK113" s="22"/>
      <c r="EML113" s="22"/>
      <c r="EMM113" s="22"/>
      <c r="EMN113" s="22"/>
      <c r="EMO113" s="22"/>
      <c r="EMP113" s="22"/>
      <c r="EMQ113" s="22"/>
      <c r="EMR113" s="22"/>
      <c r="EMS113" s="22"/>
      <c r="EMT113" s="22"/>
      <c r="EMU113" s="22"/>
      <c r="EMV113" s="22"/>
      <c r="EMW113" s="22"/>
      <c r="EMX113" s="22"/>
      <c r="EMY113" s="22"/>
      <c r="EMZ113" s="22"/>
      <c r="ENA113" s="22"/>
      <c r="ENB113" s="22"/>
      <c r="ENC113" s="22"/>
      <c r="END113" s="22"/>
      <c r="ENE113" s="22"/>
      <c r="ENF113" s="22"/>
      <c r="ENG113" s="22"/>
      <c r="ENH113" s="22"/>
      <c r="ENI113" s="22"/>
      <c r="ENJ113" s="22"/>
      <c r="ENK113" s="22"/>
      <c r="ENL113" s="22"/>
      <c r="ENM113" s="22"/>
      <c r="ENN113" s="22"/>
      <c r="ENO113" s="22"/>
      <c r="ENP113" s="22"/>
      <c r="ENQ113" s="22"/>
      <c r="ENR113" s="22"/>
      <c r="ENS113" s="22"/>
      <c r="ENT113" s="22"/>
      <c r="ENU113" s="22"/>
      <c r="ENV113" s="22"/>
      <c r="ENW113" s="22"/>
      <c r="ENX113" s="22"/>
      <c r="ENY113" s="22"/>
      <c r="ENZ113" s="22"/>
      <c r="EOA113" s="22"/>
      <c r="EOB113" s="22"/>
      <c r="EOC113" s="22"/>
      <c r="EOD113" s="22"/>
      <c r="EOE113" s="22"/>
      <c r="EOF113" s="22"/>
      <c r="EOG113" s="22"/>
      <c r="EOH113" s="22"/>
      <c r="EOI113" s="22"/>
      <c r="EOJ113" s="22"/>
      <c r="EOK113" s="22"/>
      <c r="EOL113" s="22"/>
      <c r="EOM113" s="22"/>
      <c r="EON113" s="22"/>
      <c r="EOO113" s="22"/>
      <c r="EOP113" s="22"/>
      <c r="EOQ113" s="22"/>
      <c r="EOR113" s="22"/>
      <c r="EOS113" s="22"/>
      <c r="EOT113" s="22"/>
      <c r="EOU113" s="22"/>
      <c r="EOV113" s="22"/>
      <c r="EOW113" s="22"/>
      <c r="EOX113" s="22"/>
      <c r="EOY113" s="22"/>
      <c r="EOZ113" s="22"/>
      <c r="EPA113" s="22"/>
      <c r="EPB113" s="22"/>
      <c r="EPC113" s="22"/>
      <c r="EPD113" s="22"/>
      <c r="EPE113" s="22"/>
      <c r="EPF113" s="22"/>
      <c r="EPG113" s="22"/>
      <c r="EPH113" s="22"/>
      <c r="EPI113" s="22"/>
      <c r="EPJ113" s="22"/>
      <c r="EPK113" s="22"/>
      <c r="EPL113" s="22"/>
      <c r="EPM113" s="22"/>
      <c r="EPN113" s="22"/>
      <c r="EPO113" s="22"/>
      <c r="EPP113" s="22"/>
      <c r="EPQ113" s="22"/>
      <c r="EPR113" s="22"/>
      <c r="EPS113" s="22"/>
      <c r="EPT113" s="22"/>
      <c r="EPU113" s="22"/>
      <c r="EPV113" s="22"/>
      <c r="EPW113" s="22"/>
      <c r="EPX113" s="22"/>
      <c r="EPY113" s="22"/>
      <c r="EPZ113" s="22"/>
      <c r="EQA113" s="22"/>
      <c r="EQB113" s="22"/>
      <c r="EQC113" s="22"/>
      <c r="EQD113" s="22"/>
      <c r="EQE113" s="22"/>
      <c r="EQF113" s="22"/>
      <c r="EQG113" s="22"/>
      <c r="EQH113" s="22"/>
      <c r="EQI113" s="22"/>
      <c r="EQJ113" s="22"/>
      <c r="EQK113" s="22"/>
      <c r="EQL113" s="22"/>
      <c r="EQM113" s="22"/>
      <c r="EQN113" s="22"/>
      <c r="EQO113" s="22"/>
      <c r="EQP113" s="22"/>
      <c r="EQQ113" s="22"/>
      <c r="EQR113" s="22"/>
      <c r="EQS113" s="22"/>
      <c r="EQT113" s="22"/>
      <c r="EQU113" s="22"/>
      <c r="EQV113" s="22"/>
      <c r="EQW113" s="22"/>
      <c r="EQX113" s="22"/>
      <c r="EQY113" s="22"/>
      <c r="EQZ113" s="22"/>
      <c r="ERA113" s="22"/>
      <c r="ERB113" s="22"/>
      <c r="ERC113" s="22"/>
      <c r="ERD113" s="22"/>
      <c r="ERE113" s="22"/>
      <c r="ERF113" s="22"/>
      <c r="ERG113" s="22"/>
      <c r="ERH113" s="22"/>
      <c r="ERI113" s="22"/>
      <c r="ERJ113" s="22"/>
      <c r="ERK113" s="22"/>
      <c r="ERL113" s="22"/>
      <c r="ERM113" s="22"/>
      <c r="ERN113" s="22"/>
      <c r="ERO113" s="22"/>
      <c r="ERP113" s="22"/>
      <c r="ERQ113" s="22"/>
      <c r="ERR113" s="22"/>
      <c r="ERS113" s="22"/>
      <c r="ERT113" s="22"/>
      <c r="ERU113" s="22"/>
      <c r="ERV113" s="22"/>
      <c r="ERW113" s="22"/>
      <c r="ERX113" s="22"/>
      <c r="ERY113" s="22"/>
      <c r="ERZ113" s="22"/>
      <c r="ESA113" s="22"/>
      <c r="ESB113" s="22"/>
      <c r="ESC113" s="22"/>
      <c r="ESD113" s="22"/>
      <c r="ESE113" s="22"/>
      <c r="ESF113" s="22"/>
      <c r="ESG113" s="22"/>
      <c r="ESH113" s="22"/>
      <c r="ESI113" s="22"/>
      <c r="ESJ113" s="22"/>
      <c r="ESK113" s="22"/>
      <c r="ESL113" s="22"/>
      <c r="ESM113" s="22"/>
      <c r="ESN113" s="22"/>
      <c r="ESO113" s="22"/>
      <c r="ESP113" s="22"/>
      <c r="ESQ113" s="22"/>
      <c r="ESR113" s="22"/>
      <c r="ESS113" s="22"/>
      <c r="EST113" s="22"/>
      <c r="ESU113" s="22"/>
      <c r="ESV113" s="22"/>
      <c r="ESW113" s="22"/>
      <c r="ESX113" s="22"/>
      <c r="ESY113" s="22"/>
      <c r="ESZ113" s="22"/>
      <c r="ETA113" s="22"/>
      <c r="ETB113" s="22"/>
      <c r="ETC113" s="22"/>
      <c r="ETD113" s="22"/>
      <c r="ETE113" s="22"/>
      <c r="ETF113" s="22"/>
      <c r="ETG113" s="22"/>
      <c r="ETH113" s="22"/>
      <c r="ETI113" s="22"/>
      <c r="ETJ113" s="22"/>
      <c r="ETK113" s="22"/>
      <c r="ETL113" s="22"/>
      <c r="ETM113" s="22"/>
      <c r="ETN113" s="22"/>
      <c r="ETO113" s="22"/>
      <c r="ETP113" s="22"/>
      <c r="ETQ113" s="22"/>
      <c r="ETR113" s="22"/>
      <c r="ETS113" s="22"/>
      <c r="ETT113" s="22"/>
      <c r="ETU113" s="22"/>
      <c r="ETV113" s="22"/>
      <c r="ETW113" s="22"/>
      <c r="ETX113" s="22"/>
      <c r="ETY113" s="22"/>
      <c r="ETZ113" s="22"/>
      <c r="EUA113" s="22"/>
      <c r="EUB113" s="22"/>
      <c r="EUC113" s="22"/>
      <c r="EUD113" s="22"/>
      <c r="EUE113" s="22"/>
      <c r="EUF113" s="22"/>
      <c r="EUG113" s="22"/>
      <c r="EUH113" s="22"/>
      <c r="EUI113" s="22"/>
      <c r="EUJ113" s="22"/>
      <c r="EUK113" s="22"/>
      <c r="EUL113" s="22"/>
      <c r="EUM113" s="22"/>
      <c r="EUN113" s="22"/>
      <c r="EUO113" s="22"/>
      <c r="EUP113" s="22"/>
      <c r="EUQ113" s="22"/>
      <c r="EUR113" s="22"/>
      <c r="EUS113" s="22"/>
      <c r="EUT113" s="22"/>
      <c r="EUU113" s="22"/>
      <c r="EUV113" s="22"/>
      <c r="EUW113" s="22"/>
      <c r="EUX113" s="22"/>
      <c r="EUY113" s="22"/>
      <c r="EUZ113" s="22"/>
      <c r="EVA113" s="22"/>
      <c r="EVB113" s="22"/>
      <c r="EVC113" s="22"/>
      <c r="EVD113" s="22"/>
      <c r="EVE113" s="22"/>
      <c r="EVF113" s="22"/>
      <c r="EVG113" s="22"/>
      <c r="EVH113" s="22"/>
      <c r="EVI113" s="22"/>
      <c r="EVJ113" s="22"/>
      <c r="EVK113" s="22"/>
      <c r="EVL113" s="22"/>
      <c r="EVM113" s="22"/>
      <c r="EVN113" s="22"/>
      <c r="EVO113" s="22"/>
      <c r="EVP113" s="22"/>
      <c r="EVQ113" s="22"/>
      <c r="EVR113" s="22"/>
      <c r="EVS113" s="22"/>
      <c r="EVT113" s="22"/>
      <c r="EVU113" s="22"/>
      <c r="EVV113" s="22"/>
      <c r="EVW113" s="22"/>
      <c r="EVX113" s="22"/>
      <c r="EVY113" s="22"/>
      <c r="EVZ113" s="22"/>
      <c r="EWA113" s="22"/>
      <c r="EWB113" s="22"/>
      <c r="EWC113" s="22"/>
      <c r="EWD113" s="22"/>
      <c r="EWE113" s="22"/>
      <c r="EWF113" s="22"/>
      <c r="EWG113" s="22"/>
      <c r="EWH113" s="22"/>
      <c r="EWI113" s="22"/>
      <c r="EWJ113" s="22"/>
      <c r="EWK113" s="22"/>
      <c r="EWL113" s="22"/>
      <c r="EWM113" s="22"/>
      <c r="EWN113" s="22"/>
      <c r="EWO113" s="22"/>
      <c r="EWP113" s="22"/>
      <c r="EWQ113" s="22"/>
      <c r="EWR113" s="22"/>
      <c r="EWS113" s="22"/>
      <c r="EWT113" s="22"/>
      <c r="EWU113" s="22"/>
      <c r="EWV113" s="22"/>
      <c r="EWW113" s="22"/>
      <c r="EWX113" s="22"/>
      <c r="EWY113" s="22"/>
      <c r="EWZ113" s="22"/>
      <c r="EXA113" s="22"/>
      <c r="EXB113" s="22"/>
      <c r="EXC113" s="22"/>
      <c r="EXD113" s="22"/>
      <c r="EXE113" s="22"/>
      <c r="EXF113" s="22"/>
      <c r="EXG113" s="22"/>
      <c r="EXH113" s="22"/>
      <c r="EXI113" s="22"/>
      <c r="EXJ113" s="22"/>
      <c r="EXK113" s="22"/>
      <c r="EXL113" s="22"/>
      <c r="EXM113" s="22"/>
      <c r="EXN113" s="22"/>
      <c r="EXO113" s="22"/>
      <c r="EXP113" s="22"/>
      <c r="EXQ113" s="22"/>
      <c r="EXR113" s="22"/>
      <c r="EXS113" s="22"/>
      <c r="EXT113" s="22"/>
      <c r="EXU113" s="22"/>
      <c r="EXV113" s="22"/>
      <c r="EXW113" s="22"/>
      <c r="EXX113" s="22"/>
      <c r="EXY113" s="22"/>
      <c r="EXZ113" s="22"/>
      <c r="EYA113" s="22"/>
      <c r="EYB113" s="22"/>
      <c r="EYC113" s="22"/>
      <c r="EYD113" s="22"/>
      <c r="EYE113" s="22"/>
      <c r="EYF113" s="22"/>
      <c r="EYG113" s="22"/>
      <c r="EYH113" s="22"/>
      <c r="EYI113" s="22"/>
      <c r="EYJ113" s="22"/>
      <c r="EYK113" s="22"/>
      <c r="EYL113" s="22"/>
      <c r="EYM113" s="22"/>
      <c r="EYN113" s="22"/>
      <c r="EYO113" s="22"/>
      <c r="EYP113" s="22"/>
      <c r="EYQ113" s="22"/>
      <c r="EYR113" s="22"/>
      <c r="EYS113" s="22"/>
      <c r="EYT113" s="22"/>
      <c r="EYU113" s="22"/>
      <c r="EYV113" s="22"/>
      <c r="EYW113" s="22"/>
      <c r="EYX113" s="22"/>
      <c r="EYY113" s="22"/>
      <c r="EYZ113" s="22"/>
      <c r="EZA113" s="22"/>
      <c r="EZB113" s="22"/>
      <c r="EZC113" s="22"/>
      <c r="EZD113" s="22"/>
      <c r="EZE113" s="22"/>
      <c r="EZF113" s="22"/>
      <c r="EZG113" s="22"/>
      <c r="EZH113" s="22"/>
      <c r="EZI113" s="22"/>
      <c r="EZJ113" s="22"/>
      <c r="EZK113" s="22"/>
      <c r="EZL113" s="22"/>
      <c r="EZM113" s="22"/>
      <c r="EZN113" s="22"/>
      <c r="EZO113" s="22"/>
      <c r="EZP113" s="22"/>
      <c r="EZQ113" s="22"/>
      <c r="EZR113" s="22"/>
      <c r="EZS113" s="22"/>
      <c r="EZT113" s="22"/>
      <c r="EZU113" s="22"/>
      <c r="EZV113" s="22"/>
      <c r="EZW113" s="22"/>
      <c r="EZX113" s="22"/>
      <c r="EZY113" s="22"/>
      <c r="EZZ113" s="22"/>
      <c r="FAA113" s="22"/>
      <c r="FAB113" s="22"/>
      <c r="FAC113" s="22"/>
      <c r="FAD113" s="22"/>
      <c r="FAE113" s="22"/>
      <c r="FAF113" s="22"/>
      <c r="FAG113" s="22"/>
      <c r="FAH113" s="22"/>
      <c r="FAI113" s="22"/>
      <c r="FAJ113" s="22"/>
      <c r="FAK113" s="22"/>
      <c r="FAL113" s="22"/>
      <c r="FAM113" s="22"/>
      <c r="FAN113" s="22"/>
      <c r="FAO113" s="22"/>
      <c r="FAP113" s="22"/>
      <c r="FAQ113" s="22"/>
      <c r="FAR113" s="22"/>
      <c r="FAS113" s="22"/>
      <c r="FAT113" s="22"/>
      <c r="FAU113" s="22"/>
      <c r="FAV113" s="22"/>
      <c r="FAW113" s="22"/>
      <c r="FAX113" s="22"/>
      <c r="FAY113" s="22"/>
      <c r="FAZ113" s="22"/>
      <c r="FBA113" s="22"/>
      <c r="FBB113" s="22"/>
      <c r="FBC113" s="22"/>
      <c r="FBD113" s="22"/>
      <c r="FBE113" s="22"/>
      <c r="FBF113" s="22"/>
      <c r="FBG113" s="22"/>
      <c r="FBH113" s="22"/>
      <c r="FBI113" s="22"/>
      <c r="FBJ113" s="22"/>
      <c r="FBK113" s="22"/>
      <c r="FBL113" s="22"/>
      <c r="FBM113" s="22"/>
      <c r="FBN113" s="22"/>
      <c r="FBO113" s="22"/>
      <c r="FBP113" s="22"/>
      <c r="FBQ113" s="22"/>
      <c r="FBR113" s="22"/>
      <c r="FBS113" s="22"/>
      <c r="FBT113" s="22"/>
      <c r="FBU113" s="22"/>
      <c r="FBV113" s="22"/>
      <c r="FBW113" s="22"/>
      <c r="FBX113" s="22"/>
      <c r="FBY113" s="22"/>
      <c r="FBZ113" s="22"/>
      <c r="FCA113" s="22"/>
      <c r="FCB113" s="22"/>
      <c r="FCC113" s="22"/>
      <c r="FCD113" s="22"/>
      <c r="FCE113" s="22"/>
      <c r="FCF113" s="22"/>
      <c r="FCG113" s="22"/>
      <c r="FCH113" s="22"/>
      <c r="FCI113" s="22"/>
      <c r="FCJ113" s="22"/>
      <c r="FCK113" s="22"/>
      <c r="FCL113" s="22"/>
      <c r="FCM113" s="22"/>
      <c r="FCN113" s="22"/>
      <c r="FCO113" s="22"/>
      <c r="FCP113" s="22"/>
      <c r="FCQ113" s="22"/>
      <c r="FCR113" s="22"/>
      <c r="FCS113" s="22"/>
      <c r="FCT113" s="22"/>
      <c r="FCU113" s="22"/>
      <c r="FCV113" s="22"/>
      <c r="FCW113" s="22"/>
      <c r="FCX113" s="22"/>
      <c r="FCY113" s="22"/>
      <c r="FCZ113" s="22"/>
      <c r="FDA113" s="22"/>
      <c r="FDB113" s="22"/>
      <c r="FDC113" s="22"/>
      <c r="FDD113" s="22"/>
      <c r="FDE113" s="22"/>
      <c r="FDF113" s="22"/>
      <c r="FDG113" s="22"/>
      <c r="FDH113" s="22"/>
      <c r="FDI113" s="22"/>
      <c r="FDJ113" s="22"/>
      <c r="FDK113" s="22"/>
      <c r="FDL113" s="22"/>
      <c r="FDM113" s="22"/>
      <c r="FDN113" s="22"/>
      <c r="FDO113" s="22"/>
      <c r="FDP113" s="22"/>
      <c r="FDQ113" s="22"/>
      <c r="FDR113" s="22"/>
      <c r="FDS113" s="22"/>
      <c r="FDT113" s="22"/>
      <c r="FDU113" s="22"/>
      <c r="FDV113" s="22"/>
      <c r="FDW113" s="22"/>
      <c r="FDX113" s="22"/>
      <c r="FDY113" s="22"/>
      <c r="FDZ113" s="22"/>
      <c r="FEA113" s="22"/>
      <c r="FEB113" s="22"/>
      <c r="FEC113" s="22"/>
      <c r="FED113" s="22"/>
      <c r="FEE113" s="22"/>
      <c r="FEF113" s="22"/>
      <c r="FEG113" s="22"/>
      <c r="FEH113" s="22"/>
      <c r="FEI113" s="22"/>
      <c r="FEJ113" s="22"/>
      <c r="FEK113" s="22"/>
      <c r="FEL113" s="22"/>
      <c r="FEM113" s="22"/>
      <c r="FEN113" s="22"/>
      <c r="FEO113" s="22"/>
      <c r="FEP113" s="22"/>
      <c r="FEQ113" s="22"/>
      <c r="FER113" s="22"/>
      <c r="FES113" s="22"/>
      <c r="FET113" s="22"/>
      <c r="FEU113" s="22"/>
      <c r="FEV113" s="22"/>
      <c r="FEW113" s="22"/>
      <c r="FEX113" s="22"/>
      <c r="FEY113" s="22"/>
      <c r="FEZ113" s="22"/>
      <c r="FFA113" s="22"/>
      <c r="FFB113" s="22"/>
      <c r="FFC113" s="22"/>
      <c r="FFD113" s="22"/>
      <c r="FFE113" s="22"/>
      <c r="FFF113" s="22"/>
      <c r="FFG113" s="22"/>
      <c r="FFH113" s="22"/>
      <c r="FFI113" s="22"/>
      <c r="FFJ113" s="22"/>
      <c r="FFK113" s="22"/>
      <c r="FFL113" s="22"/>
      <c r="FFM113" s="22"/>
      <c r="FFN113" s="22"/>
      <c r="FFO113" s="22"/>
      <c r="FFP113" s="22"/>
      <c r="FFQ113" s="22"/>
      <c r="FFR113" s="22"/>
      <c r="FFS113" s="22"/>
      <c r="FFT113" s="22"/>
      <c r="FFU113" s="22"/>
      <c r="FFV113" s="22"/>
      <c r="FFW113" s="22"/>
      <c r="FFX113" s="22"/>
      <c r="FFY113" s="22"/>
      <c r="FFZ113" s="22"/>
      <c r="FGA113" s="22"/>
      <c r="FGB113" s="22"/>
      <c r="FGC113" s="22"/>
      <c r="FGD113" s="22"/>
      <c r="FGE113" s="22"/>
      <c r="FGF113" s="22"/>
      <c r="FGG113" s="22"/>
      <c r="FGH113" s="22"/>
      <c r="FGI113" s="22"/>
      <c r="FGJ113" s="22"/>
      <c r="FGK113" s="22"/>
      <c r="FGL113" s="22"/>
      <c r="FGM113" s="22"/>
      <c r="FGN113" s="22"/>
      <c r="FGO113" s="22"/>
      <c r="FGP113" s="22"/>
      <c r="FGQ113" s="22"/>
      <c r="FGR113" s="22"/>
      <c r="FGS113" s="22"/>
      <c r="FGT113" s="22"/>
      <c r="FGU113" s="22"/>
      <c r="FGV113" s="22"/>
      <c r="FGW113" s="22"/>
      <c r="FGX113" s="22"/>
      <c r="FGY113" s="22"/>
      <c r="FGZ113" s="22"/>
      <c r="FHA113" s="22"/>
      <c r="FHB113" s="22"/>
      <c r="FHC113" s="22"/>
      <c r="FHD113" s="22"/>
      <c r="FHE113" s="22"/>
      <c r="FHF113" s="22"/>
      <c r="FHG113" s="22"/>
      <c r="FHH113" s="22"/>
      <c r="FHI113" s="22"/>
      <c r="FHJ113" s="22"/>
      <c r="FHK113" s="22"/>
      <c r="FHL113" s="22"/>
      <c r="FHM113" s="22"/>
      <c r="FHN113" s="22"/>
      <c r="FHO113" s="22"/>
      <c r="FHP113" s="22"/>
      <c r="FHQ113" s="22"/>
      <c r="FHR113" s="22"/>
      <c r="FHS113" s="22"/>
      <c r="FHT113" s="22"/>
      <c r="FHU113" s="22"/>
      <c r="FHV113" s="22"/>
      <c r="FHW113" s="22"/>
      <c r="FHX113" s="22"/>
      <c r="FHY113" s="22"/>
      <c r="FHZ113" s="22"/>
      <c r="FIA113" s="22"/>
      <c r="FIB113" s="22"/>
      <c r="FIC113" s="22"/>
      <c r="FID113" s="22"/>
      <c r="FIE113" s="22"/>
      <c r="FIF113" s="22"/>
      <c r="FIG113" s="22"/>
      <c r="FIH113" s="22"/>
      <c r="FII113" s="22"/>
      <c r="FIJ113" s="22"/>
      <c r="FIK113" s="22"/>
      <c r="FIL113" s="22"/>
      <c r="FIM113" s="22"/>
      <c r="FIN113" s="22"/>
      <c r="FIO113" s="22"/>
      <c r="FIP113" s="22"/>
      <c r="FIQ113" s="22"/>
      <c r="FIR113" s="22"/>
      <c r="FIS113" s="22"/>
      <c r="FIT113" s="22"/>
      <c r="FIU113" s="22"/>
      <c r="FIV113" s="22"/>
      <c r="FIW113" s="22"/>
      <c r="FIX113" s="22"/>
      <c r="FIY113" s="22"/>
      <c r="FIZ113" s="22"/>
      <c r="FJA113" s="22"/>
      <c r="FJB113" s="22"/>
      <c r="FJC113" s="22"/>
      <c r="FJD113" s="22"/>
      <c r="FJE113" s="22"/>
      <c r="FJF113" s="22"/>
      <c r="FJG113" s="22"/>
      <c r="FJH113" s="22"/>
      <c r="FJI113" s="22"/>
      <c r="FJJ113" s="22"/>
      <c r="FJK113" s="22"/>
      <c r="FJL113" s="22"/>
      <c r="FJM113" s="22"/>
      <c r="FJN113" s="22"/>
      <c r="FJO113" s="22"/>
      <c r="FJP113" s="22"/>
      <c r="FJQ113" s="22"/>
      <c r="FJR113" s="22"/>
      <c r="FJS113" s="22"/>
      <c r="FJT113" s="22"/>
      <c r="FJU113" s="22"/>
      <c r="FJV113" s="22"/>
      <c r="FJW113" s="22"/>
      <c r="FJX113" s="22"/>
      <c r="FJY113" s="22"/>
      <c r="FJZ113" s="22"/>
      <c r="FKA113" s="22"/>
      <c r="FKB113" s="22"/>
      <c r="FKC113" s="22"/>
      <c r="FKD113" s="22"/>
      <c r="FKE113" s="22"/>
      <c r="FKF113" s="22"/>
      <c r="FKG113" s="22"/>
      <c r="FKH113" s="22"/>
      <c r="FKI113" s="22"/>
      <c r="FKJ113" s="22"/>
      <c r="FKK113" s="22"/>
      <c r="FKL113" s="22"/>
      <c r="FKM113" s="22"/>
      <c r="FKN113" s="22"/>
      <c r="FKO113" s="22"/>
      <c r="FKP113" s="22"/>
      <c r="FKQ113" s="22"/>
      <c r="FKR113" s="22"/>
      <c r="FKS113" s="22"/>
      <c r="FKT113" s="22"/>
      <c r="FKU113" s="22"/>
      <c r="FKV113" s="22"/>
      <c r="FKW113" s="22"/>
      <c r="FKX113" s="22"/>
      <c r="FKY113" s="22"/>
      <c r="FKZ113" s="22"/>
      <c r="FLA113" s="22"/>
      <c r="FLB113" s="22"/>
      <c r="FLC113" s="22"/>
      <c r="FLD113" s="22"/>
      <c r="FLE113" s="22"/>
      <c r="FLF113" s="22"/>
      <c r="FLG113" s="22"/>
      <c r="FLH113" s="22"/>
      <c r="FLI113" s="22"/>
      <c r="FLJ113" s="22"/>
      <c r="FLK113" s="22"/>
      <c r="FLL113" s="22"/>
      <c r="FLM113" s="22"/>
      <c r="FLN113" s="22"/>
      <c r="FLO113" s="22"/>
      <c r="FLP113" s="22"/>
      <c r="FLQ113" s="22"/>
      <c r="FLR113" s="22"/>
      <c r="FLS113" s="22"/>
      <c r="FLT113" s="22"/>
      <c r="FLU113" s="22"/>
      <c r="FLV113" s="22"/>
      <c r="FLW113" s="22"/>
      <c r="FLX113" s="22"/>
      <c r="FLY113" s="22"/>
      <c r="FLZ113" s="22"/>
      <c r="FMA113" s="22"/>
      <c r="FMB113" s="22"/>
      <c r="FMC113" s="22"/>
      <c r="FMD113" s="22"/>
      <c r="FME113" s="22"/>
      <c r="FMF113" s="22"/>
      <c r="FMG113" s="22"/>
      <c r="FMH113" s="22"/>
      <c r="FMI113" s="22"/>
      <c r="FMJ113" s="22"/>
      <c r="FMK113" s="22"/>
      <c r="FML113" s="22"/>
      <c r="FMM113" s="22"/>
      <c r="FMN113" s="22"/>
      <c r="FMO113" s="22"/>
      <c r="FMP113" s="22"/>
      <c r="FMQ113" s="22"/>
      <c r="FMR113" s="22"/>
      <c r="FMS113" s="22"/>
      <c r="FMT113" s="22"/>
      <c r="FMU113" s="22"/>
      <c r="FMV113" s="22"/>
      <c r="FMW113" s="22"/>
      <c r="FMX113" s="22"/>
      <c r="FMY113" s="22"/>
      <c r="FMZ113" s="22"/>
      <c r="FNA113" s="22"/>
      <c r="FNB113" s="22"/>
      <c r="FNC113" s="22"/>
      <c r="FND113" s="22"/>
      <c r="FNE113" s="22"/>
      <c r="FNF113" s="22"/>
      <c r="FNG113" s="22"/>
      <c r="FNH113" s="22"/>
      <c r="FNI113" s="22"/>
      <c r="FNJ113" s="22"/>
      <c r="FNK113" s="22"/>
      <c r="FNL113" s="22"/>
      <c r="FNM113" s="22"/>
      <c r="FNN113" s="22"/>
      <c r="FNO113" s="22"/>
      <c r="FNP113" s="22"/>
      <c r="FNQ113" s="22"/>
      <c r="FNR113" s="22"/>
      <c r="FNS113" s="22"/>
      <c r="FNT113" s="22"/>
      <c r="FNU113" s="22"/>
      <c r="FNV113" s="22"/>
      <c r="FNW113" s="22"/>
      <c r="FNX113" s="22"/>
      <c r="FNY113" s="22"/>
      <c r="FNZ113" s="22"/>
      <c r="FOA113" s="22"/>
      <c r="FOB113" s="22"/>
      <c r="FOC113" s="22"/>
      <c r="FOD113" s="22"/>
      <c r="FOE113" s="22"/>
      <c r="FOF113" s="22"/>
      <c r="FOG113" s="22"/>
      <c r="FOH113" s="22"/>
      <c r="FOI113" s="22"/>
      <c r="FOJ113" s="22"/>
      <c r="FOK113" s="22"/>
      <c r="FOL113" s="22"/>
      <c r="FOM113" s="22"/>
      <c r="FON113" s="22"/>
      <c r="FOO113" s="22"/>
      <c r="FOP113" s="22"/>
      <c r="FOQ113" s="22"/>
      <c r="FOR113" s="22"/>
      <c r="FOS113" s="22"/>
      <c r="FOT113" s="22"/>
      <c r="FOU113" s="22"/>
      <c r="FOV113" s="22"/>
      <c r="FOW113" s="22"/>
      <c r="FOX113" s="22"/>
      <c r="FOY113" s="22"/>
      <c r="FOZ113" s="22"/>
      <c r="FPA113" s="22"/>
      <c r="FPB113" s="22"/>
      <c r="FPC113" s="22"/>
      <c r="FPD113" s="22"/>
      <c r="FPE113" s="22"/>
      <c r="FPF113" s="22"/>
      <c r="FPG113" s="22"/>
      <c r="FPH113" s="22"/>
      <c r="FPI113" s="22"/>
      <c r="FPJ113" s="22"/>
      <c r="FPK113" s="22"/>
      <c r="FPL113" s="22"/>
      <c r="FPM113" s="22"/>
      <c r="FPN113" s="22"/>
      <c r="FPO113" s="22"/>
      <c r="FPP113" s="22"/>
      <c r="FPQ113" s="22"/>
      <c r="FPR113" s="22"/>
      <c r="FPS113" s="22"/>
      <c r="FPT113" s="22"/>
      <c r="FPU113" s="22"/>
      <c r="FPV113" s="22"/>
      <c r="FPW113" s="22"/>
      <c r="FPX113" s="22"/>
      <c r="FPY113" s="22"/>
      <c r="FPZ113" s="22"/>
      <c r="FQA113" s="22"/>
      <c r="FQB113" s="22"/>
      <c r="FQC113" s="22"/>
      <c r="FQD113" s="22"/>
      <c r="FQE113" s="22"/>
      <c r="FQF113" s="22"/>
      <c r="FQG113" s="22"/>
      <c r="FQH113" s="22"/>
      <c r="FQI113" s="22"/>
      <c r="FQJ113" s="22"/>
      <c r="FQK113" s="22"/>
      <c r="FQL113" s="22"/>
      <c r="FQM113" s="22"/>
      <c r="FQN113" s="22"/>
      <c r="FQO113" s="22"/>
      <c r="FQP113" s="22"/>
      <c r="FQQ113" s="22"/>
      <c r="FQR113" s="22"/>
      <c r="FQS113" s="22"/>
      <c r="FQT113" s="22"/>
      <c r="FQU113" s="22"/>
      <c r="FQV113" s="22"/>
      <c r="FQW113" s="22"/>
      <c r="FQX113" s="22"/>
      <c r="FQY113" s="22"/>
      <c r="FQZ113" s="22"/>
      <c r="FRA113" s="22"/>
      <c r="FRB113" s="22"/>
      <c r="FRC113" s="22"/>
      <c r="FRD113" s="22"/>
      <c r="FRE113" s="22"/>
      <c r="FRF113" s="22"/>
      <c r="FRG113" s="22"/>
      <c r="FRH113" s="22"/>
      <c r="FRI113" s="22"/>
      <c r="FRJ113" s="22"/>
      <c r="FRK113" s="22"/>
      <c r="FRL113" s="22"/>
      <c r="FRM113" s="22"/>
      <c r="FRN113" s="22"/>
      <c r="FRO113" s="22"/>
      <c r="FRP113" s="22"/>
      <c r="FRQ113" s="22"/>
      <c r="FRR113" s="22"/>
      <c r="FRS113" s="22"/>
      <c r="FRT113" s="22"/>
      <c r="FRU113" s="22"/>
      <c r="FRV113" s="22"/>
      <c r="FRW113" s="22"/>
      <c r="FRX113" s="22"/>
      <c r="FRY113" s="22"/>
      <c r="FRZ113" s="22"/>
      <c r="FSA113" s="22"/>
      <c r="FSB113" s="22"/>
      <c r="FSC113" s="22"/>
      <c r="FSD113" s="22"/>
      <c r="FSE113" s="22"/>
      <c r="FSF113" s="22"/>
      <c r="FSG113" s="22"/>
      <c r="FSH113" s="22"/>
      <c r="FSI113" s="22"/>
      <c r="FSJ113" s="22"/>
      <c r="FSK113" s="22"/>
      <c r="FSL113" s="22"/>
      <c r="FSM113" s="22"/>
      <c r="FSN113" s="22"/>
      <c r="FSO113" s="22"/>
      <c r="FSP113" s="22"/>
      <c r="FSQ113" s="22"/>
      <c r="FSR113" s="22"/>
      <c r="FSS113" s="22"/>
      <c r="FST113" s="22"/>
      <c r="FSU113" s="22"/>
      <c r="FSV113" s="22"/>
      <c r="FSW113" s="22"/>
      <c r="FSX113" s="22"/>
      <c r="FSY113" s="22"/>
      <c r="FSZ113" s="22"/>
      <c r="FTA113" s="22"/>
      <c r="FTB113" s="22"/>
      <c r="FTC113" s="22"/>
      <c r="FTD113" s="22"/>
      <c r="FTE113" s="22"/>
      <c r="FTF113" s="22"/>
      <c r="FTG113" s="22"/>
      <c r="FTH113" s="22"/>
      <c r="FTI113" s="22"/>
      <c r="FTJ113" s="22"/>
      <c r="FTK113" s="22"/>
      <c r="FTL113" s="22"/>
      <c r="FTM113" s="22"/>
      <c r="FTN113" s="22"/>
      <c r="FTO113" s="22"/>
      <c r="FTP113" s="22"/>
      <c r="FTQ113" s="22"/>
      <c r="FTR113" s="22"/>
      <c r="FTS113" s="22"/>
      <c r="FTT113" s="22"/>
      <c r="FTU113" s="22"/>
      <c r="FTV113" s="22"/>
      <c r="FTW113" s="22"/>
      <c r="FTX113" s="22"/>
      <c r="FTY113" s="22"/>
      <c r="FTZ113" s="22"/>
      <c r="FUA113" s="22"/>
      <c r="FUB113" s="22"/>
      <c r="FUC113" s="22"/>
      <c r="FUD113" s="22"/>
      <c r="FUE113" s="22"/>
      <c r="FUF113" s="22"/>
      <c r="FUG113" s="22"/>
      <c r="FUH113" s="22"/>
      <c r="FUI113" s="22"/>
      <c r="FUJ113" s="22"/>
      <c r="FUK113" s="22"/>
      <c r="FUL113" s="22"/>
      <c r="FUM113" s="22"/>
      <c r="FUN113" s="22"/>
      <c r="FUO113" s="22"/>
      <c r="FUP113" s="22"/>
      <c r="FUQ113" s="22"/>
      <c r="FUR113" s="22"/>
      <c r="FUS113" s="22"/>
      <c r="FUT113" s="22"/>
      <c r="FUU113" s="22"/>
      <c r="FUV113" s="22"/>
      <c r="FUW113" s="22"/>
      <c r="FUX113" s="22"/>
      <c r="FUY113" s="22"/>
      <c r="FUZ113" s="22"/>
      <c r="FVA113" s="22"/>
      <c r="FVB113" s="22"/>
      <c r="FVC113" s="22"/>
      <c r="FVD113" s="22"/>
      <c r="FVE113" s="22"/>
      <c r="FVF113" s="22"/>
      <c r="FVG113" s="22"/>
      <c r="FVH113" s="22"/>
      <c r="FVI113" s="22"/>
      <c r="FVJ113" s="22"/>
      <c r="FVK113" s="22"/>
      <c r="FVL113" s="22"/>
      <c r="FVM113" s="22"/>
      <c r="FVN113" s="22"/>
      <c r="FVO113" s="22"/>
      <c r="FVP113" s="22"/>
      <c r="FVQ113" s="22"/>
      <c r="FVR113" s="22"/>
      <c r="FVS113" s="22"/>
      <c r="FVT113" s="22"/>
      <c r="FVU113" s="22"/>
      <c r="FVV113" s="22"/>
      <c r="FVW113" s="22"/>
      <c r="FVX113" s="22"/>
      <c r="FVY113" s="22"/>
      <c r="FVZ113" s="22"/>
      <c r="FWA113" s="22"/>
      <c r="FWB113" s="22"/>
      <c r="FWC113" s="22"/>
      <c r="FWD113" s="22"/>
      <c r="FWE113" s="22"/>
      <c r="FWF113" s="22"/>
      <c r="FWG113" s="22"/>
      <c r="FWH113" s="22"/>
      <c r="FWI113" s="22"/>
      <c r="FWJ113" s="22"/>
      <c r="FWK113" s="22"/>
      <c r="FWL113" s="22"/>
      <c r="FWM113" s="22"/>
      <c r="FWN113" s="22"/>
      <c r="FWO113" s="22"/>
      <c r="FWP113" s="22"/>
      <c r="FWQ113" s="22"/>
      <c r="FWR113" s="22"/>
      <c r="FWS113" s="22"/>
      <c r="FWT113" s="22"/>
      <c r="FWU113" s="22"/>
      <c r="FWV113" s="22"/>
      <c r="FWW113" s="22"/>
      <c r="FWX113" s="22"/>
      <c r="FWY113" s="22"/>
      <c r="FWZ113" s="22"/>
      <c r="FXA113" s="22"/>
      <c r="FXB113" s="22"/>
      <c r="FXC113" s="22"/>
      <c r="FXD113" s="22"/>
      <c r="FXE113" s="22"/>
      <c r="FXF113" s="22"/>
      <c r="FXG113" s="22"/>
      <c r="FXH113" s="22"/>
      <c r="FXI113" s="22"/>
      <c r="FXJ113" s="22"/>
      <c r="FXK113" s="22"/>
      <c r="FXL113" s="22"/>
      <c r="FXM113" s="22"/>
      <c r="FXN113" s="22"/>
      <c r="FXO113" s="22"/>
      <c r="FXP113" s="22"/>
      <c r="FXQ113" s="22"/>
      <c r="FXR113" s="22"/>
      <c r="FXS113" s="22"/>
      <c r="FXT113" s="22"/>
      <c r="FXU113" s="22"/>
      <c r="FXV113" s="22"/>
      <c r="FXW113" s="22"/>
      <c r="FXX113" s="22"/>
      <c r="FXY113" s="22"/>
      <c r="FXZ113" s="22"/>
      <c r="FYA113" s="22"/>
      <c r="FYB113" s="22"/>
      <c r="FYC113" s="22"/>
      <c r="FYD113" s="22"/>
      <c r="FYE113" s="22"/>
      <c r="FYF113" s="22"/>
      <c r="FYG113" s="22"/>
      <c r="FYH113" s="22"/>
      <c r="FYI113" s="22"/>
      <c r="FYJ113" s="22"/>
      <c r="FYK113" s="22"/>
      <c r="FYL113" s="22"/>
      <c r="FYM113" s="22"/>
      <c r="FYN113" s="22"/>
      <c r="FYO113" s="22"/>
      <c r="FYP113" s="22"/>
      <c r="FYQ113" s="22"/>
      <c r="FYR113" s="22"/>
      <c r="FYS113" s="22"/>
      <c r="FYT113" s="22"/>
      <c r="FYU113" s="22"/>
      <c r="FYV113" s="22"/>
      <c r="FYW113" s="22"/>
      <c r="FYX113" s="22"/>
      <c r="FYY113" s="22"/>
      <c r="FYZ113" s="22"/>
      <c r="FZA113" s="22"/>
      <c r="FZB113" s="22"/>
      <c r="FZC113" s="22"/>
      <c r="FZD113" s="22"/>
      <c r="FZE113" s="22"/>
      <c r="FZF113" s="22"/>
      <c r="FZG113" s="22"/>
      <c r="FZH113" s="22"/>
      <c r="FZI113" s="22"/>
      <c r="FZJ113" s="22"/>
      <c r="FZK113" s="22"/>
      <c r="FZL113" s="22"/>
      <c r="FZM113" s="22"/>
      <c r="FZN113" s="22"/>
      <c r="FZO113" s="22"/>
      <c r="FZP113" s="22"/>
      <c r="FZQ113" s="22"/>
      <c r="FZR113" s="22"/>
      <c r="FZS113" s="22"/>
      <c r="FZT113" s="22"/>
      <c r="FZU113" s="22"/>
      <c r="FZV113" s="22"/>
      <c r="FZW113" s="22"/>
      <c r="FZX113" s="22"/>
      <c r="FZY113" s="22"/>
      <c r="FZZ113" s="22"/>
      <c r="GAA113" s="22"/>
      <c r="GAB113" s="22"/>
      <c r="GAC113" s="22"/>
      <c r="GAD113" s="22"/>
      <c r="GAE113" s="22"/>
      <c r="GAF113" s="22"/>
      <c r="GAG113" s="22"/>
      <c r="GAH113" s="22"/>
      <c r="GAI113" s="22"/>
      <c r="GAJ113" s="22"/>
      <c r="GAK113" s="22"/>
      <c r="GAL113" s="22"/>
      <c r="GAM113" s="22"/>
      <c r="GAN113" s="22"/>
      <c r="GAO113" s="22"/>
      <c r="GAP113" s="22"/>
      <c r="GAQ113" s="22"/>
      <c r="GAR113" s="22"/>
      <c r="GAS113" s="22"/>
      <c r="GAT113" s="22"/>
      <c r="GAU113" s="22"/>
      <c r="GAV113" s="22"/>
      <c r="GAW113" s="22"/>
      <c r="GAX113" s="22"/>
      <c r="GAY113" s="22"/>
      <c r="GAZ113" s="22"/>
      <c r="GBA113" s="22"/>
      <c r="GBB113" s="22"/>
      <c r="GBC113" s="22"/>
      <c r="GBD113" s="22"/>
      <c r="GBE113" s="22"/>
      <c r="GBF113" s="22"/>
      <c r="GBG113" s="22"/>
      <c r="GBH113" s="22"/>
      <c r="GBI113" s="22"/>
      <c r="GBJ113" s="22"/>
      <c r="GBK113" s="22"/>
      <c r="GBL113" s="22"/>
      <c r="GBM113" s="22"/>
      <c r="GBN113" s="22"/>
      <c r="GBO113" s="22"/>
      <c r="GBP113" s="22"/>
      <c r="GBQ113" s="22"/>
      <c r="GBR113" s="22"/>
      <c r="GBS113" s="22"/>
      <c r="GBT113" s="22"/>
      <c r="GBU113" s="22"/>
      <c r="GBV113" s="22"/>
      <c r="GBW113" s="22"/>
      <c r="GBX113" s="22"/>
      <c r="GBY113" s="22"/>
      <c r="GBZ113" s="22"/>
      <c r="GCA113" s="22"/>
      <c r="GCB113" s="22"/>
      <c r="GCC113" s="22"/>
      <c r="GCD113" s="22"/>
      <c r="GCE113" s="22"/>
      <c r="GCF113" s="22"/>
      <c r="GCG113" s="22"/>
      <c r="GCH113" s="22"/>
      <c r="GCI113" s="22"/>
      <c r="GCJ113" s="22"/>
      <c r="GCK113" s="22"/>
      <c r="GCL113" s="22"/>
      <c r="GCM113" s="22"/>
      <c r="GCN113" s="22"/>
      <c r="GCO113" s="22"/>
      <c r="GCP113" s="22"/>
      <c r="GCQ113" s="22"/>
      <c r="GCR113" s="22"/>
      <c r="GCS113" s="22"/>
      <c r="GCT113" s="22"/>
      <c r="GCU113" s="22"/>
      <c r="GCV113" s="22"/>
      <c r="GCW113" s="22"/>
      <c r="GCX113" s="22"/>
      <c r="GCY113" s="22"/>
      <c r="GCZ113" s="22"/>
      <c r="GDA113" s="22"/>
      <c r="GDB113" s="22"/>
      <c r="GDC113" s="22"/>
      <c r="GDD113" s="22"/>
      <c r="GDE113" s="22"/>
      <c r="GDF113" s="22"/>
      <c r="GDG113" s="22"/>
      <c r="GDH113" s="22"/>
      <c r="GDI113" s="22"/>
      <c r="GDJ113" s="22"/>
      <c r="GDK113" s="22"/>
      <c r="GDL113" s="22"/>
      <c r="GDM113" s="22"/>
      <c r="GDN113" s="22"/>
      <c r="GDO113" s="22"/>
      <c r="GDP113" s="22"/>
      <c r="GDQ113" s="22"/>
      <c r="GDR113" s="22"/>
      <c r="GDS113" s="22"/>
      <c r="GDT113" s="22"/>
      <c r="GDU113" s="22"/>
      <c r="GDV113" s="22"/>
      <c r="GDW113" s="22"/>
      <c r="GDX113" s="22"/>
      <c r="GDY113" s="22"/>
      <c r="GDZ113" s="22"/>
      <c r="GEA113" s="22"/>
      <c r="GEB113" s="22"/>
      <c r="GEC113" s="22"/>
      <c r="GED113" s="22"/>
      <c r="GEE113" s="22"/>
      <c r="GEF113" s="22"/>
      <c r="GEG113" s="22"/>
      <c r="GEH113" s="22"/>
      <c r="GEI113" s="22"/>
      <c r="GEJ113" s="22"/>
      <c r="GEK113" s="22"/>
      <c r="GEL113" s="22"/>
      <c r="GEM113" s="22"/>
      <c r="GEN113" s="22"/>
      <c r="GEO113" s="22"/>
      <c r="GEP113" s="22"/>
      <c r="GEQ113" s="22"/>
      <c r="GER113" s="22"/>
      <c r="GES113" s="22"/>
      <c r="GET113" s="22"/>
      <c r="GEU113" s="22"/>
      <c r="GEV113" s="22"/>
      <c r="GEW113" s="22"/>
      <c r="GEX113" s="22"/>
      <c r="GEY113" s="22"/>
      <c r="GEZ113" s="22"/>
      <c r="GFA113" s="22"/>
      <c r="GFB113" s="22"/>
      <c r="GFC113" s="22"/>
      <c r="GFD113" s="22"/>
      <c r="GFE113" s="22"/>
      <c r="GFF113" s="22"/>
      <c r="GFG113" s="22"/>
      <c r="GFH113" s="22"/>
      <c r="GFI113" s="22"/>
      <c r="GFJ113" s="22"/>
      <c r="GFK113" s="22"/>
      <c r="GFL113" s="22"/>
      <c r="GFM113" s="22"/>
      <c r="GFN113" s="22"/>
      <c r="GFO113" s="22"/>
      <c r="GFP113" s="22"/>
      <c r="GFQ113" s="22"/>
      <c r="GFR113" s="22"/>
      <c r="GFS113" s="22"/>
      <c r="GFT113" s="22"/>
      <c r="GFU113" s="22"/>
      <c r="GFV113" s="22"/>
      <c r="GFW113" s="22"/>
      <c r="GFX113" s="22"/>
      <c r="GFY113" s="22"/>
      <c r="GFZ113" s="22"/>
      <c r="GGA113" s="22"/>
      <c r="GGB113" s="22"/>
      <c r="GGC113" s="22"/>
      <c r="GGD113" s="22"/>
      <c r="GGE113" s="22"/>
      <c r="GGF113" s="22"/>
      <c r="GGG113" s="22"/>
      <c r="GGH113" s="22"/>
      <c r="GGI113" s="22"/>
      <c r="GGJ113" s="22"/>
      <c r="GGK113" s="22"/>
      <c r="GGL113" s="22"/>
      <c r="GGM113" s="22"/>
      <c r="GGN113" s="22"/>
      <c r="GGO113" s="22"/>
      <c r="GGP113" s="22"/>
      <c r="GGQ113" s="22"/>
      <c r="GGR113" s="22"/>
      <c r="GGS113" s="22"/>
      <c r="GGT113" s="22"/>
      <c r="GGU113" s="22"/>
      <c r="GGV113" s="22"/>
      <c r="GGW113" s="22"/>
      <c r="GGX113" s="22"/>
      <c r="GGY113" s="22"/>
      <c r="GGZ113" s="22"/>
      <c r="GHA113" s="22"/>
      <c r="GHB113" s="22"/>
      <c r="GHC113" s="22"/>
      <c r="GHD113" s="22"/>
      <c r="GHE113" s="22"/>
      <c r="GHF113" s="22"/>
      <c r="GHG113" s="22"/>
      <c r="GHH113" s="22"/>
      <c r="GHI113" s="22"/>
      <c r="GHJ113" s="22"/>
      <c r="GHK113" s="22"/>
      <c r="GHL113" s="22"/>
      <c r="GHM113" s="22"/>
      <c r="GHN113" s="22"/>
      <c r="GHO113" s="22"/>
      <c r="GHP113" s="22"/>
      <c r="GHQ113" s="22"/>
      <c r="GHR113" s="22"/>
      <c r="GHS113" s="22"/>
      <c r="GHT113" s="22"/>
      <c r="GHU113" s="22"/>
      <c r="GHV113" s="22"/>
      <c r="GHW113" s="22"/>
      <c r="GHX113" s="22"/>
      <c r="GHY113" s="22"/>
      <c r="GHZ113" s="22"/>
      <c r="GIA113" s="22"/>
      <c r="GIB113" s="22"/>
      <c r="GIC113" s="22"/>
      <c r="GID113" s="22"/>
      <c r="GIE113" s="22"/>
      <c r="GIF113" s="22"/>
      <c r="GIG113" s="22"/>
      <c r="GIH113" s="22"/>
      <c r="GII113" s="22"/>
      <c r="GIJ113" s="22"/>
      <c r="GIK113" s="22"/>
      <c r="GIL113" s="22"/>
      <c r="GIM113" s="22"/>
      <c r="GIN113" s="22"/>
      <c r="GIO113" s="22"/>
      <c r="GIP113" s="22"/>
      <c r="GIQ113" s="22"/>
      <c r="GIR113" s="22"/>
      <c r="GIS113" s="22"/>
      <c r="GIT113" s="22"/>
      <c r="GIU113" s="22"/>
      <c r="GIV113" s="22"/>
      <c r="GIW113" s="22"/>
      <c r="GIX113" s="22"/>
      <c r="GIY113" s="22"/>
      <c r="GIZ113" s="22"/>
      <c r="GJA113" s="22"/>
      <c r="GJB113" s="22"/>
      <c r="GJC113" s="22"/>
      <c r="GJD113" s="22"/>
      <c r="GJE113" s="22"/>
      <c r="GJF113" s="22"/>
      <c r="GJG113" s="22"/>
      <c r="GJH113" s="22"/>
      <c r="GJI113" s="22"/>
      <c r="GJJ113" s="22"/>
      <c r="GJK113" s="22"/>
      <c r="GJL113" s="22"/>
      <c r="GJM113" s="22"/>
      <c r="GJN113" s="22"/>
      <c r="GJO113" s="22"/>
      <c r="GJP113" s="22"/>
      <c r="GJQ113" s="22"/>
      <c r="GJR113" s="22"/>
      <c r="GJS113" s="22"/>
      <c r="GJT113" s="22"/>
      <c r="GJU113" s="22"/>
      <c r="GJV113" s="22"/>
      <c r="GJW113" s="22"/>
      <c r="GJX113" s="22"/>
      <c r="GJY113" s="22"/>
      <c r="GJZ113" s="22"/>
      <c r="GKA113" s="22"/>
      <c r="GKB113" s="22"/>
      <c r="GKC113" s="22"/>
      <c r="GKD113" s="22"/>
      <c r="GKE113" s="22"/>
      <c r="GKF113" s="22"/>
      <c r="GKG113" s="22"/>
      <c r="GKH113" s="22"/>
      <c r="GKI113" s="22"/>
      <c r="GKJ113" s="22"/>
      <c r="GKK113" s="22"/>
      <c r="GKL113" s="22"/>
      <c r="GKM113" s="22"/>
      <c r="GKN113" s="22"/>
      <c r="GKO113" s="22"/>
      <c r="GKP113" s="22"/>
      <c r="GKQ113" s="22"/>
      <c r="GKR113" s="22"/>
      <c r="GKS113" s="22"/>
      <c r="GKT113" s="22"/>
      <c r="GKU113" s="22"/>
      <c r="GKV113" s="22"/>
      <c r="GKW113" s="22"/>
      <c r="GKX113" s="22"/>
      <c r="GKY113" s="22"/>
      <c r="GKZ113" s="22"/>
      <c r="GLA113" s="22"/>
      <c r="GLB113" s="22"/>
      <c r="GLC113" s="22"/>
      <c r="GLD113" s="22"/>
      <c r="GLE113" s="22"/>
      <c r="GLF113" s="22"/>
      <c r="GLG113" s="22"/>
      <c r="GLH113" s="22"/>
      <c r="GLI113" s="22"/>
      <c r="GLJ113" s="22"/>
      <c r="GLK113" s="22"/>
      <c r="GLL113" s="22"/>
      <c r="GLM113" s="22"/>
      <c r="GLN113" s="22"/>
      <c r="GLO113" s="22"/>
      <c r="GLP113" s="22"/>
      <c r="GLQ113" s="22"/>
      <c r="GLR113" s="22"/>
      <c r="GLS113" s="22"/>
      <c r="GLT113" s="22"/>
      <c r="GLU113" s="22"/>
      <c r="GLV113" s="22"/>
      <c r="GLW113" s="22"/>
      <c r="GLX113" s="22"/>
      <c r="GLY113" s="22"/>
      <c r="GLZ113" s="22"/>
      <c r="GMA113" s="22"/>
      <c r="GMB113" s="22"/>
      <c r="GMC113" s="22"/>
      <c r="GMD113" s="22"/>
      <c r="GME113" s="22"/>
      <c r="GMF113" s="22"/>
      <c r="GMG113" s="22"/>
      <c r="GMH113" s="22"/>
      <c r="GMI113" s="22"/>
      <c r="GMJ113" s="22"/>
      <c r="GMK113" s="22"/>
      <c r="GML113" s="22"/>
      <c r="GMM113" s="22"/>
      <c r="GMN113" s="22"/>
      <c r="GMO113" s="22"/>
      <c r="GMP113" s="22"/>
      <c r="GMQ113" s="22"/>
      <c r="GMR113" s="22"/>
      <c r="GMS113" s="22"/>
      <c r="GMT113" s="22"/>
      <c r="GMU113" s="22"/>
      <c r="GMV113" s="22"/>
      <c r="GMW113" s="22"/>
      <c r="GMX113" s="22"/>
      <c r="GMY113" s="22"/>
      <c r="GMZ113" s="22"/>
      <c r="GNA113" s="22"/>
      <c r="GNB113" s="22"/>
      <c r="GNC113" s="22"/>
      <c r="GND113" s="22"/>
      <c r="GNE113" s="22"/>
      <c r="GNF113" s="22"/>
      <c r="GNG113" s="22"/>
      <c r="GNH113" s="22"/>
      <c r="GNI113" s="22"/>
      <c r="GNJ113" s="22"/>
      <c r="GNK113" s="22"/>
      <c r="GNL113" s="22"/>
      <c r="GNM113" s="22"/>
      <c r="GNN113" s="22"/>
      <c r="GNO113" s="22"/>
      <c r="GNP113" s="22"/>
      <c r="GNQ113" s="22"/>
      <c r="GNR113" s="22"/>
      <c r="GNS113" s="22"/>
      <c r="GNT113" s="22"/>
      <c r="GNU113" s="22"/>
      <c r="GNV113" s="22"/>
      <c r="GNW113" s="22"/>
      <c r="GNX113" s="22"/>
      <c r="GNY113" s="22"/>
      <c r="GNZ113" s="22"/>
      <c r="GOA113" s="22"/>
      <c r="GOB113" s="22"/>
      <c r="GOC113" s="22"/>
      <c r="GOD113" s="22"/>
      <c r="GOE113" s="22"/>
      <c r="GOF113" s="22"/>
      <c r="GOG113" s="22"/>
      <c r="GOH113" s="22"/>
      <c r="GOI113" s="22"/>
      <c r="GOJ113" s="22"/>
      <c r="GOK113" s="22"/>
      <c r="GOL113" s="22"/>
      <c r="GOM113" s="22"/>
      <c r="GON113" s="22"/>
      <c r="GOO113" s="22"/>
      <c r="GOP113" s="22"/>
      <c r="GOQ113" s="22"/>
      <c r="GOR113" s="22"/>
      <c r="GOS113" s="22"/>
      <c r="GOT113" s="22"/>
      <c r="GOU113" s="22"/>
      <c r="GOV113" s="22"/>
      <c r="GOW113" s="22"/>
      <c r="GOX113" s="22"/>
      <c r="GOY113" s="22"/>
      <c r="GOZ113" s="22"/>
      <c r="GPA113" s="22"/>
      <c r="GPB113" s="22"/>
      <c r="GPC113" s="22"/>
      <c r="GPD113" s="22"/>
      <c r="GPE113" s="22"/>
      <c r="GPF113" s="22"/>
      <c r="GPG113" s="22"/>
      <c r="GPH113" s="22"/>
      <c r="GPI113" s="22"/>
      <c r="GPJ113" s="22"/>
      <c r="GPK113" s="22"/>
      <c r="GPL113" s="22"/>
      <c r="GPM113" s="22"/>
      <c r="GPN113" s="22"/>
      <c r="GPO113" s="22"/>
      <c r="GPP113" s="22"/>
      <c r="GPQ113" s="22"/>
      <c r="GPR113" s="22"/>
      <c r="GPS113" s="22"/>
      <c r="GPT113" s="22"/>
      <c r="GPU113" s="22"/>
      <c r="GPV113" s="22"/>
      <c r="GPW113" s="22"/>
      <c r="GPX113" s="22"/>
      <c r="GPY113" s="22"/>
      <c r="GPZ113" s="22"/>
      <c r="GQA113" s="22"/>
      <c r="GQB113" s="22"/>
      <c r="GQC113" s="22"/>
      <c r="GQD113" s="22"/>
      <c r="GQE113" s="22"/>
      <c r="GQF113" s="22"/>
      <c r="GQG113" s="22"/>
      <c r="GQH113" s="22"/>
      <c r="GQI113" s="22"/>
      <c r="GQJ113" s="22"/>
      <c r="GQK113" s="22"/>
      <c r="GQL113" s="22"/>
      <c r="GQM113" s="22"/>
      <c r="GQN113" s="22"/>
      <c r="GQO113" s="22"/>
      <c r="GQP113" s="22"/>
      <c r="GQQ113" s="22"/>
      <c r="GQR113" s="22"/>
      <c r="GQS113" s="22"/>
      <c r="GQT113" s="22"/>
      <c r="GQU113" s="22"/>
      <c r="GQV113" s="22"/>
      <c r="GQW113" s="22"/>
      <c r="GQX113" s="22"/>
      <c r="GQY113" s="22"/>
      <c r="GQZ113" s="22"/>
      <c r="GRA113" s="22"/>
      <c r="GRB113" s="22"/>
      <c r="GRC113" s="22"/>
      <c r="GRD113" s="22"/>
      <c r="GRE113" s="22"/>
      <c r="GRF113" s="22"/>
      <c r="GRG113" s="22"/>
      <c r="GRH113" s="22"/>
      <c r="GRI113" s="22"/>
      <c r="GRJ113" s="22"/>
      <c r="GRK113" s="22"/>
      <c r="GRL113" s="22"/>
      <c r="GRM113" s="22"/>
      <c r="GRN113" s="22"/>
      <c r="GRO113" s="22"/>
      <c r="GRP113" s="22"/>
      <c r="GRQ113" s="22"/>
      <c r="GRR113" s="22"/>
      <c r="GRS113" s="22"/>
      <c r="GRT113" s="22"/>
      <c r="GRU113" s="22"/>
      <c r="GRV113" s="22"/>
      <c r="GRW113" s="22"/>
      <c r="GRX113" s="22"/>
      <c r="GRY113" s="22"/>
      <c r="GRZ113" s="22"/>
      <c r="GSA113" s="22"/>
      <c r="GSB113" s="22"/>
      <c r="GSC113" s="22"/>
      <c r="GSD113" s="22"/>
      <c r="GSE113" s="22"/>
      <c r="GSF113" s="22"/>
      <c r="GSG113" s="22"/>
      <c r="GSH113" s="22"/>
      <c r="GSI113" s="22"/>
      <c r="GSJ113" s="22"/>
      <c r="GSK113" s="22"/>
      <c r="GSL113" s="22"/>
      <c r="GSM113" s="22"/>
      <c r="GSN113" s="22"/>
      <c r="GSO113" s="22"/>
      <c r="GSP113" s="22"/>
      <c r="GSQ113" s="22"/>
      <c r="GSR113" s="22"/>
      <c r="GSS113" s="22"/>
      <c r="GST113" s="22"/>
      <c r="GSU113" s="22"/>
      <c r="GSV113" s="22"/>
      <c r="GSW113" s="22"/>
      <c r="GSX113" s="22"/>
      <c r="GSY113" s="22"/>
      <c r="GSZ113" s="22"/>
      <c r="GTA113" s="22"/>
      <c r="GTB113" s="22"/>
      <c r="GTC113" s="22"/>
      <c r="GTD113" s="22"/>
      <c r="GTE113" s="22"/>
      <c r="GTF113" s="22"/>
      <c r="GTG113" s="22"/>
      <c r="GTH113" s="22"/>
      <c r="GTI113" s="22"/>
      <c r="GTJ113" s="22"/>
      <c r="GTK113" s="22"/>
      <c r="GTL113" s="22"/>
      <c r="GTM113" s="22"/>
      <c r="GTN113" s="22"/>
      <c r="GTO113" s="22"/>
      <c r="GTP113" s="22"/>
      <c r="GTQ113" s="22"/>
      <c r="GTR113" s="22"/>
      <c r="GTS113" s="22"/>
      <c r="GTT113" s="22"/>
      <c r="GTU113" s="22"/>
      <c r="GTV113" s="22"/>
      <c r="GTW113" s="22"/>
      <c r="GTX113" s="22"/>
      <c r="GTY113" s="22"/>
      <c r="GTZ113" s="22"/>
      <c r="GUA113" s="22"/>
      <c r="GUB113" s="22"/>
      <c r="GUC113" s="22"/>
      <c r="GUD113" s="22"/>
      <c r="GUE113" s="22"/>
      <c r="GUF113" s="22"/>
      <c r="GUG113" s="22"/>
      <c r="GUH113" s="22"/>
      <c r="GUI113" s="22"/>
      <c r="GUJ113" s="22"/>
      <c r="GUK113" s="22"/>
      <c r="GUL113" s="22"/>
      <c r="GUM113" s="22"/>
      <c r="GUN113" s="22"/>
      <c r="GUO113" s="22"/>
      <c r="GUP113" s="22"/>
      <c r="GUQ113" s="22"/>
      <c r="GUR113" s="22"/>
      <c r="GUS113" s="22"/>
      <c r="GUT113" s="22"/>
      <c r="GUU113" s="22"/>
      <c r="GUV113" s="22"/>
      <c r="GUW113" s="22"/>
      <c r="GUX113" s="22"/>
      <c r="GUY113" s="22"/>
      <c r="GUZ113" s="22"/>
      <c r="GVA113" s="22"/>
      <c r="GVB113" s="22"/>
      <c r="GVC113" s="22"/>
      <c r="GVD113" s="22"/>
      <c r="GVE113" s="22"/>
      <c r="GVF113" s="22"/>
      <c r="GVG113" s="22"/>
      <c r="GVH113" s="22"/>
      <c r="GVI113" s="22"/>
      <c r="GVJ113" s="22"/>
      <c r="GVK113" s="22"/>
      <c r="GVL113" s="22"/>
      <c r="GVM113" s="22"/>
      <c r="GVN113" s="22"/>
      <c r="GVO113" s="22"/>
      <c r="GVP113" s="22"/>
      <c r="GVQ113" s="22"/>
      <c r="GVR113" s="22"/>
      <c r="GVS113" s="22"/>
      <c r="GVT113" s="22"/>
      <c r="GVU113" s="22"/>
      <c r="GVV113" s="22"/>
      <c r="GVW113" s="22"/>
      <c r="GVX113" s="22"/>
      <c r="GVY113" s="22"/>
      <c r="GVZ113" s="22"/>
      <c r="GWA113" s="22"/>
      <c r="GWB113" s="22"/>
      <c r="GWC113" s="22"/>
      <c r="GWD113" s="22"/>
      <c r="GWE113" s="22"/>
      <c r="GWF113" s="22"/>
      <c r="GWG113" s="22"/>
      <c r="GWH113" s="22"/>
      <c r="GWI113" s="22"/>
      <c r="GWJ113" s="22"/>
      <c r="GWK113" s="22"/>
      <c r="GWL113" s="22"/>
      <c r="GWM113" s="22"/>
      <c r="GWN113" s="22"/>
      <c r="GWO113" s="22"/>
      <c r="GWP113" s="22"/>
      <c r="GWQ113" s="22"/>
      <c r="GWR113" s="22"/>
      <c r="GWS113" s="22"/>
      <c r="GWT113" s="22"/>
      <c r="GWU113" s="22"/>
      <c r="GWV113" s="22"/>
      <c r="GWW113" s="22"/>
      <c r="GWX113" s="22"/>
      <c r="GWY113" s="22"/>
      <c r="GWZ113" s="22"/>
      <c r="GXA113" s="22"/>
      <c r="GXB113" s="22"/>
      <c r="GXC113" s="22"/>
      <c r="GXD113" s="22"/>
      <c r="GXE113" s="22"/>
      <c r="GXF113" s="22"/>
      <c r="GXG113" s="22"/>
      <c r="GXH113" s="22"/>
      <c r="GXI113" s="22"/>
      <c r="GXJ113" s="22"/>
      <c r="GXK113" s="22"/>
      <c r="GXL113" s="22"/>
      <c r="GXM113" s="22"/>
      <c r="GXN113" s="22"/>
      <c r="GXO113" s="22"/>
      <c r="GXP113" s="22"/>
      <c r="GXQ113" s="22"/>
      <c r="GXR113" s="22"/>
      <c r="GXS113" s="22"/>
      <c r="GXT113" s="22"/>
      <c r="GXU113" s="22"/>
      <c r="GXV113" s="22"/>
      <c r="GXW113" s="22"/>
      <c r="GXX113" s="22"/>
      <c r="GXY113" s="22"/>
      <c r="GXZ113" s="22"/>
      <c r="GYA113" s="22"/>
      <c r="GYB113" s="22"/>
      <c r="GYC113" s="22"/>
      <c r="GYD113" s="22"/>
      <c r="GYE113" s="22"/>
      <c r="GYF113" s="22"/>
      <c r="GYG113" s="22"/>
      <c r="GYH113" s="22"/>
      <c r="GYI113" s="22"/>
      <c r="GYJ113" s="22"/>
      <c r="GYK113" s="22"/>
      <c r="GYL113" s="22"/>
      <c r="GYM113" s="22"/>
      <c r="GYN113" s="22"/>
      <c r="GYO113" s="22"/>
      <c r="GYP113" s="22"/>
      <c r="GYQ113" s="22"/>
      <c r="GYR113" s="22"/>
      <c r="GYS113" s="22"/>
      <c r="GYT113" s="22"/>
      <c r="GYU113" s="22"/>
      <c r="GYV113" s="22"/>
      <c r="GYW113" s="22"/>
      <c r="GYX113" s="22"/>
      <c r="GYY113" s="22"/>
      <c r="GYZ113" s="22"/>
      <c r="GZA113" s="22"/>
      <c r="GZB113" s="22"/>
      <c r="GZC113" s="22"/>
      <c r="GZD113" s="22"/>
      <c r="GZE113" s="22"/>
      <c r="GZF113" s="22"/>
      <c r="GZG113" s="22"/>
      <c r="GZH113" s="22"/>
      <c r="GZI113" s="22"/>
      <c r="GZJ113" s="22"/>
      <c r="GZK113" s="22"/>
      <c r="GZL113" s="22"/>
      <c r="GZM113" s="22"/>
      <c r="GZN113" s="22"/>
      <c r="GZO113" s="22"/>
      <c r="GZP113" s="22"/>
      <c r="GZQ113" s="22"/>
      <c r="GZR113" s="22"/>
      <c r="GZS113" s="22"/>
      <c r="GZT113" s="22"/>
      <c r="GZU113" s="22"/>
      <c r="GZV113" s="22"/>
      <c r="GZW113" s="22"/>
      <c r="GZX113" s="22"/>
      <c r="GZY113" s="22"/>
      <c r="GZZ113" s="22"/>
      <c r="HAA113" s="22"/>
      <c r="HAB113" s="22"/>
      <c r="HAC113" s="22"/>
      <c r="HAD113" s="22"/>
      <c r="HAE113" s="22"/>
      <c r="HAF113" s="22"/>
      <c r="HAG113" s="22"/>
      <c r="HAH113" s="22"/>
      <c r="HAI113" s="22"/>
      <c r="HAJ113" s="22"/>
      <c r="HAK113" s="22"/>
      <c r="HAL113" s="22"/>
      <c r="HAM113" s="22"/>
      <c r="HAN113" s="22"/>
      <c r="HAO113" s="22"/>
      <c r="HAP113" s="22"/>
      <c r="HAQ113" s="22"/>
      <c r="HAR113" s="22"/>
      <c r="HAS113" s="22"/>
      <c r="HAT113" s="22"/>
      <c r="HAU113" s="22"/>
      <c r="HAV113" s="22"/>
      <c r="HAW113" s="22"/>
      <c r="HAX113" s="22"/>
      <c r="HAY113" s="22"/>
      <c r="HAZ113" s="22"/>
      <c r="HBA113" s="22"/>
      <c r="HBB113" s="22"/>
      <c r="HBC113" s="22"/>
      <c r="HBD113" s="22"/>
      <c r="HBE113" s="22"/>
      <c r="HBF113" s="22"/>
      <c r="HBG113" s="22"/>
      <c r="HBH113" s="22"/>
      <c r="HBI113" s="22"/>
      <c r="HBJ113" s="22"/>
      <c r="HBK113" s="22"/>
      <c r="HBL113" s="22"/>
      <c r="HBM113" s="22"/>
      <c r="HBN113" s="22"/>
      <c r="HBO113" s="22"/>
      <c r="HBP113" s="22"/>
      <c r="HBQ113" s="22"/>
      <c r="HBR113" s="22"/>
      <c r="HBS113" s="22"/>
      <c r="HBT113" s="22"/>
      <c r="HBU113" s="22"/>
      <c r="HBV113" s="22"/>
      <c r="HBW113" s="22"/>
      <c r="HBX113" s="22"/>
      <c r="HBY113" s="22"/>
      <c r="HBZ113" s="22"/>
      <c r="HCA113" s="22"/>
      <c r="HCB113" s="22"/>
      <c r="HCC113" s="22"/>
      <c r="HCD113" s="22"/>
      <c r="HCE113" s="22"/>
      <c r="HCF113" s="22"/>
      <c r="HCG113" s="22"/>
      <c r="HCH113" s="22"/>
      <c r="HCI113" s="22"/>
      <c r="HCJ113" s="22"/>
      <c r="HCK113" s="22"/>
      <c r="HCL113" s="22"/>
      <c r="HCM113" s="22"/>
      <c r="HCN113" s="22"/>
      <c r="HCO113" s="22"/>
      <c r="HCP113" s="22"/>
      <c r="HCQ113" s="22"/>
      <c r="HCR113" s="22"/>
      <c r="HCS113" s="22"/>
      <c r="HCT113" s="22"/>
      <c r="HCU113" s="22"/>
      <c r="HCV113" s="22"/>
      <c r="HCW113" s="22"/>
      <c r="HCX113" s="22"/>
      <c r="HCY113" s="22"/>
      <c r="HCZ113" s="22"/>
      <c r="HDA113" s="22"/>
      <c r="HDB113" s="22"/>
      <c r="HDC113" s="22"/>
      <c r="HDD113" s="22"/>
      <c r="HDE113" s="22"/>
      <c r="HDF113" s="22"/>
      <c r="HDG113" s="22"/>
      <c r="HDH113" s="22"/>
      <c r="HDI113" s="22"/>
      <c r="HDJ113" s="22"/>
      <c r="HDK113" s="22"/>
      <c r="HDL113" s="22"/>
      <c r="HDM113" s="22"/>
      <c r="HDN113" s="22"/>
      <c r="HDO113" s="22"/>
      <c r="HDP113" s="22"/>
      <c r="HDQ113" s="22"/>
      <c r="HDR113" s="22"/>
      <c r="HDS113" s="22"/>
      <c r="HDT113" s="22"/>
      <c r="HDU113" s="22"/>
      <c r="HDV113" s="22"/>
      <c r="HDW113" s="22"/>
      <c r="HDX113" s="22"/>
      <c r="HDY113" s="22"/>
      <c r="HDZ113" s="22"/>
      <c r="HEA113" s="22"/>
      <c r="HEB113" s="22"/>
      <c r="HEC113" s="22"/>
      <c r="HED113" s="22"/>
      <c r="HEE113" s="22"/>
      <c r="HEF113" s="22"/>
      <c r="HEG113" s="22"/>
      <c r="HEH113" s="22"/>
      <c r="HEI113" s="22"/>
      <c r="HEJ113" s="22"/>
      <c r="HEK113" s="22"/>
      <c r="HEL113" s="22"/>
      <c r="HEM113" s="22"/>
      <c r="HEN113" s="22"/>
      <c r="HEO113" s="22"/>
      <c r="HEP113" s="22"/>
      <c r="HEQ113" s="22"/>
      <c r="HER113" s="22"/>
      <c r="HES113" s="22"/>
      <c r="HET113" s="22"/>
      <c r="HEU113" s="22"/>
      <c r="HEV113" s="22"/>
      <c r="HEW113" s="22"/>
      <c r="HEX113" s="22"/>
      <c r="HEY113" s="22"/>
      <c r="HEZ113" s="22"/>
      <c r="HFA113" s="22"/>
      <c r="HFB113" s="22"/>
      <c r="HFC113" s="22"/>
      <c r="HFD113" s="22"/>
      <c r="HFE113" s="22"/>
      <c r="HFF113" s="22"/>
      <c r="HFG113" s="22"/>
      <c r="HFH113" s="22"/>
      <c r="HFI113" s="22"/>
      <c r="HFJ113" s="22"/>
      <c r="HFK113" s="22"/>
      <c r="HFL113" s="22"/>
      <c r="HFM113" s="22"/>
      <c r="HFN113" s="22"/>
      <c r="HFO113" s="22"/>
      <c r="HFP113" s="22"/>
      <c r="HFQ113" s="22"/>
      <c r="HFR113" s="22"/>
      <c r="HFS113" s="22"/>
      <c r="HFT113" s="22"/>
      <c r="HFU113" s="22"/>
      <c r="HFV113" s="22"/>
      <c r="HFW113" s="22"/>
      <c r="HFX113" s="22"/>
      <c r="HFY113" s="22"/>
      <c r="HFZ113" s="22"/>
      <c r="HGA113" s="22"/>
      <c r="HGB113" s="22"/>
      <c r="HGC113" s="22"/>
      <c r="HGD113" s="22"/>
      <c r="HGE113" s="22"/>
      <c r="HGF113" s="22"/>
      <c r="HGG113" s="22"/>
      <c r="HGH113" s="22"/>
      <c r="HGI113" s="22"/>
      <c r="HGJ113" s="22"/>
      <c r="HGK113" s="22"/>
      <c r="HGL113" s="22"/>
      <c r="HGM113" s="22"/>
      <c r="HGN113" s="22"/>
      <c r="HGO113" s="22"/>
      <c r="HGP113" s="22"/>
      <c r="HGQ113" s="22"/>
      <c r="HGR113" s="22"/>
      <c r="HGS113" s="22"/>
      <c r="HGT113" s="22"/>
      <c r="HGU113" s="22"/>
      <c r="HGV113" s="22"/>
      <c r="HGW113" s="22"/>
      <c r="HGX113" s="22"/>
      <c r="HGY113" s="22"/>
      <c r="HGZ113" s="22"/>
      <c r="HHA113" s="22"/>
      <c r="HHB113" s="22"/>
      <c r="HHC113" s="22"/>
      <c r="HHD113" s="22"/>
      <c r="HHE113" s="22"/>
      <c r="HHF113" s="22"/>
      <c r="HHG113" s="22"/>
      <c r="HHH113" s="22"/>
      <c r="HHI113" s="22"/>
      <c r="HHJ113" s="22"/>
      <c r="HHK113" s="22"/>
      <c r="HHL113" s="22"/>
      <c r="HHM113" s="22"/>
      <c r="HHN113" s="22"/>
      <c r="HHO113" s="22"/>
      <c r="HHP113" s="22"/>
      <c r="HHQ113" s="22"/>
      <c r="HHR113" s="22"/>
      <c r="HHS113" s="22"/>
      <c r="HHT113" s="22"/>
      <c r="HHU113" s="22"/>
      <c r="HHV113" s="22"/>
      <c r="HHW113" s="22"/>
      <c r="HHX113" s="22"/>
      <c r="HHY113" s="22"/>
      <c r="HHZ113" s="22"/>
      <c r="HIA113" s="22"/>
      <c r="HIB113" s="22"/>
      <c r="HIC113" s="22"/>
      <c r="HID113" s="22"/>
      <c r="HIE113" s="22"/>
      <c r="HIF113" s="22"/>
      <c r="HIG113" s="22"/>
      <c r="HIH113" s="22"/>
      <c r="HII113" s="22"/>
      <c r="HIJ113" s="22"/>
      <c r="HIK113" s="22"/>
      <c r="HIL113" s="22"/>
      <c r="HIM113" s="22"/>
      <c r="HIN113" s="22"/>
      <c r="HIO113" s="22"/>
      <c r="HIP113" s="22"/>
      <c r="HIQ113" s="22"/>
      <c r="HIR113" s="22"/>
      <c r="HIS113" s="22"/>
      <c r="HIT113" s="22"/>
      <c r="HIU113" s="22"/>
      <c r="HIV113" s="22"/>
      <c r="HIW113" s="22"/>
      <c r="HIX113" s="22"/>
      <c r="HIY113" s="22"/>
      <c r="HIZ113" s="22"/>
      <c r="HJA113" s="22"/>
      <c r="HJB113" s="22"/>
      <c r="HJC113" s="22"/>
      <c r="HJD113" s="22"/>
      <c r="HJE113" s="22"/>
      <c r="HJF113" s="22"/>
      <c r="HJG113" s="22"/>
      <c r="HJH113" s="22"/>
      <c r="HJI113" s="22"/>
      <c r="HJJ113" s="22"/>
      <c r="HJK113" s="22"/>
      <c r="HJL113" s="22"/>
      <c r="HJM113" s="22"/>
      <c r="HJN113" s="22"/>
      <c r="HJO113" s="22"/>
      <c r="HJP113" s="22"/>
      <c r="HJQ113" s="22"/>
      <c r="HJR113" s="22"/>
      <c r="HJS113" s="22"/>
      <c r="HJT113" s="22"/>
      <c r="HJU113" s="22"/>
      <c r="HJV113" s="22"/>
      <c r="HJW113" s="22"/>
      <c r="HJX113" s="22"/>
      <c r="HJY113" s="22"/>
      <c r="HJZ113" s="22"/>
      <c r="HKA113" s="22"/>
      <c r="HKB113" s="22"/>
      <c r="HKC113" s="22"/>
      <c r="HKD113" s="22"/>
      <c r="HKE113" s="22"/>
      <c r="HKF113" s="22"/>
      <c r="HKG113" s="22"/>
      <c r="HKH113" s="22"/>
      <c r="HKI113" s="22"/>
      <c r="HKJ113" s="22"/>
      <c r="HKK113" s="22"/>
      <c r="HKL113" s="22"/>
      <c r="HKM113" s="22"/>
      <c r="HKN113" s="22"/>
      <c r="HKO113" s="22"/>
      <c r="HKP113" s="22"/>
      <c r="HKQ113" s="22"/>
      <c r="HKR113" s="22"/>
      <c r="HKS113" s="22"/>
      <c r="HKT113" s="22"/>
      <c r="HKU113" s="22"/>
      <c r="HKV113" s="22"/>
      <c r="HKW113" s="22"/>
      <c r="HKX113" s="22"/>
      <c r="HKY113" s="22"/>
      <c r="HKZ113" s="22"/>
      <c r="HLA113" s="22"/>
      <c r="HLB113" s="22"/>
      <c r="HLC113" s="22"/>
      <c r="HLD113" s="22"/>
      <c r="HLE113" s="22"/>
      <c r="HLF113" s="22"/>
      <c r="HLG113" s="22"/>
      <c r="HLH113" s="22"/>
      <c r="HLI113" s="22"/>
      <c r="HLJ113" s="22"/>
      <c r="HLK113" s="22"/>
      <c r="HLL113" s="22"/>
      <c r="HLM113" s="22"/>
      <c r="HLN113" s="22"/>
      <c r="HLO113" s="22"/>
      <c r="HLP113" s="22"/>
      <c r="HLQ113" s="22"/>
      <c r="HLR113" s="22"/>
      <c r="HLS113" s="22"/>
      <c r="HLT113" s="22"/>
      <c r="HLU113" s="22"/>
      <c r="HLV113" s="22"/>
      <c r="HLW113" s="22"/>
      <c r="HLX113" s="22"/>
      <c r="HLY113" s="22"/>
      <c r="HLZ113" s="22"/>
      <c r="HMA113" s="22"/>
      <c r="HMB113" s="22"/>
      <c r="HMC113" s="22"/>
      <c r="HMD113" s="22"/>
      <c r="HME113" s="22"/>
      <c r="HMF113" s="22"/>
      <c r="HMG113" s="22"/>
      <c r="HMH113" s="22"/>
      <c r="HMI113" s="22"/>
      <c r="HMJ113" s="22"/>
      <c r="HMK113" s="22"/>
      <c r="HML113" s="22"/>
      <c r="HMM113" s="22"/>
      <c r="HMN113" s="22"/>
      <c r="HMO113" s="22"/>
      <c r="HMP113" s="22"/>
      <c r="HMQ113" s="22"/>
      <c r="HMR113" s="22"/>
      <c r="HMS113" s="22"/>
      <c r="HMT113" s="22"/>
      <c r="HMU113" s="22"/>
      <c r="HMV113" s="22"/>
      <c r="HMW113" s="22"/>
      <c r="HMX113" s="22"/>
      <c r="HMY113" s="22"/>
      <c r="HMZ113" s="22"/>
      <c r="HNA113" s="22"/>
      <c r="HNB113" s="22"/>
      <c r="HNC113" s="22"/>
      <c r="HND113" s="22"/>
      <c r="HNE113" s="22"/>
      <c r="HNF113" s="22"/>
      <c r="HNG113" s="22"/>
      <c r="HNH113" s="22"/>
      <c r="HNI113" s="22"/>
      <c r="HNJ113" s="22"/>
      <c r="HNK113" s="22"/>
      <c r="HNL113" s="22"/>
      <c r="HNM113" s="22"/>
      <c r="HNN113" s="22"/>
      <c r="HNO113" s="22"/>
      <c r="HNP113" s="22"/>
      <c r="HNQ113" s="22"/>
      <c r="HNR113" s="22"/>
      <c r="HNS113" s="22"/>
      <c r="HNT113" s="22"/>
      <c r="HNU113" s="22"/>
      <c r="HNV113" s="22"/>
      <c r="HNW113" s="22"/>
      <c r="HNX113" s="22"/>
      <c r="HNY113" s="22"/>
      <c r="HNZ113" s="22"/>
      <c r="HOA113" s="22"/>
      <c r="HOB113" s="22"/>
      <c r="HOC113" s="22"/>
      <c r="HOD113" s="22"/>
      <c r="HOE113" s="22"/>
      <c r="HOF113" s="22"/>
      <c r="HOG113" s="22"/>
      <c r="HOH113" s="22"/>
      <c r="HOI113" s="22"/>
      <c r="HOJ113" s="22"/>
      <c r="HOK113" s="22"/>
      <c r="HOL113" s="22"/>
      <c r="HOM113" s="22"/>
      <c r="HON113" s="22"/>
      <c r="HOO113" s="22"/>
      <c r="HOP113" s="22"/>
      <c r="HOQ113" s="22"/>
      <c r="HOR113" s="22"/>
      <c r="HOS113" s="22"/>
      <c r="HOT113" s="22"/>
      <c r="HOU113" s="22"/>
      <c r="HOV113" s="22"/>
      <c r="HOW113" s="22"/>
      <c r="HOX113" s="22"/>
      <c r="HOY113" s="22"/>
      <c r="HOZ113" s="22"/>
      <c r="HPA113" s="22"/>
      <c r="HPB113" s="22"/>
      <c r="HPC113" s="22"/>
      <c r="HPD113" s="22"/>
      <c r="HPE113" s="22"/>
      <c r="HPF113" s="22"/>
      <c r="HPG113" s="22"/>
      <c r="HPH113" s="22"/>
      <c r="HPI113" s="22"/>
      <c r="HPJ113" s="22"/>
      <c r="HPK113" s="22"/>
      <c r="HPL113" s="22"/>
      <c r="HPM113" s="22"/>
      <c r="HPN113" s="22"/>
      <c r="HPO113" s="22"/>
      <c r="HPP113" s="22"/>
      <c r="HPQ113" s="22"/>
      <c r="HPR113" s="22"/>
      <c r="HPS113" s="22"/>
      <c r="HPT113" s="22"/>
      <c r="HPU113" s="22"/>
      <c r="HPV113" s="22"/>
      <c r="HPW113" s="22"/>
      <c r="HPX113" s="22"/>
      <c r="HPY113" s="22"/>
      <c r="HPZ113" s="22"/>
      <c r="HQA113" s="22"/>
      <c r="HQB113" s="22"/>
      <c r="HQC113" s="22"/>
      <c r="HQD113" s="22"/>
      <c r="HQE113" s="22"/>
      <c r="HQF113" s="22"/>
      <c r="HQG113" s="22"/>
      <c r="HQH113" s="22"/>
      <c r="HQI113" s="22"/>
      <c r="HQJ113" s="22"/>
      <c r="HQK113" s="22"/>
      <c r="HQL113" s="22"/>
      <c r="HQM113" s="22"/>
      <c r="HQN113" s="22"/>
      <c r="HQO113" s="22"/>
      <c r="HQP113" s="22"/>
      <c r="HQQ113" s="22"/>
      <c r="HQR113" s="22"/>
      <c r="HQS113" s="22"/>
      <c r="HQT113" s="22"/>
      <c r="HQU113" s="22"/>
      <c r="HQV113" s="22"/>
      <c r="HQW113" s="22"/>
      <c r="HQX113" s="22"/>
      <c r="HQY113" s="22"/>
      <c r="HQZ113" s="22"/>
      <c r="HRA113" s="22"/>
      <c r="HRB113" s="22"/>
      <c r="HRC113" s="22"/>
      <c r="HRD113" s="22"/>
      <c r="HRE113" s="22"/>
      <c r="HRF113" s="22"/>
      <c r="HRG113" s="22"/>
      <c r="HRH113" s="22"/>
      <c r="HRI113" s="22"/>
      <c r="HRJ113" s="22"/>
      <c r="HRK113" s="22"/>
      <c r="HRL113" s="22"/>
      <c r="HRM113" s="22"/>
      <c r="HRN113" s="22"/>
      <c r="HRO113" s="22"/>
      <c r="HRP113" s="22"/>
      <c r="HRQ113" s="22"/>
      <c r="HRR113" s="22"/>
      <c r="HRS113" s="22"/>
      <c r="HRT113" s="22"/>
      <c r="HRU113" s="22"/>
      <c r="HRV113" s="22"/>
      <c r="HRW113" s="22"/>
      <c r="HRX113" s="22"/>
      <c r="HRY113" s="22"/>
      <c r="HRZ113" s="22"/>
      <c r="HSA113" s="22"/>
      <c r="HSB113" s="22"/>
      <c r="HSC113" s="22"/>
      <c r="HSD113" s="22"/>
      <c r="HSE113" s="22"/>
      <c r="HSF113" s="22"/>
      <c r="HSG113" s="22"/>
      <c r="HSH113" s="22"/>
      <c r="HSI113" s="22"/>
      <c r="HSJ113" s="22"/>
      <c r="HSK113" s="22"/>
      <c r="HSL113" s="22"/>
      <c r="HSM113" s="22"/>
      <c r="HSN113" s="22"/>
      <c r="HSO113" s="22"/>
      <c r="HSP113" s="22"/>
      <c r="HSQ113" s="22"/>
      <c r="HSR113" s="22"/>
      <c r="HSS113" s="22"/>
      <c r="HST113" s="22"/>
      <c r="HSU113" s="22"/>
      <c r="HSV113" s="22"/>
      <c r="HSW113" s="22"/>
      <c r="HSX113" s="22"/>
      <c r="HSY113" s="22"/>
      <c r="HSZ113" s="22"/>
      <c r="HTA113" s="22"/>
      <c r="HTB113" s="22"/>
      <c r="HTC113" s="22"/>
      <c r="HTD113" s="22"/>
      <c r="HTE113" s="22"/>
      <c r="HTF113" s="22"/>
      <c r="HTG113" s="22"/>
      <c r="HTH113" s="22"/>
      <c r="HTI113" s="22"/>
      <c r="HTJ113" s="22"/>
      <c r="HTK113" s="22"/>
      <c r="HTL113" s="22"/>
      <c r="HTM113" s="22"/>
      <c r="HTN113" s="22"/>
      <c r="HTO113" s="22"/>
      <c r="HTP113" s="22"/>
      <c r="HTQ113" s="22"/>
      <c r="HTR113" s="22"/>
      <c r="HTS113" s="22"/>
      <c r="HTT113" s="22"/>
      <c r="HTU113" s="22"/>
      <c r="HTV113" s="22"/>
      <c r="HTW113" s="22"/>
      <c r="HTX113" s="22"/>
      <c r="HTY113" s="22"/>
      <c r="HTZ113" s="22"/>
      <c r="HUA113" s="22"/>
      <c r="HUB113" s="22"/>
      <c r="HUC113" s="22"/>
      <c r="HUD113" s="22"/>
      <c r="HUE113" s="22"/>
      <c r="HUF113" s="22"/>
      <c r="HUG113" s="22"/>
      <c r="HUH113" s="22"/>
      <c r="HUI113" s="22"/>
      <c r="HUJ113" s="22"/>
      <c r="HUK113" s="22"/>
      <c r="HUL113" s="22"/>
      <c r="HUM113" s="22"/>
      <c r="HUN113" s="22"/>
      <c r="HUO113" s="22"/>
      <c r="HUP113" s="22"/>
      <c r="HUQ113" s="22"/>
      <c r="HUR113" s="22"/>
      <c r="HUS113" s="22"/>
      <c r="HUT113" s="22"/>
      <c r="HUU113" s="22"/>
      <c r="HUV113" s="22"/>
      <c r="HUW113" s="22"/>
      <c r="HUX113" s="22"/>
      <c r="HUY113" s="22"/>
      <c r="HUZ113" s="22"/>
      <c r="HVA113" s="22"/>
      <c r="HVB113" s="22"/>
      <c r="HVC113" s="22"/>
      <c r="HVD113" s="22"/>
      <c r="HVE113" s="22"/>
      <c r="HVF113" s="22"/>
      <c r="HVG113" s="22"/>
      <c r="HVH113" s="22"/>
      <c r="HVI113" s="22"/>
      <c r="HVJ113" s="22"/>
      <c r="HVK113" s="22"/>
      <c r="HVL113" s="22"/>
      <c r="HVM113" s="22"/>
      <c r="HVN113" s="22"/>
      <c r="HVO113" s="22"/>
      <c r="HVP113" s="22"/>
      <c r="HVQ113" s="22"/>
      <c r="HVR113" s="22"/>
      <c r="HVS113" s="22"/>
      <c r="HVT113" s="22"/>
      <c r="HVU113" s="22"/>
      <c r="HVV113" s="22"/>
      <c r="HVW113" s="22"/>
      <c r="HVX113" s="22"/>
      <c r="HVY113" s="22"/>
      <c r="HVZ113" s="22"/>
      <c r="HWA113" s="22"/>
      <c r="HWB113" s="22"/>
      <c r="HWC113" s="22"/>
      <c r="HWD113" s="22"/>
      <c r="HWE113" s="22"/>
      <c r="HWF113" s="22"/>
      <c r="HWG113" s="22"/>
      <c r="HWH113" s="22"/>
      <c r="HWI113" s="22"/>
      <c r="HWJ113" s="22"/>
      <c r="HWK113" s="22"/>
      <c r="HWL113" s="22"/>
      <c r="HWM113" s="22"/>
      <c r="HWN113" s="22"/>
      <c r="HWO113" s="22"/>
      <c r="HWP113" s="22"/>
      <c r="HWQ113" s="22"/>
      <c r="HWR113" s="22"/>
      <c r="HWS113" s="22"/>
      <c r="HWT113" s="22"/>
      <c r="HWU113" s="22"/>
      <c r="HWV113" s="22"/>
      <c r="HWW113" s="22"/>
      <c r="HWX113" s="22"/>
      <c r="HWY113" s="22"/>
      <c r="HWZ113" s="22"/>
      <c r="HXA113" s="22"/>
      <c r="HXB113" s="22"/>
      <c r="HXC113" s="22"/>
      <c r="HXD113" s="22"/>
      <c r="HXE113" s="22"/>
      <c r="HXF113" s="22"/>
      <c r="HXG113" s="22"/>
      <c r="HXH113" s="22"/>
      <c r="HXI113" s="22"/>
      <c r="HXJ113" s="22"/>
      <c r="HXK113" s="22"/>
      <c r="HXL113" s="22"/>
      <c r="HXM113" s="22"/>
      <c r="HXN113" s="22"/>
      <c r="HXO113" s="22"/>
      <c r="HXP113" s="22"/>
      <c r="HXQ113" s="22"/>
      <c r="HXR113" s="22"/>
      <c r="HXS113" s="22"/>
      <c r="HXT113" s="22"/>
      <c r="HXU113" s="22"/>
      <c r="HXV113" s="22"/>
      <c r="HXW113" s="22"/>
      <c r="HXX113" s="22"/>
      <c r="HXY113" s="22"/>
      <c r="HXZ113" s="22"/>
      <c r="HYA113" s="22"/>
      <c r="HYB113" s="22"/>
      <c r="HYC113" s="22"/>
      <c r="HYD113" s="22"/>
      <c r="HYE113" s="22"/>
      <c r="HYF113" s="22"/>
      <c r="HYG113" s="22"/>
      <c r="HYH113" s="22"/>
      <c r="HYI113" s="22"/>
      <c r="HYJ113" s="22"/>
      <c r="HYK113" s="22"/>
      <c r="HYL113" s="22"/>
      <c r="HYM113" s="22"/>
      <c r="HYN113" s="22"/>
      <c r="HYO113" s="22"/>
      <c r="HYP113" s="22"/>
      <c r="HYQ113" s="22"/>
      <c r="HYR113" s="22"/>
      <c r="HYS113" s="22"/>
      <c r="HYT113" s="22"/>
      <c r="HYU113" s="22"/>
      <c r="HYV113" s="22"/>
      <c r="HYW113" s="22"/>
      <c r="HYX113" s="22"/>
      <c r="HYY113" s="22"/>
      <c r="HYZ113" s="22"/>
      <c r="HZA113" s="22"/>
      <c r="HZB113" s="22"/>
      <c r="HZC113" s="22"/>
      <c r="HZD113" s="22"/>
      <c r="HZE113" s="22"/>
      <c r="HZF113" s="22"/>
      <c r="HZG113" s="22"/>
      <c r="HZH113" s="22"/>
      <c r="HZI113" s="22"/>
      <c r="HZJ113" s="22"/>
      <c r="HZK113" s="22"/>
      <c r="HZL113" s="22"/>
      <c r="HZM113" s="22"/>
      <c r="HZN113" s="22"/>
      <c r="HZO113" s="22"/>
      <c r="HZP113" s="22"/>
      <c r="HZQ113" s="22"/>
      <c r="HZR113" s="22"/>
      <c r="HZS113" s="22"/>
      <c r="HZT113" s="22"/>
      <c r="HZU113" s="22"/>
      <c r="HZV113" s="22"/>
      <c r="HZW113" s="22"/>
      <c r="HZX113" s="22"/>
      <c r="HZY113" s="22"/>
      <c r="HZZ113" s="22"/>
      <c r="IAA113" s="22"/>
      <c r="IAB113" s="22"/>
      <c r="IAC113" s="22"/>
      <c r="IAD113" s="22"/>
      <c r="IAE113" s="22"/>
      <c r="IAF113" s="22"/>
      <c r="IAG113" s="22"/>
      <c r="IAH113" s="22"/>
      <c r="IAI113" s="22"/>
      <c r="IAJ113" s="22"/>
      <c r="IAK113" s="22"/>
      <c r="IAL113" s="22"/>
      <c r="IAM113" s="22"/>
      <c r="IAN113" s="22"/>
      <c r="IAO113" s="22"/>
      <c r="IAP113" s="22"/>
      <c r="IAQ113" s="22"/>
      <c r="IAR113" s="22"/>
      <c r="IAS113" s="22"/>
      <c r="IAT113" s="22"/>
      <c r="IAU113" s="22"/>
      <c r="IAV113" s="22"/>
      <c r="IAW113" s="22"/>
      <c r="IAX113" s="22"/>
      <c r="IAY113" s="22"/>
      <c r="IAZ113" s="22"/>
      <c r="IBA113" s="22"/>
      <c r="IBB113" s="22"/>
      <c r="IBC113" s="22"/>
      <c r="IBD113" s="22"/>
      <c r="IBE113" s="22"/>
      <c r="IBF113" s="22"/>
      <c r="IBG113" s="22"/>
      <c r="IBH113" s="22"/>
      <c r="IBI113" s="22"/>
      <c r="IBJ113" s="22"/>
      <c r="IBK113" s="22"/>
      <c r="IBL113" s="22"/>
      <c r="IBM113" s="22"/>
      <c r="IBN113" s="22"/>
      <c r="IBO113" s="22"/>
      <c r="IBP113" s="22"/>
      <c r="IBQ113" s="22"/>
      <c r="IBR113" s="22"/>
      <c r="IBS113" s="22"/>
      <c r="IBT113" s="22"/>
      <c r="IBU113" s="22"/>
      <c r="IBV113" s="22"/>
      <c r="IBW113" s="22"/>
      <c r="IBX113" s="22"/>
      <c r="IBY113" s="22"/>
      <c r="IBZ113" s="22"/>
      <c r="ICA113" s="22"/>
      <c r="ICB113" s="22"/>
      <c r="ICC113" s="22"/>
      <c r="ICD113" s="22"/>
      <c r="ICE113" s="22"/>
      <c r="ICF113" s="22"/>
      <c r="ICG113" s="22"/>
      <c r="ICH113" s="22"/>
      <c r="ICI113" s="22"/>
      <c r="ICJ113" s="22"/>
      <c r="ICK113" s="22"/>
      <c r="ICL113" s="22"/>
      <c r="ICM113" s="22"/>
      <c r="ICN113" s="22"/>
      <c r="ICO113" s="22"/>
      <c r="ICP113" s="22"/>
      <c r="ICQ113" s="22"/>
      <c r="ICR113" s="22"/>
      <c r="ICS113" s="22"/>
      <c r="ICT113" s="22"/>
      <c r="ICU113" s="22"/>
      <c r="ICV113" s="22"/>
      <c r="ICW113" s="22"/>
      <c r="ICX113" s="22"/>
      <c r="ICY113" s="22"/>
      <c r="ICZ113" s="22"/>
      <c r="IDA113" s="22"/>
      <c r="IDB113" s="22"/>
      <c r="IDC113" s="22"/>
      <c r="IDD113" s="22"/>
      <c r="IDE113" s="22"/>
      <c r="IDF113" s="22"/>
      <c r="IDG113" s="22"/>
      <c r="IDH113" s="22"/>
      <c r="IDI113" s="22"/>
      <c r="IDJ113" s="22"/>
      <c r="IDK113" s="22"/>
      <c r="IDL113" s="22"/>
      <c r="IDM113" s="22"/>
      <c r="IDN113" s="22"/>
      <c r="IDO113" s="22"/>
      <c r="IDP113" s="22"/>
      <c r="IDQ113" s="22"/>
      <c r="IDR113" s="22"/>
      <c r="IDS113" s="22"/>
      <c r="IDT113" s="22"/>
      <c r="IDU113" s="22"/>
      <c r="IDV113" s="22"/>
      <c r="IDW113" s="22"/>
      <c r="IDX113" s="22"/>
      <c r="IDY113" s="22"/>
      <c r="IDZ113" s="22"/>
      <c r="IEA113" s="22"/>
      <c r="IEB113" s="22"/>
      <c r="IEC113" s="22"/>
      <c r="IED113" s="22"/>
      <c r="IEE113" s="22"/>
      <c r="IEF113" s="22"/>
      <c r="IEG113" s="22"/>
      <c r="IEH113" s="22"/>
      <c r="IEI113" s="22"/>
      <c r="IEJ113" s="22"/>
      <c r="IEK113" s="22"/>
      <c r="IEL113" s="22"/>
      <c r="IEM113" s="22"/>
      <c r="IEN113" s="22"/>
      <c r="IEO113" s="22"/>
      <c r="IEP113" s="22"/>
      <c r="IEQ113" s="22"/>
      <c r="IER113" s="22"/>
      <c r="IES113" s="22"/>
      <c r="IET113" s="22"/>
      <c r="IEU113" s="22"/>
      <c r="IEV113" s="22"/>
      <c r="IEW113" s="22"/>
      <c r="IEX113" s="22"/>
      <c r="IEY113" s="22"/>
      <c r="IEZ113" s="22"/>
      <c r="IFA113" s="22"/>
      <c r="IFB113" s="22"/>
      <c r="IFC113" s="22"/>
      <c r="IFD113" s="22"/>
      <c r="IFE113" s="22"/>
      <c r="IFF113" s="22"/>
      <c r="IFG113" s="22"/>
      <c r="IFH113" s="22"/>
      <c r="IFI113" s="22"/>
      <c r="IFJ113" s="22"/>
      <c r="IFK113" s="22"/>
      <c r="IFL113" s="22"/>
      <c r="IFM113" s="22"/>
      <c r="IFN113" s="22"/>
      <c r="IFO113" s="22"/>
      <c r="IFP113" s="22"/>
      <c r="IFQ113" s="22"/>
      <c r="IFR113" s="22"/>
      <c r="IFS113" s="22"/>
      <c r="IFT113" s="22"/>
      <c r="IFU113" s="22"/>
      <c r="IFV113" s="22"/>
      <c r="IFW113" s="22"/>
      <c r="IFX113" s="22"/>
      <c r="IFY113" s="22"/>
      <c r="IFZ113" s="22"/>
      <c r="IGA113" s="22"/>
      <c r="IGB113" s="22"/>
      <c r="IGC113" s="22"/>
      <c r="IGD113" s="22"/>
      <c r="IGE113" s="22"/>
      <c r="IGF113" s="22"/>
      <c r="IGG113" s="22"/>
      <c r="IGH113" s="22"/>
      <c r="IGI113" s="22"/>
      <c r="IGJ113" s="22"/>
      <c r="IGK113" s="22"/>
      <c r="IGL113" s="22"/>
      <c r="IGM113" s="22"/>
      <c r="IGN113" s="22"/>
      <c r="IGO113" s="22"/>
      <c r="IGP113" s="22"/>
      <c r="IGQ113" s="22"/>
      <c r="IGR113" s="22"/>
      <c r="IGS113" s="22"/>
      <c r="IGT113" s="22"/>
      <c r="IGU113" s="22"/>
      <c r="IGV113" s="22"/>
      <c r="IGW113" s="22"/>
      <c r="IGX113" s="22"/>
      <c r="IGY113" s="22"/>
      <c r="IGZ113" s="22"/>
      <c r="IHA113" s="22"/>
      <c r="IHB113" s="22"/>
      <c r="IHC113" s="22"/>
      <c r="IHD113" s="22"/>
      <c r="IHE113" s="22"/>
      <c r="IHF113" s="22"/>
      <c r="IHG113" s="22"/>
      <c r="IHH113" s="22"/>
      <c r="IHI113" s="22"/>
      <c r="IHJ113" s="22"/>
      <c r="IHK113" s="22"/>
      <c r="IHL113" s="22"/>
      <c r="IHM113" s="22"/>
      <c r="IHN113" s="22"/>
      <c r="IHO113" s="22"/>
      <c r="IHP113" s="22"/>
      <c r="IHQ113" s="22"/>
      <c r="IHR113" s="22"/>
      <c r="IHS113" s="22"/>
      <c r="IHT113" s="22"/>
      <c r="IHU113" s="22"/>
      <c r="IHV113" s="22"/>
      <c r="IHW113" s="22"/>
      <c r="IHX113" s="22"/>
      <c r="IHY113" s="22"/>
      <c r="IHZ113" s="22"/>
      <c r="IIA113" s="22"/>
      <c r="IIB113" s="22"/>
      <c r="IIC113" s="22"/>
      <c r="IID113" s="22"/>
      <c r="IIE113" s="22"/>
      <c r="IIF113" s="22"/>
      <c r="IIG113" s="22"/>
      <c r="IIH113" s="22"/>
      <c r="III113" s="22"/>
      <c r="IIJ113" s="22"/>
      <c r="IIK113" s="22"/>
      <c r="IIL113" s="22"/>
      <c r="IIM113" s="22"/>
      <c r="IIN113" s="22"/>
      <c r="IIO113" s="22"/>
      <c r="IIP113" s="22"/>
      <c r="IIQ113" s="22"/>
      <c r="IIR113" s="22"/>
      <c r="IIS113" s="22"/>
      <c r="IIT113" s="22"/>
      <c r="IIU113" s="22"/>
      <c r="IIV113" s="22"/>
      <c r="IIW113" s="22"/>
      <c r="IIX113" s="22"/>
      <c r="IIY113" s="22"/>
      <c r="IIZ113" s="22"/>
      <c r="IJA113" s="22"/>
      <c r="IJB113" s="22"/>
      <c r="IJC113" s="22"/>
      <c r="IJD113" s="22"/>
      <c r="IJE113" s="22"/>
      <c r="IJF113" s="22"/>
      <c r="IJG113" s="22"/>
      <c r="IJH113" s="22"/>
      <c r="IJI113" s="22"/>
      <c r="IJJ113" s="22"/>
      <c r="IJK113" s="22"/>
      <c r="IJL113" s="22"/>
      <c r="IJM113" s="22"/>
      <c r="IJN113" s="22"/>
      <c r="IJO113" s="22"/>
      <c r="IJP113" s="22"/>
      <c r="IJQ113" s="22"/>
      <c r="IJR113" s="22"/>
      <c r="IJS113" s="22"/>
      <c r="IJT113" s="22"/>
      <c r="IJU113" s="22"/>
      <c r="IJV113" s="22"/>
      <c r="IJW113" s="22"/>
      <c r="IJX113" s="22"/>
      <c r="IJY113" s="22"/>
      <c r="IJZ113" s="22"/>
      <c r="IKA113" s="22"/>
      <c r="IKB113" s="22"/>
      <c r="IKC113" s="22"/>
      <c r="IKD113" s="22"/>
      <c r="IKE113" s="22"/>
      <c r="IKF113" s="22"/>
      <c r="IKG113" s="22"/>
      <c r="IKH113" s="22"/>
      <c r="IKI113" s="22"/>
      <c r="IKJ113" s="22"/>
      <c r="IKK113" s="22"/>
      <c r="IKL113" s="22"/>
      <c r="IKM113" s="22"/>
      <c r="IKN113" s="22"/>
      <c r="IKO113" s="22"/>
      <c r="IKP113" s="22"/>
      <c r="IKQ113" s="22"/>
      <c r="IKR113" s="22"/>
      <c r="IKS113" s="22"/>
      <c r="IKT113" s="22"/>
      <c r="IKU113" s="22"/>
      <c r="IKV113" s="22"/>
      <c r="IKW113" s="22"/>
      <c r="IKX113" s="22"/>
      <c r="IKY113" s="22"/>
      <c r="IKZ113" s="22"/>
      <c r="ILA113" s="22"/>
      <c r="ILB113" s="22"/>
      <c r="ILC113" s="22"/>
      <c r="ILD113" s="22"/>
      <c r="ILE113" s="22"/>
      <c r="ILF113" s="22"/>
      <c r="ILG113" s="22"/>
      <c r="ILH113" s="22"/>
      <c r="ILI113" s="22"/>
      <c r="ILJ113" s="22"/>
      <c r="ILK113" s="22"/>
      <c r="ILL113" s="22"/>
      <c r="ILM113" s="22"/>
      <c r="ILN113" s="22"/>
      <c r="ILO113" s="22"/>
      <c r="ILP113" s="22"/>
      <c r="ILQ113" s="22"/>
      <c r="ILR113" s="22"/>
      <c r="ILS113" s="22"/>
      <c r="ILT113" s="22"/>
      <c r="ILU113" s="22"/>
      <c r="ILV113" s="22"/>
      <c r="ILW113" s="22"/>
      <c r="ILX113" s="22"/>
      <c r="ILY113" s="22"/>
      <c r="ILZ113" s="22"/>
      <c r="IMA113" s="22"/>
      <c r="IMB113" s="22"/>
      <c r="IMC113" s="22"/>
      <c r="IMD113" s="22"/>
      <c r="IME113" s="22"/>
      <c r="IMF113" s="22"/>
      <c r="IMG113" s="22"/>
      <c r="IMH113" s="22"/>
      <c r="IMI113" s="22"/>
      <c r="IMJ113" s="22"/>
      <c r="IMK113" s="22"/>
      <c r="IML113" s="22"/>
      <c r="IMM113" s="22"/>
      <c r="IMN113" s="22"/>
      <c r="IMO113" s="22"/>
      <c r="IMP113" s="22"/>
      <c r="IMQ113" s="22"/>
      <c r="IMR113" s="22"/>
      <c r="IMS113" s="22"/>
      <c r="IMT113" s="22"/>
      <c r="IMU113" s="22"/>
      <c r="IMV113" s="22"/>
      <c r="IMW113" s="22"/>
      <c r="IMX113" s="22"/>
      <c r="IMY113" s="22"/>
      <c r="IMZ113" s="22"/>
      <c r="INA113" s="22"/>
      <c r="INB113" s="22"/>
      <c r="INC113" s="22"/>
      <c r="IND113" s="22"/>
      <c r="INE113" s="22"/>
      <c r="INF113" s="22"/>
      <c r="ING113" s="22"/>
      <c r="INH113" s="22"/>
      <c r="INI113" s="22"/>
      <c r="INJ113" s="22"/>
      <c r="INK113" s="22"/>
      <c r="INL113" s="22"/>
      <c r="INM113" s="22"/>
      <c r="INN113" s="22"/>
      <c r="INO113" s="22"/>
      <c r="INP113" s="22"/>
      <c r="INQ113" s="22"/>
      <c r="INR113" s="22"/>
      <c r="INS113" s="22"/>
      <c r="INT113" s="22"/>
      <c r="INU113" s="22"/>
      <c r="INV113" s="22"/>
      <c r="INW113" s="22"/>
      <c r="INX113" s="22"/>
      <c r="INY113" s="22"/>
      <c r="INZ113" s="22"/>
      <c r="IOA113" s="22"/>
      <c r="IOB113" s="22"/>
      <c r="IOC113" s="22"/>
      <c r="IOD113" s="22"/>
      <c r="IOE113" s="22"/>
      <c r="IOF113" s="22"/>
      <c r="IOG113" s="22"/>
      <c r="IOH113" s="22"/>
      <c r="IOI113" s="22"/>
      <c r="IOJ113" s="22"/>
      <c r="IOK113" s="22"/>
      <c r="IOL113" s="22"/>
      <c r="IOM113" s="22"/>
      <c r="ION113" s="22"/>
      <c r="IOO113" s="22"/>
      <c r="IOP113" s="22"/>
      <c r="IOQ113" s="22"/>
      <c r="IOR113" s="22"/>
      <c r="IOS113" s="22"/>
      <c r="IOT113" s="22"/>
      <c r="IOU113" s="22"/>
      <c r="IOV113" s="22"/>
      <c r="IOW113" s="22"/>
      <c r="IOX113" s="22"/>
      <c r="IOY113" s="22"/>
      <c r="IOZ113" s="22"/>
      <c r="IPA113" s="22"/>
      <c r="IPB113" s="22"/>
      <c r="IPC113" s="22"/>
      <c r="IPD113" s="22"/>
      <c r="IPE113" s="22"/>
      <c r="IPF113" s="22"/>
      <c r="IPG113" s="22"/>
      <c r="IPH113" s="22"/>
      <c r="IPI113" s="22"/>
      <c r="IPJ113" s="22"/>
      <c r="IPK113" s="22"/>
      <c r="IPL113" s="22"/>
      <c r="IPM113" s="22"/>
      <c r="IPN113" s="22"/>
      <c r="IPO113" s="22"/>
      <c r="IPP113" s="22"/>
      <c r="IPQ113" s="22"/>
      <c r="IPR113" s="22"/>
      <c r="IPS113" s="22"/>
      <c r="IPT113" s="22"/>
      <c r="IPU113" s="22"/>
      <c r="IPV113" s="22"/>
      <c r="IPW113" s="22"/>
      <c r="IPX113" s="22"/>
      <c r="IPY113" s="22"/>
      <c r="IPZ113" s="22"/>
      <c r="IQA113" s="22"/>
      <c r="IQB113" s="22"/>
      <c r="IQC113" s="22"/>
      <c r="IQD113" s="22"/>
      <c r="IQE113" s="22"/>
      <c r="IQF113" s="22"/>
      <c r="IQG113" s="22"/>
      <c r="IQH113" s="22"/>
      <c r="IQI113" s="22"/>
      <c r="IQJ113" s="22"/>
      <c r="IQK113" s="22"/>
      <c r="IQL113" s="22"/>
      <c r="IQM113" s="22"/>
      <c r="IQN113" s="22"/>
      <c r="IQO113" s="22"/>
      <c r="IQP113" s="22"/>
      <c r="IQQ113" s="22"/>
      <c r="IQR113" s="22"/>
      <c r="IQS113" s="22"/>
      <c r="IQT113" s="22"/>
      <c r="IQU113" s="22"/>
      <c r="IQV113" s="22"/>
      <c r="IQW113" s="22"/>
      <c r="IQX113" s="22"/>
      <c r="IQY113" s="22"/>
      <c r="IQZ113" s="22"/>
      <c r="IRA113" s="22"/>
      <c r="IRB113" s="22"/>
      <c r="IRC113" s="22"/>
      <c r="IRD113" s="22"/>
      <c r="IRE113" s="22"/>
      <c r="IRF113" s="22"/>
      <c r="IRG113" s="22"/>
      <c r="IRH113" s="22"/>
      <c r="IRI113" s="22"/>
      <c r="IRJ113" s="22"/>
      <c r="IRK113" s="22"/>
      <c r="IRL113" s="22"/>
      <c r="IRM113" s="22"/>
      <c r="IRN113" s="22"/>
      <c r="IRO113" s="22"/>
      <c r="IRP113" s="22"/>
      <c r="IRQ113" s="22"/>
      <c r="IRR113" s="22"/>
      <c r="IRS113" s="22"/>
      <c r="IRT113" s="22"/>
      <c r="IRU113" s="22"/>
      <c r="IRV113" s="22"/>
      <c r="IRW113" s="22"/>
      <c r="IRX113" s="22"/>
      <c r="IRY113" s="22"/>
      <c r="IRZ113" s="22"/>
      <c r="ISA113" s="22"/>
      <c r="ISB113" s="22"/>
      <c r="ISC113" s="22"/>
      <c r="ISD113" s="22"/>
      <c r="ISE113" s="22"/>
      <c r="ISF113" s="22"/>
      <c r="ISG113" s="22"/>
      <c r="ISH113" s="22"/>
      <c r="ISI113" s="22"/>
      <c r="ISJ113" s="22"/>
      <c r="ISK113" s="22"/>
      <c r="ISL113" s="22"/>
      <c r="ISM113" s="22"/>
      <c r="ISN113" s="22"/>
      <c r="ISO113" s="22"/>
      <c r="ISP113" s="22"/>
      <c r="ISQ113" s="22"/>
      <c r="ISR113" s="22"/>
      <c r="ISS113" s="22"/>
      <c r="IST113" s="22"/>
      <c r="ISU113" s="22"/>
      <c r="ISV113" s="22"/>
      <c r="ISW113" s="22"/>
      <c r="ISX113" s="22"/>
      <c r="ISY113" s="22"/>
      <c r="ISZ113" s="22"/>
      <c r="ITA113" s="22"/>
      <c r="ITB113" s="22"/>
      <c r="ITC113" s="22"/>
      <c r="ITD113" s="22"/>
      <c r="ITE113" s="22"/>
      <c r="ITF113" s="22"/>
      <c r="ITG113" s="22"/>
      <c r="ITH113" s="22"/>
      <c r="ITI113" s="22"/>
      <c r="ITJ113" s="22"/>
      <c r="ITK113" s="22"/>
      <c r="ITL113" s="22"/>
      <c r="ITM113" s="22"/>
      <c r="ITN113" s="22"/>
      <c r="ITO113" s="22"/>
      <c r="ITP113" s="22"/>
      <c r="ITQ113" s="22"/>
      <c r="ITR113" s="22"/>
      <c r="ITS113" s="22"/>
      <c r="ITT113" s="22"/>
      <c r="ITU113" s="22"/>
      <c r="ITV113" s="22"/>
      <c r="ITW113" s="22"/>
      <c r="ITX113" s="22"/>
      <c r="ITY113" s="22"/>
      <c r="ITZ113" s="22"/>
      <c r="IUA113" s="22"/>
      <c r="IUB113" s="22"/>
      <c r="IUC113" s="22"/>
      <c r="IUD113" s="22"/>
      <c r="IUE113" s="22"/>
      <c r="IUF113" s="22"/>
      <c r="IUG113" s="22"/>
      <c r="IUH113" s="22"/>
      <c r="IUI113" s="22"/>
      <c r="IUJ113" s="22"/>
      <c r="IUK113" s="22"/>
      <c r="IUL113" s="22"/>
      <c r="IUM113" s="22"/>
      <c r="IUN113" s="22"/>
      <c r="IUO113" s="22"/>
      <c r="IUP113" s="22"/>
      <c r="IUQ113" s="22"/>
      <c r="IUR113" s="22"/>
      <c r="IUS113" s="22"/>
      <c r="IUT113" s="22"/>
      <c r="IUU113" s="22"/>
      <c r="IUV113" s="22"/>
      <c r="IUW113" s="22"/>
      <c r="IUX113" s="22"/>
      <c r="IUY113" s="22"/>
      <c r="IUZ113" s="22"/>
      <c r="IVA113" s="22"/>
      <c r="IVB113" s="22"/>
      <c r="IVC113" s="22"/>
      <c r="IVD113" s="22"/>
      <c r="IVE113" s="22"/>
      <c r="IVF113" s="22"/>
      <c r="IVG113" s="22"/>
      <c r="IVH113" s="22"/>
      <c r="IVI113" s="22"/>
      <c r="IVJ113" s="22"/>
      <c r="IVK113" s="22"/>
      <c r="IVL113" s="22"/>
      <c r="IVM113" s="22"/>
      <c r="IVN113" s="22"/>
      <c r="IVO113" s="22"/>
      <c r="IVP113" s="22"/>
      <c r="IVQ113" s="22"/>
      <c r="IVR113" s="22"/>
      <c r="IVS113" s="22"/>
      <c r="IVT113" s="22"/>
      <c r="IVU113" s="22"/>
      <c r="IVV113" s="22"/>
      <c r="IVW113" s="22"/>
      <c r="IVX113" s="22"/>
      <c r="IVY113" s="22"/>
      <c r="IVZ113" s="22"/>
      <c r="IWA113" s="22"/>
      <c r="IWB113" s="22"/>
      <c r="IWC113" s="22"/>
      <c r="IWD113" s="22"/>
      <c r="IWE113" s="22"/>
      <c r="IWF113" s="22"/>
      <c r="IWG113" s="22"/>
      <c r="IWH113" s="22"/>
      <c r="IWI113" s="22"/>
      <c r="IWJ113" s="22"/>
      <c r="IWK113" s="22"/>
      <c r="IWL113" s="22"/>
      <c r="IWM113" s="22"/>
      <c r="IWN113" s="22"/>
      <c r="IWO113" s="22"/>
      <c r="IWP113" s="22"/>
      <c r="IWQ113" s="22"/>
      <c r="IWR113" s="22"/>
      <c r="IWS113" s="22"/>
      <c r="IWT113" s="22"/>
      <c r="IWU113" s="22"/>
      <c r="IWV113" s="22"/>
      <c r="IWW113" s="22"/>
      <c r="IWX113" s="22"/>
      <c r="IWY113" s="22"/>
      <c r="IWZ113" s="22"/>
      <c r="IXA113" s="22"/>
      <c r="IXB113" s="22"/>
      <c r="IXC113" s="22"/>
      <c r="IXD113" s="22"/>
      <c r="IXE113" s="22"/>
      <c r="IXF113" s="22"/>
      <c r="IXG113" s="22"/>
      <c r="IXH113" s="22"/>
      <c r="IXI113" s="22"/>
      <c r="IXJ113" s="22"/>
      <c r="IXK113" s="22"/>
      <c r="IXL113" s="22"/>
      <c r="IXM113" s="22"/>
      <c r="IXN113" s="22"/>
      <c r="IXO113" s="22"/>
      <c r="IXP113" s="22"/>
      <c r="IXQ113" s="22"/>
      <c r="IXR113" s="22"/>
      <c r="IXS113" s="22"/>
      <c r="IXT113" s="22"/>
      <c r="IXU113" s="22"/>
      <c r="IXV113" s="22"/>
      <c r="IXW113" s="22"/>
      <c r="IXX113" s="22"/>
      <c r="IXY113" s="22"/>
      <c r="IXZ113" s="22"/>
      <c r="IYA113" s="22"/>
      <c r="IYB113" s="22"/>
      <c r="IYC113" s="22"/>
      <c r="IYD113" s="22"/>
      <c r="IYE113" s="22"/>
      <c r="IYF113" s="22"/>
      <c r="IYG113" s="22"/>
      <c r="IYH113" s="22"/>
      <c r="IYI113" s="22"/>
      <c r="IYJ113" s="22"/>
      <c r="IYK113" s="22"/>
      <c r="IYL113" s="22"/>
      <c r="IYM113" s="22"/>
      <c r="IYN113" s="22"/>
      <c r="IYO113" s="22"/>
      <c r="IYP113" s="22"/>
      <c r="IYQ113" s="22"/>
      <c r="IYR113" s="22"/>
      <c r="IYS113" s="22"/>
      <c r="IYT113" s="22"/>
      <c r="IYU113" s="22"/>
      <c r="IYV113" s="22"/>
      <c r="IYW113" s="22"/>
      <c r="IYX113" s="22"/>
      <c r="IYY113" s="22"/>
      <c r="IYZ113" s="22"/>
      <c r="IZA113" s="22"/>
      <c r="IZB113" s="22"/>
      <c r="IZC113" s="22"/>
      <c r="IZD113" s="22"/>
      <c r="IZE113" s="22"/>
      <c r="IZF113" s="22"/>
      <c r="IZG113" s="22"/>
      <c r="IZH113" s="22"/>
      <c r="IZI113" s="22"/>
      <c r="IZJ113" s="22"/>
      <c r="IZK113" s="22"/>
      <c r="IZL113" s="22"/>
      <c r="IZM113" s="22"/>
      <c r="IZN113" s="22"/>
      <c r="IZO113" s="22"/>
      <c r="IZP113" s="22"/>
      <c r="IZQ113" s="22"/>
      <c r="IZR113" s="22"/>
      <c r="IZS113" s="22"/>
      <c r="IZT113" s="22"/>
      <c r="IZU113" s="22"/>
      <c r="IZV113" s="22"/>
      <c r="IZW113" s="22"/>
      <c r="IZX113" s="22"/>
      <c r="IZY113" s="22"/>
      <c r="IZZ113" s="22"/>
      <c r="JAA113" s="22"/>
      <c r="JAB113" s="22"/>
      <c r="JAC113" s="22"/>
      <c r="JAD113" s="22"/>
      <c r="JAE113" s="22"/>
      <c r="JAF113" s="22"/>
      <c r="JAG113" s="22"/>
      <c r="JAH113" s="22"/>
      <c r="JAI113" s="22"/>
      <c r="JAJ113" s="22"/>
      <c r="JAK113" s="22"/>
      <c r="JAL113" s="22"/>
      <c r="JAM113" s="22"/>
      <c r="JAN113" s="22"/>
      <c r="JAO113" s="22"/>
      <c r="JAP113" s="22"/>
      <c r="JAQ113" s="22"/>
      <c r="JAR113" s="22"/>
      <c r="JAS113" s="22"/>
      <c r="JAT113" s="22"/>
      <c r="JAU113" s="22"/>
      <c r="JAV113" s="22"/>
      <c r="JAW113" s="22"/>
      <c r="JAX113" s="22"/>
      <c r="JAY113" s="22"/>
      <c r="JAZ113" s="22"/>
      <c r="JBA113" s="22"/>
      <c r="JBB113" s="22"/>
      <c r="JBC113" s="22"/>
      <c r="JBD113" s="22"/>
      <c r="JBE113" s="22"/>
      <c r="JBF113" s="22"/>
      <c r="JBG113" s="22"/>
      <c r="JBH113" s="22"/>
      <c r="JBI113" s="22"/>
      <c r="JBJ113" s="22"/>
      <c r="JBK113" s="22"/>
      <c r="JBL113" s="22"/>
      <c r="JBM113" s="22"/>
      <c r="JBN113" s="22"/>
      <c r="JBO113" s="22"/>
      <c r="JBP113" s="22"/>
      <c r="JBQ113" s="22"/>
      <c r="JBR113" s="22"/>
      <c r="JBS113" s="22"/>
      <c r="JBT113" s="22"/>
      <c r="JBU113" s="22"/>
      <c r="JBV113" s="22"/>
      <c r="JBW113" s="22"/>
      <c r="JBX113" s="22"/>
      <c r="JBY113" s="22"/>
      <c r="JBZ113" s="22"/>
      <c r="JCA113" s="22"/>
      <c r="JCB113" s="22"/>
      <c r="JCC113" s="22"/>
      <c r="JCD113" s="22"/>
      <c r="JCE113" s="22"/>
      <c r="JCF113" s="22"/>
      <c r="JCG113" s="22"/>
      <c r="JCH113" s="22"/>
      <c r="JCI113" s="22"/>
      <c r="JCJ113" s="22"/>
      <c r="JCK113" s="22"/>
      <c r="JCL113" s="22"/>
      <c r="JCM113" s="22"/>
      <c r="JCN113" s="22"/>
      <c r="JCO113" s="22"/>
      <c r="JCP113" s="22"/>
      <c r="JCQ113" s="22"/>
      <c r="JCR113" s="22"/>
      <c r="JCS113" s="22"/>
      <c r="JCT113" s="22"/>
      <c r="JCU113" s="22"/>
      <c r="JCV113" s="22"/>
      <c r="JCW113" s="22"/>
      <c r="JCX113" s="22"/>
      <c r="JCY113" s="22"/>
      <c r="JCZ113" s="22"/>
      <c r="JDA113" s="22"/>
      <c r="JDB113" s="22"/>
      <c r="JDC113" s="22"/>
      <c r="JDD113" s="22"/>
      <c r="JDE113" s="22"/>
      <c r="JDF113" s="22"/>
      <c r="JDG113" s="22"/>
      <c r="JDH113" s="22"/>
      <c r="JDI113" s="22"/>
      <c r="JDJ113" s="22"/>
      <c r="JDK113" s="22"/>
      <c r="JDL113" s="22"/>
      <c r="JDM113" s="22"/>
      <c r="JDN113" s="22"/>
      <c r="JDO113" s="22"/>
      <c r="JDP113" s="22"/>
      <c r="JDQ113" s="22"/>
      <c r="JDR113" s="22"/>
      <c r="JDS113" s="22"/>
      <c r="JDT113" s="22"/>
      <c r="JDU113" s="22"/>
      <c r="JDV113" s="22"/>
      <c r="JDW113" s="22"/>
      <c r="JDX113" s="22"/>
      <c r="JDY113" s="22"/>
      <c r="JDZ113" s="22"/>
      <c r="JEA113" s="22"/>
      <c r="JEB113" s="22"/>
      <c r="JEC113" s="22"/>
      <c r="JED113" s="22"/>
      <c r="JEE113" s="22"/>
      <c r="JEF113" s="22"/>
      <c r="JEG113" s="22"/>
      <c r="JEH113" s="22"/>
      <c r="JEI113" s="22"/>
      <c r="JEJ113" s="22"/>
      <c r="JEK113" s="22"/>
      <c r="JEL113" s="22"/>
      <c r="JEM113" s="22"/>
      <c r="JEN113" s="22"/>
      <c r="JEO113" s="22"/>
      <c r="JEP113" s="22"/>
      <c r="JEQ113" s="22"/>
      <c r="JER113" s="22"/>
      <c r="JES113" s="22"/>
      <c r="JET113" s="22"/>
      <c r="JEU113" s="22"/>
      <c r="JEV113" s="22"/>
      <c r="JEW113" s="22"/>
      <c r="JEX113" s="22"/>
      <c r="JEY113" s="22"/>
      <c r="JEZ113" s="22"/>
      <c r="JFA113" s="22"/>
      <c r="JFB113" s="22"/>
      <c r="JFC113" s="22"/>
      <c r="JFD113" s="22"/>
      <c r="JFE113" s="22"/>
      <c r="JFF113" s="22"/>
      <c r="JFG113" s="22"/>
      <c r="JFH113" s="22"/>
      <c r="JFI113" s="22"/>
      <c r="JFJ113" s="22"/>
      <c r="JFK113" s="22"/>
      <c r="JFL113" s="22"/>
      <c r="JFM113" s="22"/>
      <c r="JFN113" s="22"/>
      <c r="JFO113" s="22"/>
      <c r="JFP113" s="22"/>
      <c r="JFQ113" s="22"/>
      <c r="JFR113" s="22"/>
      <c r="JFS113" s="22"/>
      <c r="JFT113" s="22"/>
      <c r="JFU113" s="22"/>
      <c r="JFV113" s="22"/>
      <c r="JFW113" s="22"/>
      <c r="JFX113" s="22"/>
      <c r="JFY113" s="22"/>
      <c r="JFZ113" s="22"/>
      <c r="JGA113" s="22"/>
      <c r="JGB113" s="22"/>
      <c r="JGC113" s="22"/>
      <c r="JGD113" s="22"/>
      <c r="JGE113" s="22"/>
      <c r="JGF113" s="22"/>
      <c r="JGG113" s="22"/>
      <c r="JGH113" s="22"/>
      <c r="JGI113" s="22"/>
      <c r="JGJ113" s="22"/>
      <c r="JGK113" s="22"/>
      <c r="JGL113" s="22"/>
      <c r="JGM113" s="22"/>
      <c r="JGN113" s="22"/>
      <c r="JGO113" s="22"/>
      <c r="JGP113" s="22"/>
      <c r="JGQ113" s="22"/>
      <c r="JGR113" s="22"/>
      <c r="JGS113" s="22"/>
      <c r="JGT113" s="22"/>
      <c r="JGU113" s="22"/>
      <c r="JGV113" s="22"/>
      <c r="JGW113" s="22"/>
      <c r="JGX113" s="22"/>
      <c r="JGY113" s="22"/>
      <c r="JGZ113" s="22"/>
      <c r="JHA113" s="22"/>
      <c r="JHB113" s="22"/>
      <c r="JHC113" s="22"/>
      <c r="JHD113" s="22"/>
      <c r="JHE113" s="22"/>
      <c r="JHF113" s="22"/>
      <c r="JHG113" s="22"/>
      <c r="JHH113" s="22"/>
      <c r="JHI113" s="22"/>
      <c r="JHJ113" s="22"/>
      <c r="JHK113" s="22"/>
      <c r="JHL113" s="22"/>
      <c r="JHM113" s="22"/>
      <c r="JHN113" s="22"/>
      <c r="JHO113" s="22"/>
      <c r="JHP113" s="22"/>
      <c r="JHQ113" s="22"/>
      <c r="JHR113" s="22"/>
      <c r="JHS113" s="22"/>
      <c r="JHT113" s="22"/>
      <c r="JHU113" s="22"/>
      <c r="JHV113" s="22"/>
      <c r="JHW113" s="22"/>
      <c r="JHX113" s="22"/>
      <c r="JHY113" s="22"/>
      <c r="JHZ113" s="22"/>
      <c r="JIA113" s="22"/>
      <c r="JIB113" s="22"/>
      <c r="JIC113" s="22"/>
      <c r="JID113" s="22"/>
      <c r="JIE113" s="22"/>
      <c r="JIF113" s="22"/>
      <c r="JIG113" s="22"/>
      <c r="JIH113" s="22"/>
      <c r="JII113" s="22"/>
      <c r="JIJ113" s="22"/>
      <c r="JIK113" s="22"/>
      <c r="JIL113" s="22"/>
      <c r="JIM113" s="22"/>
      <c r="JIN113" s="22"/>
      <c r="JIO113" s="22"/>
      <c r="JIP113" s="22"/>
      <c r="JIQ113" s="22"/>
      <c r="JIR113" s="22"/>
      <c r="JIS113" s="22"/>
      <c r="JIT113" s="22"/>
      <c r="JIU113" s="22"/>
      <c r="JIV113" s="22"/>
      <c r="JIW113" s="22"/>
      <c r="JIX113" s="22"/>
      <c r="JIY113" s="22"/>
      <c r="JIZ113" s="22"/>
      <c r="JJA113" s="22"/>
      <c r="JJB113" s="22"/>
      <c r="JJC113" s="22"/>
      <c r="JJD113" s="22"/>
      <c r="JJE113" s="22"/>
      <c r="JJF113" s="22"/>
      <c r="JJG113" s="22"/>
      <c r="JJH113" s="22"/>
      <c r="JJI113" s="22"/>
      <c r="JJJ113" s="22"/>
      <c r="JJK113" s="22"/>
      <c r="JJL113" s="22"/>
      <c r="JJM113" s="22"/>
      <c r="JJN113" s="22"/>
      <c r="JJO113" s="22"/>
      <c r="JJP113" s="22"/>
      <c r="JJQ113" s="22"/>
      <c r="JJR113" s="22"/>
      <c r="JJS113" s="22"/>
      <c r="JJT113" s="22"/>
      <c r="JJU113" s="22"/>
      <c r="JJV113" s="22"/>
      <c r="JJW113" s="22"/>
      <c r="JJX113" s="22"/>
      <c r="JJY113" s="22"/>
      <c r="JJZ113" s="22"/>
      <c r="JKA113" s="22"/>
      <c r="JKB113" s="22"/>
      <c r="JKC113" s="22"/>
      <c r="JKD113" s="22"/>
      <c r="JKE113" s="22"/>
      <c r="JKF113" s="22"/>
      <c r="JKG113" s="22"/>
      <c r="JKH113" s="22"/>
      <c r="JKI113" s="22"/>
      <c r="JKJ113" s="22"/>
      <c r="JKK113" s="22"/>
      <c r="JKL113" s="22"/>
      <c r="JKM113" s="22"/>
      <c r="JKN113" s="22"/>
      <c r="JKO113" s="22"/>
      <c r="JKP113" s="22"/>
      <c r="JKQ113" s="22"/>
      <c r="JKR113" s="22"/>
      <c r="JKS113" s="22"/>
      <c r="JKT113" s="22"/>
      <c r="JKU113" s="22"/>
      <c r="JKV113" s="22"/>
      <c r="JKW113" s="22"/>
      <c r="JKX113" s="22"/>
      <c r="JKY113" s="22"/>
      <c r="JKZ113" s="22"/>
      <c r="JLA113" s="22"/>
      <c r="JLB113" s="22"/>
      <c r="JLC113" s="22"/>
      <c r="JLD113" s="22"/>
      <c r="JLE113" s="22"/>
      <c r="JLF113" s="22"/>
      <c r="JLG113" s="22"/>
      <c r="JLH113" s="22"/>
      <c r="JLI113" s="22"/>
      <c r="JLJ113" s="22"/>
      <c r="JLK113" s="22"/>
      <c r="JLL113" s="22"/>
      <c r="JLM113" s="22"/>
      <c r="JLN113" s="22"/>
      <c r="JLO113" s="22"/>
      <c r="JLP113" s="22"/>
      <c r="JLQ113" s="22"/>
      <c r="JLR113" s="22"/>
      <c r="JLS113" s="22"/>
      <c r="JLT113" s="22"/>
      <c r="JLU113" s="22"/>
      <c r="JLV113" s="22"/>
      <c r="JLW113" s="22"/>
      <c r="JLX113" s="22"/>
      <c r="JLY113" s="22"/>
      <c r="JLZ113" s="22"/>
      <c r="JMA113" s="22"/>
      <c r="JMB113" s="22"/>
      <c r="JMC113" s="22"/>
      <c r="JMD113" s="22"/>
      <c r="JME113" s="22"/>
      <c r="JMF113" s="22"/>
      <c r="JMG113" s="22"/>
      <c r="JMH113" s="22"/>
      <c r="JMI113" s="22"/>
      <c r="JMJ113" s="22"/>
      <c r="JMK113" s="22"/>
      <c r="JML113" s="22"/>
      <c r="JMM113" s="22"/>
      <c r="JMN113" s="22"/>
      <c r="JMO113" s="22"/>
      <c r="JMP113" s="22"/>
      <c r="JMQ113" s="22"/>
      <c r="JMR113" s="22"/>
      <c r="JMS113" s="22"/>
      <c r="JMT113" s="22"/>
      <c r="JMU113" s="22"/>
      <c r="JMV113" s="22"/>
      <c r="JMW113" s="22"/>
      <c r="JMX113" s="22"/>
      <c r="JMY113" s="22"/>
      <c r="JMZ113" s="22"/>
      <c r="JNA113" s="22"/>
      <c r="JNB113" s="22"/>
      <c r="JNC113" s="22"/>
      <c r="JND113" s="22"/>
      <c r="JNE113" s="22"/>
      <c r="JNF113" s="22"/>
      <c r="JNG113" s="22"/>
      <c r="JNH113" s="22"/>
      <c r="JNI113" s="22"/>
      <c r="JNJ113" s="22"/>
      <c r="JNK113" s="22"/>
      <c r="JNL113" s="22"/>
      <c r="JNM113" s="22"/>
      <c r="JNN113" s="22"/>
      <c r="JNO113" s="22"/>
      <c r="JNP113" s="22"/>
      <c r="JNQ113" s="22"/>
      <c r="JNR113" s="22"/>
      <c r="JNS113" s="22"/>
      <c r="JNT113" s="22"/>
      <c r="JNU113" s="22"/>
      <c r="JNV113" s="22"/>
      <c r="JNW113" s="22"/>
      <c r="JNX113" s="22"/>
      <c r="JNY113" s="22"/>
      <c r="JNZ113" s="22"/>
      <c r="JOA113" s="22"/>
      <c r="JOB113" s="22"/>
      <c r="JOC113" s="22"/>
      <c r="JOD113" s="22"/>
      <c r="JOE113" s="22"/>
      <c r="JOF113" s="22"/>
      <c r="JOG113" s="22"/>
      <c r="JOH113" s="22"/>
      <c r="JOI113" s="22"/>
      <c r="JOJ113" s="22"/>
      <c r="JOK113" s="22"/>
      <c r="JOL113" s="22"/>
      <c r="JOM113" s="22"/>
      <c r="JON113" s="22"/>
      <c r="JOO113" s="22"/>
      <c r="JOP113" s="22"/>
      <c r="JOQ113" s="22"/>
      <c r="JOR113" s="22"/>
      <c r="JOS113" s="22"/>
      <c r="JOT113" s="22"/>
      <c r="JOU113" s="22"/>
      <c r="JOV113" s="22"/>
      <c r="JOW113" s="22"/>
      <c r="JOX113" s="22"/>
      <c r="JOY113" s="22"/>
      <c r="JOZ113" s="22"/>
      <c r="JPA113" s="22"/>
      <c r="JPB113" s="22"/>
      <c r="JPC113" s="22"/>
      <c r="JPD113" s="22"/>
      <c r="JPE113" s="22"/>
      <c r="JPF113" s="22"/>
      <c r="JPG113" s="22"/>
      <c r="JPH113" s="22"/>
      <c r="JPI113" s="22"/>
      <c r="JPJ113" s="22"/>
      <c r="JPK113" s="22"/>
      <c r="JPL113" s="22"/>
      <c r="JPM113" s="22"/>
      <c r="JPN113" s="22"/>
      <c r="JPO113" s="22"/>
      <c r="JPP113" s="22"/>
      <c r="JPQ113" s="22"/>
      <c r="JPR113" s="22"/>
      <c r="JPS113" s="22"/>
      <c r="JPT113" s="22"/>
      <c r="JPU113" s="22"/>
      <c r="JPV113" s="22"/>
      <c r="JPW113" s="22"/>
      <c r="JPX113" s="22"/>
      <c r="JPY113" s="22"/>
      <c r="JPZ113" s="22"/>
      <c r="JQA113" s="22"/>
      <c r="JQB113" s="22"/>
      <c r="JQC113" s="22"/>
      <c r="JQD113" s="22"/>
      <c r="JQE113" s="22"/>
      <c r="JQF113" s="22"/>
      <c r="JQG113" s="22"/>
      <c r="JQH113" s="22"/>
      <c r="JQI113" s="22"/>
      <c r="JQJ113" s="22"/>
      <c r="JQK113" s="22"/>
      <c r="JQL113" s="22"/>
      <c r="JQM113" s="22"/>
      <c r="JQN113" s="22"/>
      <c r="JQO113" s="22"/>
      <c r="JQP113" s="22"/>
      <c r="JQQ113" s="22"/>
      <c r="JQR113" s="22"/>
      <c r="JQS113" s="22"/>
      <c r="JQT113" s="22"/>
      <c r="JQU113" s="22"/>
      <c r="JQV113" s="22"/>
      <c r="JQW113" s="22"/>
      <c r="JQX113" s="22"/>
      <c r="JQY113" s="22"/>
      <c r="JQZ113" s="22"/>
      <c r="JRA113" s="22"/>
      <c r="JRB113" s="22"/>
      <c r="JRC113" s="22"/>
      <c r="JRD113" s="22"/>
      <c r="JRE113" s="22"/>
      <c r="JRF113" s="22"/>
      <c r="JRG113" s="22"/>
      <c r="JRH113" s="22"/>
      <c r="JRI113" s="22"/>
      <c r="JRJ113" s="22"/>
      <c r="JRK113" s="22"/>
      <c r="JRL113" s="22"/>
      <c r="JRM113" s="22"/>
      <c r="JRN113" s="22"/>
      <c r="JRO113" s="22"/>
      <c r="JRP113" s="22"/>
      <c r="JRQ113" s="22"/>
      <c r="JRR113" s="22"/>
      <c r="JRS113" s="22"/>
      <c r="JRT113" s="22"/>
      <c r="JRU113" s="22"/>
      <c r="JRV113" s="22"/>
      <c r="JRW113" s="22"/>
      <c r="JRX113" s="22"/>
      <c r="JRY113" s="22"/>
      <c r="JRZ113" s="22"/>
      <c r="JSA113" s="22"/>
      <c r="JSB113" s="22"/>
      <c r="JSC113" s="22"/>
      <c r="JSD113" s="22"/>
      <c r="JSE113" s="22"/>
      <c r="JSF113" s="22"/>
      <c r="JSG113" s="22"/>
      <c r="JSH113" s="22"/>
      <c r="JSI113" s="22"/>
      <c r="JSJ113" s="22"/>
      <c r="JSK113" s="22"/>
      <c r="JSL113" s="22"/>
      <c r="JSM113" s="22"/>
      <c r="JSN113" s="22"/>
      <c r="JSO113" s="22"/>
      <c r="JSP113" s="22"/>
      <c r="JSQ113" s="22"/>
      <c r="JSR113" s="22"/>
      <c r="JSS113" s="22"/>
      <c r="JST113" s="22"/>
      <c r="JSU113" s="22"/>
      <c r="JSV113" s="22"/>
      <c r="JSW113" s="22"/>
      <c r="JSX113" s="22"/>
      <c r="JSY113" s="22"/>
      <c r="JSZ113" s="22"/>
      <c r="JTA113" s="22"/>
      <c r="JTB113" s="22"/>
      <c r="JTC113" s="22"/>
      <c r="JTD113" s="22"/>
      <c r="JTE113" s="22"/>
      <c r="JTF113" s="22"/>
      <c r="JTG113" s="22"/>
      <c r="JTH113" s="22"/>
      <c r="JTI113" s="22"/>
      <c r="JTJ113" s="22"/>
      <c r="JTK113" s="22"/>
      <c r="JTL113" s="22"/>
      <c r="JTM113" s="22"/>
      <c r="JTN113" s="22"/>
      <c r="JTO113" s="22"/>
      <c r="JTP113" s="22"/>
      <c r="JTQ113" s="22"/>
      <c r="JTR113" s="22"/>
      <c r="JTS113" s="22"/>
      <c r="JTT113" s="22"/>
      <c r="JTU113" s="22"/>
      <c r="JTV113" s="22"/>
      <c r="JTW113" s="22"/>
      <c r="JTX113" s="22"/>
      <c r="JTY113" s="22"/>
      <c r="JTZ113" s="22"/>
      <c r="JUA113" s="22"/>
      <c r="JUB113" s="22"/>
      <c r="JUC113" s="22"/>
      <c r="JUD113" s="22"/>
      <c r="JUE113" s="22"/>
      <c r="JUF113" s="22"/>
      <c r="JUG113" s="22"/>
      <c r="JUH113" s="22"/>
      <c r="JUI113" s="22"/>
      <c r="JUJ113" s="22"/>
      <c r="JUK113" s="22"/>
      <c r="JUL113" s="22"/>
      <c r="JUM113" s="22"/>
      <c r="JUN113" s="22"/>
      <c r="JUO113" s="22"/>
      <c r="JUP113" s="22"/>
      <c r="JUQ113" s="22"/>
      <c r="JUR113" s="22"/>
      <c r="JUS113" s="22"/>
      <c r="JUT113" s="22"/>
      <c r="JUU113" s="22"/>
      <c r="JUV113" s="22"/>
      <c r="JUW113" s="22"/>
      <c r="JUX113" s="22"/>
      <c r="JUY113" s="22"/>
      <c r="JUZ113" s="22"/>
      <c r="JVA113" s="22"/>
      <c r="JVB113" s="22"/>
      <c r="JVC113" s="22"/>
      <c r="JVD113" s="22"/>
      <c r="JVE113" s="22"/>
      <c r="JVF113" s="22"/>
      <c r="JVG113" s="22"/>
      <c r="JVH113" s="22"/>
      <c r="JVI113" s="22"/>
      <c r="JVJ113" s="22"/>
      <c r="JVK113" s="22"/>
      <c r="JVL113" s="22"/>
      <c r="JVM113" s="22"/>
      <c r="JVN113" s="22"/>
      <c r="JVO113" s="22"/>
      <c r="JVP113" s="22"/>
      <c r="JVQ113" s="22"/>
      <c r="JVR113" s="22"/>
      <c r="JVS113" s="22"/>
      <c r="JVT113" s="22"/>
      <c r="JVU113" s="22"/>
      <c r="JVV113" s="22"/>
      <c r="JVW113" s="22"/>
      <c r="JVX113" s="22"/>
      <c r="JVY113" s="22"/>
      <c r="JVZ113" s="22"/>
      <c r="JWA113" s="22"/>
      <c r="JWB113" s="22"/>
      <c r="JWC113" s="22"/>
      <c r="JWD113" s="22"/>
      <c r="JWE113" s="22"/>
      <c r="JWF113" s="22"/>
      <c r="JWG113" s="22"/>
      <c r="JWH113" s="22"/>
      <c r="JWI113" s="22"/>
      <c r="JWJ113" s="22"/>
      <c r="JWK113" s="22"/>
      <c r="JWL113" s="22"/>
      <c r="JWM113" s="22"/>
      <c r="JWN113" s="22"/>
      <c r="JWO113" s="22"/>
      <c r="JWP113" s="22"/>
      <c r="JWQ113" s="22"/>
      <c r="JWR113" s="22"/>
      <c r="JWS113" s="22"/>
      <c r="JWT113" s="22"/>
      <c r="JWU113" s="22"/>
      <c r="JWV113" s="22"/>
      <c r="JWW113" s="22"/>
      <c r="JWX113" s="22"/>
      <c r="JWY113" s="22"/>
      <c r="JWZ113" s="22"/>
      <c r="JXA113" s="22"/>
      <c r="JXB113" s="22"/>
      <c r="JXC113" s="22"/>
      <c r="JXD113" s="22"/>
      <c r="JXE113" s="22"/>
      <c r="JXF113" s="22"/>
      <c r="JXG113" s="22"/>
      <c r="JXH113" s="22"/>
      <c r="JXI113" s="22"/>
      <c r="JXJ113" s="22"/>
      <c r="JXK113" s="22"/>
      <c r="JXL113" s="22"/>
      <c r="JXM113" s="22"/>
      <c r="JXN113" s="22"/>
      <c r="JXO113" s="22"/>
      <c r="JXP113" s="22"/>
      <c r="JXQ113" s="22"/>
      <c r="JXR113" s="22"/>
      <c r="JXS113" s="22"/>
      <c r="JXT113" s="22"/>
      <c r="JXU113" s="22"/>
      <c r="JXV113" s="22"/>
      <c r="JXW113" s="22"/>
      <c r="JXX113" s="22"/>
      <c r="JXY113" s="22"/>
      <c r="JXZ113" s="22"/>
      <c r="JYA113" s="22"/>
      <c r="JYB113" s="22"/>
      <c r="JYC113" s="22"/>
      <c r="JYD113" s="22"/>
      <c r="JYE113" s="22"/>
      <c r="JYF113" s="22"/>
      <c r="JYG113" s="22"/>
      <c r="JYH113" s="22"/>
      <c r="JYI113" s="22"/>
      <c r="JYJ113" s="22"/>
      <c r="JYK113" s="22"/>
      <c r="JYL113" s="22"/>
      <c r="JYM113" s="22"/>
      <c r="JYN113" s="22"/>
      <c r="JYO113" s="22"/>
      <c r="JYP113" s="22"/>
      <c r="JYQ113" s="22"/>
      <c r="JYR113" s="22"/>
      <c r="JYS113" s="22"/>
      <c r="JYT113" s="22"/>
      <c r="JYU113" s="22"/>
      <c r="JYV113" s="22"/>
      <c r="JYW113" s="22"/>
      <c r="JYX113" s="22"/>
      <c r="JYY113" s="22"/>
      <c r="JYZ113" s="22"/>
      <c r="JZA113" s="22"/>
      <c r="JZB113" s="22"/>
      <c r="JZC113" s="22"/>
      <c r="JZD113" s="22"/>
      <c r="JZE113" s="22"/>
      <c r="JZF113" s="22"/>
      <c r="JZG113" s="22"/>
      <c r="JZH113" s="22"/>
      <c r="JZI113" s="22"/>
      <c r="JZJ113" s="22"/>
      <c r="JZK113" s="22"/>
      <c r="JZL113" s="22"/>
      <c r="JZM113" s="22"/>
      <c r="JZN113" s="22"/>
      <c r="JZO113" s="22"/>
      <c r="JZP113" s="22"/>
      <c r="JZQ113" s="22"/>
      <c r="JZR113" s="22"/>
      <c r="JZS113" s="22"/>
      <c r="JZT113" s="22"/>
      <c r="JZU113" s="22"/>
      <c r="JZV113" s="22"/>
      <c r="JZW113" s="22"/>
      <c r="JZX113" s="22"/>
      <c r="JZY113" s="22"/>
      <c r="JZZ113" s="22"/>
      <c r="KAA113" s="22"/>
      <c r="KAB113" s="22"/>
      <c r="KAC113" s="22"/>
      <c r="KAD113" s="22"/>
      <c r="KAE113" s="22"/>
      <c r="KAF113" s="22"/>
      <c r="KAG113" s="22"/>
      <c r="KAH113" s="22"/>
      <c r="KAI113" s="22"/>
      <c r="KAJ113" s="22"/>
      <c r="KAK113" s="22"/>
      <c r="KAL113" s="22"/>
      <c r="KAM113" s="22"/>
      <c r="KAN113" s="22"/>
      <c r="KAO113" s="22"/>
      <c r="KAP113" s="22"/>
      <c r="KAQ113" s="22"/>
      <c r="KAR113" s="22"/>
      <c r="KAS113" s="22"/>
      <c r="KAT113" s="22"/>
      <c r="KAU113" s="22"/>
      <c r="KAV113" s="22"/>
      <c r="KAW113" s="22"/>
      <c r="KAX113" s="22"/>
      <c r="KAY113" s="22"/>
      <c r="KAZ113" s="22"/>
      <c r="KBA113" s="22"/>
      <c r="KBB113" s="22"/>
      <c r="KBC113" s="22"/>
      <c r="KBD113" s="22"/>
      <c r="KBE113" s="22"/>
      <c r="KBF113" s="22"/>
      <c r="KBG113" s="22"/>
      <c r="KBH113" s="22"/>
      <c r="KBI113" s="22"/>
      <c r="KBJ113" s="22"/>
      <c r="KBK113" s="22"/>
      <c r="KBL113" s="22"/>
      <c r="KBM113" s="22"/>
      <c r="KBN113" s="22"/>
      <c r="KBO113" s="22"/>
      <c r="KBP113" s="22"/>
      <c r="KBQ113" s="22"/>
      <c r="KBR113" s="22"/>
      <c r="KBS113" s="22"/>
      <c r="KBT113" s="22"/>
      <c r="KBU113" s="22"/>
      <c r="KBV113" s="22"/>
      <c r="KBW113" s="22"/>
      <c r="KBX113" s="22"/>
      <c r="KBY113" s="22"/>
      <c r="KBZ113" s="22"/>
      <c r="KCA113" s="22"/>
      <c r="KCB113" s="22"/>
      <c r="KCC113" s="22"/>
      <c r="KCD113" s="22"/>
      <c r="KCE113" s="22"/>
      <c r="KCF113" s="22"/>
      <c r="KCG113" s="22"/>
      <c r="KCH113" s="22"/>
      <c r="KCI113" s="22"/>
      <c r="KCJ113" s="22"/>
      <c r="KCK113" s="22"/>
      <c r="KCL113" s="22"/>
      <c r="KCM113" s="22"/>
      <c r="KCN113" s="22"/>
      <c r="KCO113" s="22"/>
      <c r="KCP113" s="22"/>
      <c r="KCQ113" s="22"/>
      <c r="KCR113" s="22"/>
      <c r="KCS113" s="22"/>
      <c r="KCT113" s="22"/>
      <c r="KCU113" s="22"/>
      <c r="KCV113" s="22"/>
      <c r="KCW113" s="22"/>
      <c r="KCX113" s="22"/>
      <c r="KCY113" s="22"/>
      <c r="KCZ113" s="22"/>
      <c r="KDA113" s="22"/>
      <c r="KDB113" s="22"/>
      <c r="KDC113" s="22"/>
      <c r="KDD113" s="22"/>
      <c r="KDE113" s="22"/>
      <c r="KDF113" s="22"/>
      <c r="KDG113" s="22"/>
      <c r="KDH113" s="22"/>
      <c r="KDI113" s="22"/>
      <c r="KDJ113" s="22"/>
      <c r="KDK113" s="22"/>
      <c r="KDL113" s="22"/>
      <c r="KDM113" s="22"/>
      <c r="KDN113" s="22"/>
      <c r="KDO113" s="22"/>
      <c r="KDP113" s="22"/>
      <c r="KDQ113" s="22"/>
      <c r="KDR113" s="22"/>
      <c r="KDS113" s="22"/>
      <c r="KDT113" s="22"/>
      <c r="KDU113" s="22"/>
      <c r="KDV113" s="22"/>
      <c r="KDW113" s="22"/>
      <c r="KDX113" s="22"/>
      <c r="KDY113" s="22"/>
      <c r="KDZ113" s="22"/>
      <c r="KEA113" s="22"/>
      <c r="KEB113" s="22"/>
      <c r="KEC113" s="22"/>
      <c r="KED113" s="22"/>
      <c r="KEE113" s="22"/>
      <c r="KEF113" s="22"/>
      <c r="KEG113" s="22"/>
      <c r="KEH113" s="22"/>
      <c r="KEI113" s="22"/>
      <c r="KEJ113" s="22"/>
      <c r="KEK113" s="22"/>
      <c r="KEL113" s="22"/>
      <c r="KEM113" s="22"/>
      <c r="KEN113" s="22"/>
      <c r="KEO113" s="22"/>
      <c r="KEP113" s="22"/>
      <c r="KEQ113" s="22"/>
      <c r="KER113" s="22"/>
      <c r="KES113" s="22"/>
      <c r="KET113" s="22"/>
      <c r="KEU113" s="22"/>
      <c r="KEV113" s="22"/>
      <c r="KEW113" s="22"/>
      <c r="KEX113" s="22"/>
      <c r="KEY113" s="22"/>
      <c r="KEZ113" s="22"/>
      <c r="KFA113" s="22"/>
      <c r="KFB113" s="22"/>
      <c r="KFC113" s="22"/>
      <c r="KFD113" s="22"/>
      <c r="KFE113" s="22"/>
      <c r="KFF113" s="22"/>
      <c r="KFG113" s="22"/>
      <c r="KFH113" s="22"/>
      <c r="KFI113" s="22"/>
      <c r="KFJ113" s="22"/>
      <c r="KFK113" s="22"/>
      <c r="KFL113" s="22"/>
      <c r="KFM113" s="22"/>
      <c r="KFN113" s="22"/>
      <c r="KFO113" s="22"/>
      <c r="KFP113" s="22"/>
      <c r="KFQ113" s="22"/>
      <c r="KFR113" s="22"/>
      <c r="KFS113" s="22"/>
      <c r="KFT113" s="22"/>
      <c r="KFU113" s="22"/>
      <c r="KFV113" s="22"/>
      <c r="KFW113" s="22"/>
      <c r="KFX113" s="22"/>
      <c r="KFY113" s="22"/>
      <c r="KFZ113" s="22"/>
      <c r="KGA113" s="22"/>
      <c r="KGB113" s="22"/>
      <c r="KGC113" s="22"/>
      <c r="KGD113" s="22"/>
      <c r="KGE113" s="22"/>
      <c r="KGF113" s="22"/>
      <c r="KGG113" s="22"/>
      <c r="KGH113" s="22"/>
      <c r="KGI113" s="22"/>
      <c r="KGJ113" s="22"/>
      <c r="KGK113" s="22"/>
      <c r="KGL113" s="22"/>
      <c r="KGM113" s="22"/>
      <c r="KGN113" s="22"/>
      <c r="KGO113" s="22"/>
      <c r="KGP113" s="22"/>
      <c r="KGQ113" s="22"/>
      <c r="KGR113" s="22"/>
      <c r="KGS113" s="22"/>
      <c r="KGT113" s="22"/>
      <c r="KGU113" s="22"/>
      <c r="KGV113" s="22"/>
      <c r="KGW113" s="22"/>
      <c r="KGX113" s="22"/>
      <c r="KGY113" s="22"/>
      <c r="KGZ113" s="22"/>
      <c r="KHA113" s="22"/>
      <c r="KHB113" s="22"/>
      <c r="KHC113" s="22"/>
      <c r="KHD113" s="22"/>
      <c r="KHE113" s="22"/>
      <c r="KHF113" s="22"/>
      <c r="KHG113" s="22"/>
      <c r="KHH113" s="22"/>
      <c r="KHI113" s="22"/>
      <c r="KHJ113" s="22"/>
      <c r="KHK113" s="22"/>
      <c r="KHL113" s="22"/>
      <c r="KHM113" s="22"/>
      <c r="KHN113" s="22"/>
      <c r="KHO113" s="22"/>
      <c r="KHP113" s="22"/>
      <c r="KHQ113" s="22"/>
      <c r="KHR113" s="22"/>
      <c r="KHS113" s="22"/>
      <c r="KHT113" s="22"/>
      <c r="KHU113" s="22"/>
      <c r="KHV113" s="22"/>
      <c r="KHW113" s="22"/>
      <c r="KHX113" s="22"/>
      <c r="KHY113" s="22"/>
      <c r="KHZ113" s="22"/>
      <c r="KIA113" s="22"/>
      <c r="KIB113" s="22"/>
      <c r="KIC113" s="22"/>
      <c r="KID113" s="22"/>
      <c r="KIE113" s="22"/>
      <c r="KIF113" s="22"/>
      <c r="KIG113" s="22"/>
      <c r="KIH113" s="22"/>
      <c r="KII113" s="22"/>
      <c r="KIJ113" s="22"/>
      <c r="KIK113" s="22"/>
      <c r="KIL113" s="22"/>
      <c r="KIM113" s="22"/>
      <c r="KIN113" s="22"/>
      <c r="KIO113" s="22"/>
      <c r="KIP113" s="22"/>
      <c r="KIQ113" s="22"/>
      <c r="KIR113" s="22"/>
      <c r="KIS113" s="22"/>
      <c r="KIT113" s="22"/>
      <c r="KIU113" s="22"/>
      <c r="KIV113" s="22"/>
      <c r="KIW113" s="22"/>
      <c r="KIX113" s="22"/>
      <c r="KIY113" s="22"/>
      <c r="KIZ113" s="22"/>
      <c r="KJA113" s="22"/>
      <c r="KJB113" s="22"/>
      <c r="KJC113" s="22"/>
      <c r="KJD113" s="22"/>
      <c r="KJE113" s="22"/>
      <c r="KJF113" s="22"/>
      <c r="KJG113" s="22"/>
      <c r="KJH113" s="22"/>
      <c r="KJI113" s="22"/>
      <c r="KJJ113" s="22"/>
      <c r="KJK113" s="22"/>
      <c r="KJL113" s="22"/>
      <c r="KJM113" s="22"/>
      <c r="KJN113" s="22"/>
      <c r="KJO113" s="22"/>
      <c r="KJP113" s="22"/>
      <c r="KJQ113" s="22"/>
      <c r="KJR113" s="22"/>
      <c r="KJS113" s="22"/>
      <c r="KJT113" s="22"/>
      <c r="KJU113" s="22"/>
      <c r="KJV113" s="22"/>
      <c r="KJW113" s="22"/>
      <c r="KJX113" s="22"/>
      <c r="KJY113" s="22"/>
      <c r="KJZ113" s="22"/>
      <c r="KKA113" s="22"/>
      <c r="KKB113" s="22"/>
      <c r="KKC113" s="22"/>
      <c r="KKD113" s="22"/>
      <c r="KKE113" s="22"/>
      <c r="KKF113" s="22"/>
      <c r="KKG113" s="22"/>
      <c r="KKH113" s="22"/>
      <c r="KKI113" s="22"/>
      <c r="KKJ113" s="22"/>
      <c r="KKK113" s="22"/>
      <c r="KKL113" s="22"/>
      <c r="KKM113" s="22"/>
      <c r="KKN113" s="22"/>
      <c r="KKO113" s="22"/>
      <c r="KKP113" s="22"/>
      <c r="KKQ113" s="22"/>
      <c r="KKR113" s="22"/>
      <c r="KKS113" s="22"/>
      <c r="KKT113" s="22"/>
      <c r="KKU113" s="22"/>
      <c r="KKV113" s="22"/>
      <c r="KKW113" s="22"/>
      <c r="KKX113" s="22"/>
      <c r="KKY113" s="22"/>
      <c r="KKZ113" s="22"/>
      <c r="KLA113" s="22"/>
      <c r="KLB113" s="22"/>
      <c r="KLC113" s="22"/>
      <c r="KLD113" s="22"/>
      <c r="KLE113" s="22"/>
      <c r="KLF113" s="22"/>
      <c r="KLG113" s="22"/>
      <c r="KLH113" s="22"/>
      <c r="KLI113" s="22"/>
      <c r="KLJ113" s="22"/>
      <c r="KLK113" s="22"/>
      <c r="KLL113" s="22"/>
      <c r="KLM113" s="22"/>
      <c r="KLN113" s="22"/>
      <c r="KLO113" s="22"/>
      <c r="KLP113" s="22"/>
      <c r="KLQ113" s="22"/>
      <c r="KLR113" s="22"/>
      <c r="KLS113" s="22"/>
      <c r="KLT113" s="22"/>
      <c r="KLU113" s="22"/>
      <c r="KLV113" s="22"/>
      <c r="KLW113" s="22"/>
      <c r="KLX113" s="22"/>
      <c r="KLY113" s="22"/>
      <c r="KLZ113" s="22"/>
      <c r="KMA113" s="22"/>
      <c r="KMB113" s="22"/>
      <c r="KMC113" s="22"/>
      <c r="KMD113" s="22"/>
      <c r="KME113" s="22"/>
      <c r="KMF113" s="22"/>
      <c r="KMG113" s="22"/>
      <c r="KMH113" s="22"/>
      <c r="KMI113" s="22"/>
      <c r="KMJ113" s="22"/>
      <c r="KMK113" s="22"/>
      <c r="KML113" s="22"/>
      <c r="KMM113" s="22"/>
      <c r="KMN113" s="22"/>
      <c r="KMO113" s="22"/>
      <c r="KMP113" s="22"/>
      <c r="KMQ113" s="22"/>
      <c r="KMR113" s="22"/>
      <c r="KMS113" s="22"/>
      <c r="KMT113" s="22"/>
      <c r="KMU113" s="22"/>
      <c r="KMV113" s="22"/>
      <c r="KMW113" s="22"/>
      <c r="KMX113" s="22"/>
      <c r="KMY113" s="22"/>
      <c r="KMZ113" s="22"/>
      <c r="KNA113" s="22"/>
      <c r="KNB113" s="22"/>
      <c r="KNC113" s="22"/>
      <c r="KND113" s="22"/>
      <c r="KNE113" s="22"/>
      <c r="KNF113" s="22"/>
      <c r="KNG113" s="22"/>
      <c r="KNH113" s="22"/>
      <c r="KNI113" s="22"/>
      <c r="KNJ113" s="22"/>
      <c r="KNK113" s="22"/>
      <c r="KNL113" s="22"/>
      <c r="KNM113" s="22"/>
      <c r="KNN113" s="22"/>
      <c r="KNO113" s="22"/>
      <c r="KNP113" s="22"/>
      <c r="KNQ113" s="22"/>
      <c r="KNR113" s="22"/>
      <c r="KNS113" s="22"/>
      <c r="KNT113" s="22"/>
      <c r="KNU113" s="22"/>
      <c r="KNV113" s="22"/>
      <c r="KNW113" s="22"/>
      <c r="KNX113" s="22"/>
      <c r="KNY113" s="22"/>
      <c r="KNZ113" s="22"/>
      <c r="KOA113" s="22"/>
      <c r="KOB113" s="22"/>
      <c r="KOC113" s="22"/>
      <c r="KOD113" s="22"/>
      <c r="KOE113" s="22"/>
      <c r="KOF113" s="22"/>
      <c r="KOG113" s="22"/>
      <c r="KOH113" s="22"/>
      <c r="KOI113" s="22"/>
      <c r="KOJ113" s="22"/>
      <c r="KOK113" s="22"/>
      <c r="KOL113" s="22"/>
      <c r="KOM113" s="22"/>
      <c r="KON113" s="22"/>
      <c r="KOO113" s="22"/>
      <c r="KOP113" s="22"/>
      <c r="KOQ113" s="22"/>
      <c r="KOR113" s="22"/>
      <c r="KOS113" s="22"/>
      <c r="KOT113" s="22"/>
      <c r="KOU113" s="22"/>
      <c r="KOV113" s="22"/>
      <c r="KOW113" s="22"/>
      <c r="KOX113" s="22"/>
      <c r="KOY113" s="22"/>
      <c r="KOZ113" s="22"/>
      <c r="KPA113" s="22"/>
      <c r="KPB113" s="22"/>
      <c r="KPC113" s="22"/>
      <c r="KPD113" s="22"/>
      <c r="KPE113" s="22"/>
      <c r="KPF113" s="22"/>
      <c r="KPG113" s="22"/>
      <c r="KPH113" s="22"/>
      <c r="KPI113" s="22"/>
      <c r="KPJ113" s="22"/>
      <c r="KPK113" s="22"/>
      <c r="KPL113" s="22"/>
      <c r="KPM113" s="22"/>
      <c r="KPN113" s="22"/>
      <c r="KPO113" s="22"/>
      <c r="KPP113" s="22"/>
      <c r="KPQ113" s="22"/>
      <c r="KPR113" s="22"/>
      <c r="KPS113" s="22"/>
      <c r="KPT113" s="22"/>
      <c r="KPU113" s="22"/>
      <c r="KPV113" s="22"/>
      <c r="KPW113" s="22"/>
      <c r="KPX113" s="22"/>
      <c r="KPY113" s="22"/>
      <c r="KPZ113" s="22"/>
      <c r="KQA113" s="22"/>
      <c r="KQB113" s="22"/>
      <c r="KQC113" s="22"/>
      <c r="KQD113" s="22"/>
      <c r="KQE113" s="22"/>
      <c r="KQF113" s="22"/>
      <c r="KQG113" s="22"/>
      <c r="KQH113" s="22"/>
      <c r="KQI113" s="22"/>
      <c r="KQJ113" s="22"/>
      <c r="KQK113" s="22"/>
      <c r="KQL113" s="22"/>
      <c r="KQM113" s="22"/>
      <c r="KQN113" s="22"/>
      <c r="KQO113" s="22"/>
      <c r="KQP113" s="22"/>
      <c r="KQQ113" s="22"/>
      <c r="KQR113" s="22"/>
      <c r="KQS113" s="22"/>
      <c r="KQT113" s="22"/>
      <c r="KQU113" s="22"/>
      <c r="KQV113" s="22"/>
      <c r="KQW113" s="22"/>
      <c r="KQX113" s="22"/>
      <c r="KQY113" s="22"/>
      <c r="KQZ113" s="22"/>
      <c r="KRA113" s="22"/>
      <c r="KRB113" s="22"/>
      <c r="KRC113" s="22"/>
      <c r="KRD113" s="22"/>
      <c r="KRE113" s="22"/>
      <c r="KRF113" s="22"/>
      <c r="KRG113" s="22"/>
      <c r="KRH113" s="22"/>
      <c r="KRI113" s="22"/>
      <c r="KRJ113" s="22"/>
      <c r="KRK113" s="22"/>
      <c r="KRL113" s="22"/>
      <c r="KRM113" s="22"/>
      <c r="KRN113" s="22"/>
      <c r="KRO113" s="22"/>
      <c r="KRP113" s="22"/>
      <c r="KRQ113" s="22"/>
      <c r="KRR113" s="22"/>
      <c r="KRS113" s="22"/>
      <c r="KRT113" s="22"/>
      <c r="KRU113" s="22"/>
      <c r="KRV113" s="22"/>
      <c r="KRW113" s="22"/>
      <c r="KRX113" s="22"/>
      <c r="KRY113" s="22"/>
      <c r="KRZ113" s="22"/>
      <c r="KSA113" s="22"/>
      <c r="KSB113" s="22"/>
      <c r="KSC113" s="22"/>
      <c r="KSD113" s="22"/>
      <c r="KSE113" s="22"/>
      <c r="KSF113" s="22"/>
      <c r="KSG113" s="22"/>
      <c r="KSH113" s="22"/>
      <c r="KSI113" s="22"/>
      <c r="KSJ113" s="22"/>
      <c r="KSK113" s="22"/>
      <c r="KSL113" s="22"/>
      <c r="KSM113" s="22"/>
      <c r="KSN113" s="22"/>
      <c r="KSO113" s="22"/>
      <c r="KSP113" s="22"/>
      <c r="KSQ113" s="22"/>
      <c r="KSR113" s="22"/>
      <c r="KSS113" s="22"/>
      <c r="KST113" s="22"/>
      <c r="KSU113" s="22"/>
      <c r="KSV113" s="22"/>
      <c r="KSW113" s="22"/>
      <c r="KSX113" s="22"/>
      <c r="KSY113" s="22"/>
      <c r="KSZ113" s="22"/>
      <c r="KTA113" s="22"/>
      <c r="KTB113" s="22"/>
      <c r="KTC113" s="22"/>
      <c r="KTD113" s="22"/>
      <c r="KTE113" s="22"/>
      <c r="KTF113" s="22"/>
      <c r="KTG113" s="22"/>
      <c r="KTH113" s="22"/>
      <c r="KTI113" s="22"/>
      <c r="KTJ113" s="22"/>
      <c r="KTK113" s="22"/>
      <c r="KTL113" s="22"/>
      <c r="KTM113" s="22"/>
      <c r="KTN113" s="22"/>
      <c r="KTO113" s="22"/>
      <c r="KTP113" s="22"/>
      <c r="KTQ113" s="22"/>
      <c r="KTR113" s="22"/>
      <c r="KTS113" s="22"/>
      <c r="KTT113" s="22"/>
      <c r="KTU113" s="22"/>
      <c r="KTV113" s="22"/>
      <c r="KTW113" s="22"/>
      <c r="KTX113" s="22"/>
      <c r="KTY113" s="22"/>
      <c r="KTZ113" s="22"/>
      <c r="KUA113" s="22"/>
      <c r="KUB113" s="22"/>
      <c r="KUC113" s="22"/>
      <c r="KUD113" s="22"/>
      <c r="KUE113" s="22"/>
      <c r="KUF113" s="22"/>
      <c r="KUG113" s="22"/>
      <c r="KUH113" s="22"/>
      <c r="KUI113" s="22"/>
      <c r="KUJ113" s="22"/>
      <c r="KUK113" s="22"/>
      <c r="KUL113" s="22"/>
      <c r="KUM113" s="22"/>
      <c r="KUN113" s="22"/>
      <c r="KUO113" s="22"/>
      <c r="KUP113" s="22"/>
      <c r="KUQ113" s="22"/>
      <c r="KUR113" s="22"/>
      <c r="KUS113" s="22"/>
      <c r="KUT113" s="22"/>
      <c r="KUU113" s="22"/>
      <c r="KUV113" s="22"/>
      <c r="KUW113" s="22"/>
      <c r="KUX113" s="22"/>
      <c r="KUY113" s="22"/>
      <c r="KUZ113" s="22"/>
      <c r="KVA113" s="22"/>
      <c r="KVB113" s="22"/>
      <c r="KVC113" s="22"/>
      <c r="KVD113" s="22"/>
      <c r="KVE113" s="22"/>
      <c r="KVF113" s="22"/>
      <c r="KVG113" s="22"/>
      <c r="KVH113" s="22"/>
      <c r="KVI113" s="22"/>
      <c r="KVJ113" s="22"/>
      <c r="KVK113" s="22"/>
      <c r="KVL113" s="22"/>
      <c r="KVM113" s="22"/>
      <c r="KVN113" s="22"/>
      <c r="KVO113" s="22"/>
      <c r="KVP113" s="22"/>
      <c r="KVQ113" s="22"/>
      <c r="KVR113" s="22"/>
      <c r="KVS113" s="22"/>
      <c r="KVT113" s="22"/>
      <c r="KVU113" s="22"/>
      <c r="KVV113" s="22"/>
      <c r="KVW113" s="22"/>
      <c r="KVX113" s="22"/>
      <c r="KVY113" s="22"/>
      <c r="KVZ113" s="22"/>
      <c r="KWA113" s="22"/>
      <c r="KWB113" s="22"/>
      <c r="KWC113" s="22"/>
      <c r="KWD113" s="22"/>
      <c r="KWE113" s="22"/>
      <c r="KWF113" s="22"/>
      <c r="KWG113" s="22"/>
      <c r="KWH113" s="22"/>
      <c r="KWI113" s="22"/>
      <c r="KWJ113" s="22"/>
      <c r="KWK113" s="22"/>
      <c r="KWL113" s="22"/>
      <c r="KWM113" s="22"/>
      <c r="KWN113" s="22"/>
      <c r="KWO113" s="22"/>
      <c r="KWP113" s="22"/>
      <c r="KWQ113" s="22"/>
      <c r="KWR113" s="22"/>
      <c r="KWS113" s="22"/>
      <c r="KWT113" s="22"/>
      <c r="KWU113" s="22"/>
      <c r="KWV113" s="22"/>
      <c r="KWW113" s="22"/>
      <c r="KWX113" s="22"/>
      <c r="KWY113" s="22"/>
      <c r="KWZ113" s="22"/>
      <c r="KXA113" s="22"/>
      <c r="KXB113" s="22"/>
      <c r="KXC113" s="22"/>
      <c r="KXD113" s="22"/>
      <c r="KXE113" s="22"/>
      <c r="KXF113" s="22"/>
      <c r="KXG113" s="22"/>
      <c r="KXH113" s="22"/>
      <c r="KXI113" s="22"/>
      <c r="KXJ113" s="22"/>
      <c r="KXK113" s="22"/>
      <c r="KXL113" s="22"/>
      <c r="KXM113" s="22"/>
      <c r="KXN113" s="22"/>
      <c r="KXO113" s="22"/>
      <c r="KXP113" s="22"/>
      <c r="KXQ113" s="22"/>
      <c r="KXR113" s="22"/>
      <c r="KXS113" s="22"/>
      <c r="KXT113" s="22"/>
      <c r="KXU113" s="22"/>
      <c r="KXV113" s="22"/>
      <c r="KXW113" s="22"/>
      <c r="KXX113" s="22"/>
      <c r="KXY113" s="22"/>
      <c r="KXZ113" s="22"/>
      <c r="KYA113" s="22"/>
      <c r="KYB113" s="22"/>
      <c r="KYC113" s="22"/>
      <c r="KYD113" s="22"/>
      <c r="KYE113" s="22"/>
      <c r="KYF113" s="22"/>
      <c r="KYG113" s="22"/>
      <c r="KYH113" s="22"/>
      <c r="KYI113" s="22"/>
      <c r="KYJ113" s="22"/>
      <c r="KYK113" s="22"/>
      <c r="KYL113" s="22"/>
      <c r="KYM113" s="22"/>
      <c r="KYN113" s="22"/>
      <c r="KYO113" s="22"/>
      <c r="KYP113" s="22"/>
      <c r="KYQ113" s="22"/>
      <c r="KYR113" s="22"/>
      <c r="KYS113" s="22"/>
      <c r="KYT113" s="22"/>
      <c r="KYU113" s="22"/>
      <c r="KYV113" s="22"/>
      <c r="KYW113" s="22"/>
      <c r="KYX113" s="22"/>
      <c r="KYY113" s="22"/>
      <c r="KYZ113" s="22"/>
      <c r="KZA113" s="22"/>
      <c r="KZB113" s="22"/>
      <c r="KZC113" s="22"/>
      <c r="KZD113" s="22"/>
      <c r="KZE113" s="22"/>
      <c r="KZF113" s="22"/>
      <c r="KZG113" s="22"/>
      <c r="KZH113" s="22"/>
      <c r="KZI113" s="22"/>
      <c r="KZJ113" s="22"/>
      <c r="KZK113" s="22"/>
      <c r="KZL113" s="22"/>
      <c r="KZM113" s="22"/>
      <c r="KZN113" s="22"/>
      <c r="KZO113" s="22"/>
      <c r="KZP113" s="22"/>
      <c r="KZQ113" s="22"/>
      <c r="KZR113" s="22"/>
      <c r="KZS113" s="22"/>
      <c r="KZT113" s="22"/>
      <c r="KZU113" s="22"/>
      <c r="KZV113" s="22"/>
      <c r="KZW113" s="22"/>
      <c r="KZX113" s="22"/>
      <c r="KZY113" s="22"/>
      <c r="KZZ113" s="22"/>
      <c r="LAA113" s="22"/>
      <c r="LAB113" s="22"/>
      <c r="LAC113" s="22"/>
      <c r="LAD113" s="22"/>
      <c r="LAE113" s="22"/>
      <c r="LAF113" s="22"/>
      <c r="LAG113" s="22"/>
      <c r="LAH113" s="22"/>
      <c r="LAI113" s="22"/>
      <c r="LAJ113" s="22"/>
      <c r="LAK113" s="22"/>
      <c r="LAL113" s="22"/>
      <c r="LAM113" s="22"/>
      <c r="LAN113" s="22"/>
      <c r="LAO113" s="22"/>
      <c r="LAP113" s="22"/>
      <c r="LAQ113" s="22"/>
      <c r="LAR113" s="22"/>
      <c r="LAS113" s="22"/>
      <c r="LAT113" s="22"/>
      <c r="LAU113" s="22"/>
      <c r="LAV113" s="22"/>
      <c r="LAW113" s="22"/>
      <c r="LAX113" s="22"/>
      <c r="LAY113" s="22"/>
      <c r="LAZ113" s="22"/>
      <c r="LBA113" s="22"/>
      <c r="LBB113" s="22"/>
      <c r="LBC113" s="22"/>
      <c r="LBD113" s="22"/>
      <c r="LBE113" s="22"/>
      <c r="LBF113" s="22"/>
      <c r="LBG113" s="22"/>
      <c r="LBH113" s="22"/>
      <c r="LBI113" s="22"/>
      <c r="LBJ113" s="22"/>
      <c r="LBK113" s="22"/>
      <c r="LBL113" s="22"/>
      <c r="LBM113" s="22"/>
      <c r="LBN113" s="22"/>
      <c r="LBO113" s="22"/>
      <c r="LBP113" s="22"/>
      <c r="LBQ113" s="22"/>
      <c r="LBR113" s="22"/>
      <c r="LBS113" s="22"/>
      <c r="LBT113" s="22"/>
      <c r="LBU113" s="22"/>
      <c r="LBV113" s="22"/>
      <c r="LBW113" s="22"/>
      <c r="LBX113" s="22"/>
      <c r="LBY113" s="22"/>
      <c r="LBZ113" s="22"/>
      <c r="LCA113" s="22"/>
      <c r="LCB113" s="22"/>
      <c r="LCC113" s="22"/>
      <c r="LCD113" s="22"/>
      <c r="LCE113" s="22"/>
      <c r="LCF113" s="22"/>
      <c r="LCG113" s="22"/>
      <c r="LCH113" s="22"/>
      <c r="LCI113" s="22"/>
      <c r="LCJ113" s="22"/>
      <c r="LCK113" s="22"/>
      <c r="LCL113" s="22"/>
      <c r="LCM113" s="22"/>
      <c r="LCN113" s="22"/>
      <c r="LCO113" s="22"/>
      <c r="LCP113" s="22"/>
      <c r="LCQ113" s="22"/>
      <c r="LCR113" s="22"/>
      <c r="LCS113" s="22"/>
      <c r="LCT113" s="22"/>
      <c r="LCU113" s="22"/>
      <c r="LCV113" s="22"/>
      <c r="LCW113" s="22"/>
      <c r="LCX113" s="22"/>
      <c r="LCY113" s="22"/>
      <c r="LCZ113" s="22"/>
      <c r="LDA113" s="22"/>
      <c r="LDB113" s="22"/>
      <c r="LDC113" s="22"/>
      <c r="LDD113" s="22"/>
      <c r="LDE113" s="22"/>
      <c r="LDF113" s="22"/>
      <c r="LDG113" s="22"/>
      <c r="LDH113" s="22"/>
      <c r="LDI113" s="22"/>
      <c r="LDJ113" s="22"/>
      <c r="LDK113" s="22"/>
      <c r="LDL113" s="22"/>
      <c r="LDM113" s="22"/>
      <c r="LDN113" s="22"/>
      <c r="LDO113" s="22"/>
      <c r="LDP113" s="22"/>
      <c r="LDQ113" s="22"/>
      <c r="LDR113" s="22"/>
      <c r="LDS113" s="22"/>
      <c r="LDT113" s="22"/>
      <c r="LDU113" s="22"/>
      <c r="LDV113" s="22"/>
      <c r="LDW113" s="22"/>
      <c r="LDX113" s="22"/>
      <c r="LDY113" s="22"/>
      <c r="LDZ113" s="22"/>
      <c r="LEA113" s="22"/>
      <c r="LEB113" s="22"/>
      <c r="LEC113" s="22"/>
      <c r="LED113" s="22"/>
      <c r="LEE113" s="22"/>
      <c r="LEF113" s="22"/>
      <c r="LEG113" s="22"/>
      <c r="LEH113" s="22"/>
      <c r="LEI113" s="22"/>
      <c r="LEJ113" s="22"/>
      <c r="LEK113" s="22"/>
      <c r="LEL113" s="22"/>
      <c r="LEM113" s="22"/>
      <c r="LEN113" s="22"/>
      <c r="LEO113" s="22"/>
      <c r="LEP113" s="22"/>
      <c r="LEQ113" s="22"/>
      <c r="LER113" s="22"/>
      <c r="LES113" s="22"/>
      <c r="LET113" s="22"/>
      <c r="LEU113" s="22"/>
      <c r="LEV113" s="22"/>
      <c r="LEW113" s="22"/>
      <c r="LEX113" s="22"/>
      <c r="LEY113" s="22"/>
      <c r="LEZ113" s="22"/>
      <c r="LFA113" s="22"/>
      <c r="LFB113" s="22"/>
      <c r="LFC113" s="22"/>
      <c r="LFD113" s="22"/>
      <c r="LFE113" s="22"/>
      <c r="LFF113" s="22"/>
      <c r="LFG113" s="22"/>
      <c r="LFH113" s="22"/>
      <c r="LFI113" s="22"/>
      <c r="LFJ113" s="22"/>
      <c r="LFK113" s="22"/>
      <c r="LFL113" s="22"/>
      <c r="LFM113" s="22"/>
      <c r="LFN113" s="22"/>
      <c r="LFO113" s="22"/>
      <c r="LFP113" s="22"/>
      <c r="LFQ113" s="22"/>
      <c r="LFR113" s="22"/>
      <c r="LFS113" s="22"/>
      <c r="LFT113" s="22"/>
      <c r="LFU113" s="22"/>
      <c r="LFV113" s="22"/>
      <c r="LFW113" s="22"/>
      <c r="LFX113" s="22"/>
      <c r="LFY113" s="22"/>
      <c r="LFZ113" s="22"/>
      <c r="LGA113" s="22"/>
      <c r="LGB113" s="22"/>
      <c r="LGC113" s="22"/>
      <c r="LGD113" s="22"/>
      <c r="LGE113" s="22"/>
      <c r="LGF113" s="22"/>
      <c r="LGG113" s="22"/>
      <c r="LGH113" s="22"/>
      <c r="LGI113" s="22"/>
      <c r="LGJ113" s="22"/>
      <c r="LGK113" s="22"/>
      <c r="LGL113" s="22"/>
      <c r="LGM113" s="22"/>
      <c r="LGN113" s="22"/>
      <c r="LGO113" s="22"/>
      <c r="LGP113" s="22"/>
      <c r="LGQ113" s="22"/>
      <c r="LGR113" s="22"/>
      <c r="LGS113" s="22"/>
      <c r="LGT113" s="22"/>
      <c r="LGU113" s="22"/>
      <c r="LGV113" s="22"/>
      <c r="LGW113" s="22"/>
      <c r="LGX113" s="22"/>
      <c r="LGY113" s="22"/>
      <c r="LGZ113" s="22"/>
      <c r="LHA113" s="22"/>
      <c r="LHB113" s="22"/>
      <c r="LHC113" s="22"/>
      <c r="LHD113" s="22"/>
      <c r="LHE113" s="22"/>
      <c r="LHF113" s="22"/>
      <c r="LHG113" s="22"/>
      <c r="LHH113" s="22"/>
      <c r="LHI113" s="22"/>
      <c r="LHJ113" s="22"/>
      <c r="LHK113" s="22"/>
      <c r="LHL113" s="22"/>
      <c r="LHM113" s="22"/>
      <c r="LHN113" s="22"/>
      <c r="LHO113" s="22"/>
      <c r="LHP113" s="22"/>
      <c r="LHQ113" s="22"/>
      <c r="LHR113" s="22"/>
      <c r="LHS113" s="22"/>
      <c r="LHT113" s="22"/>
      <c r="LHU113" s="22"/>
      <c r="LHV113" s="22"/>
      <c r="LHW113" s="22"/>
      <c r="LHX113" s="22"/>
      <c r="LHY113" s="22"/>
      <c r="LHZ113" s="22"/>
      <c r="LIA113" s="22"/>
      <c r="LIB113" s="22"/>
      <c r="LIC113" s="22"/>
      <c r="LID113" s="22"/>
      <c r="LIE113" s="22"/>
      <c r="LIF113" s="22"/>
      <c r="LIG113" s="22"/>
      <c r="LIH113" s="22"/>
      <c r="LII113" s="22"/>
      <c r="LIJ113" s="22"/>
      <c r="LIK113" s="22"/>
      <c r="LIL113" s="22"/>
      <c r="LIM113" s="22"/>
      <c r="LIN113" s="22"/>
      <c r="LIO113" s="22"/>
      <c r="LIP113" s="22"/>
      <c r="LIQ113" s="22"/>
      <c r="LIR113" s="22"/>
      <c r="LIS113" s="22"/>
      <c r="LIT113" s="22"/>
      <c r="LIU113" s="22"/>
      <c r="LIV113" s="22"/>
      <c r="LIW113" s="22"/>
      <c r="LIX113" s="22"/>
      <c r="LIY113" s="22"/>
      <c r="LIZ113" s="22"/>
      <c r="LJA113" s="22"/>
      <c r="LJB113" s="22"/>
      <c r="LJC113" s="22"/>
      <c r="LJD113" s="22"/>
      <c r="LJE113" s="22"/>
      <c r="LJF113" s="22"/>
      <c r="LJG113" s="22"/>
      <c r="LJH113" s="22"/>
      <c r="LJI113" s="22"/>
      <c r="LJJ113" s="22"/>
      <c r="LJK113" s="22"/>
      <c r="LJL113" s="22"/>
      <c r="LJM113" s="22"/>
      <c r="LJN113" s="22"/>
      <c r="LJO113" s="22"/>
      <c r="LJP113" s="22"/>
      <c r="LJQ113" s="22"/>
      <c r="LJR113" s="22"/>
      <c r="LJS113" s="22"/>
      <c r="LJT113" s="22"/>
      <c r="LJU113" s="22"/>
      <c r="LJV113" s="22"/>
      <c r="LJW113" s="22"/>
      <c r="LJX113" s="22"/>
      <c r="LJY113" s="22"/>
      <c r="LJZ113" s="22"/>
      <c r="LKA113" s="22"/>
      <c r="LKB113" s="22"/>
      <c r="LKC113" s="22"/>
      <c r="LKD113" s="22"/>
      <c r="LKE113" s="22"/>
      <c r="LKF113" s="22"/>
      <c r="LKG113" s="22"/>
      <c r="LKH113" s="22"/>
      <c r="LKI113" s="22"/>
      <c r="LKJ113" s="22"/>
      <c r="LKK113" s="22"/>
      <c r="LKL113" s="22"/>
      <c r="LKM113" s="22"/>
      <c r="LKN113" s="22"/>
      <c r="LKO113" s="22"/>
      <c r="LKP113" s="22"/>
      <c r="LKQ113" s="22"/>
      <c r="LKR113" s="22"/>
      <c r="LKS113" s="22"/>
      <c r="LKT113" s="22"/>
      <c r="LKU113" s="22"/>
      <c r="LKV113" s="22"/>
      <c r="LKW113" s="22"/>
      <c r="LKX113" s="22"/>
      <c r="LKY113" s="22"/>
      <c r="LKZ113" s="22"/>
      <c r="LLA113" s="22"/>
      <c r="LLB113" s="22"/>
      <c r="LLC113" s="22"/>
      <c r="LLD113" s="22"/>
      <c r="LLE113" s="22"/>
      <c r="LLF113" s="22"/>
      <c r="LLG113" s="22"/>
      <c r="LLH113" s="22"/>
      <c r="LLI113" s="22"/>
      <c r="LLJ113" s="22"/>
      <c r="LLK113" s="22"/>
      <c r="LLL113" s="22"/>
      <c r="LLM113" s="22"/>
      <c r="LLN113" s="22"/>
      <c r="LLO113" s="22"/>
      <c r="LLP113" s="22"/>
      <c r="LLQ113" s="22"/>
      <c r="LLR113" s="22"/>
      <c r="LLS113" s="22"/>
      <c r="LLT113" s="22"/>
      <c r="LLU113" s="22"/>
      <c r="LLV113" s="22"/>
      <c r="LLW113" s="22"/>
      <c r="LLX113" s="22"/>
      <c r="LLY113" s="22"/>
      <c r="LLZ113" s="22"/>
      <c r="LMA113" s="22"/>
      <c r="LMB113" s="22"/>
      <c r="LMC113" s="22"/>
      <c r="LMD113" s="22"/>
      <c r="LME113" s="22"/>
      <c r="LMF113" s="22"/>
      <c r="LMG113" s="22"/>
      <c r="LMH113" s="22"/>
      <c r="LMI113" s="22"/>
      <c r="LMJ113" s="22"/>
      <c r="LMK113" s="22"/>
      <c r="LML113" s="22"/>
      <c r="LMM113" s="22"/>
      <c r="LMN113" s="22"/>
      <c r="LMO113" s="22"/>
      <c r="LMP113" s="22"/>
      <c r="LMQ113" s="22"/>
      <c r="LMR113" s="22"/>
      <c r="LMS113" s="22"/>
      <c r="LMT113" s="22"/>
      <c r="LMU113" s="22"/>
      <c r="LMV113" s="22"/>
      <c r="LMW113" s="22"/>
      <c r="LMX113" s="22"/>
      <c r="LMY113" s="22"/>
      <c r="LMZ113" s="22"/>
      <c r="LNA113" s="22"/>
      <c r="LNB113" s="22"/>
      <c r="LNC113" s="22"/>
      <c r="LND113" s="22"/>
      <c r="LNE113" s="22"/>
      <c r="LNF113" s="22"/>
      <c r="LNG113" s="22"/>
      <c r="LNH113" s="22"/>
      <c r="LNI113" s="22"/>
      <c r="LNJ113" s="22"/>
      <c r="LNK113" s="22"/>
      <c r="LNL113" s="22"/>
      <c r="LNM113" s="22"/>
      <c r="LNN113" s="22"/>
      <c r="LNO113" s="22"/>
      <c r="LNP113" s="22"/>
      <c r="LNQ113" s="22"/>
      <c r="LNR113" s="22"/>
      <c r="LNS113" s="22"/>
      <c r="LNT113" s="22"/>
      <c r="LNU113" s="22"/>
      <c r="LNV113" s="22"/>
      <c r="LNW113" s="22"/>
      <c r="LNX113" s="22"/>
      <c r="LNY113" s="22"/>
      <c r="LNZ113" s="22"/>
      <c r="LOA113" s="22"/>
      <c r="LOB113" s="22"/>
      <c r="LOC113" s="22"/>
      <c r="LOD113" s="22"/>
      <c r="LOE113" s="22"/>
      <c r="LOF113" s="22"/>
      <c r="LOG113" s="22"/>
      <c r="LOH113" s="22"/>
      <c r="LOI113" s="22"/>
      <c r="LOJ113" s="22"/>
      <c r="LOK113" s="22"/>
      <c r="LOL113" s="22"/>
      <c r="LOM113" s="22"/>
      <c r="LON113" s="22"/>
      <c r="LOO113" s="22"/>
      <c r="LOP113" s="22"/>
      <c r="LOQ113" s="22"/>
      <c r="LOR113" s="22"/>
      <c r="LOS113" s="22"/>
      <c r="LOT113" s="22"/>
      <c r="LOU113" s="22"/>
      <c r="LOV113" s="22"/>
      <c r="LOW113" s="22"/>
      <c r="LOX113" s="22"/>
      <c r="LOY113" s="22"/>
      <c r="LOZ113" s="22"/>
      <c r="LPA113" s="22"/>
      <c r="LPB113" s="22"/>
      <c r="LPC113" s="22"/>
      <c r="LPD113" s="22"/>
      <c r="LPE113" s="22"/>
      <c r="LPF113" s="22"/>
      <c r="LPG113" s="22"/>
      <c r="LPH113" s="22"/>
      <c r="LPI113" s="22"/>
      <c r="LPJ113" s="22"/>
      <c r="LPK113" s="22"/>
      <c r="LPL113" s="22"/>
      <c r="LPM113" s="22"/>
      <c r="LPN113" s="22"/>
      <c r="LPO113" s="22"/>
      <c r="LPP113" s="22"/>
      <c r="LPQ113" s="22"/>
      <c r="LPR113" s="22"/>
      <c r="LPS113" s="22"/>
      <c r="LPT113" s="22"/>
      <c r="LPU113" s="22"/>
      <c r="LPV113" s="22"/>
      <c r="LPW113" s="22"/>
      <c r="LPX113" s="22"/>
      <c r="LPY113" s="22"/>
      <c r="LPZ113" s="22"/>
      <c r="LQA113" s="22"/>
      <c r="LQB113" s="22"/>
      <c r="LQC113" s="22"/>
      <c r="LQD113" s="22"/>
      <c r="LQE113" s="22"/>
      <c r="LQF113" s="22"/>
      <c r="LQG113" s="22"/>
      <c r="LQH113" s="22"/>
      <c r="LQI113" s="22"/>
      <c r="LQJ113" s="22"/>
      <c r="LQK113" s="22"/>
      <c r="LQL113" s="22"/>
      <c r="LQM113" s="22"/>
      <c r="LQN113" s="22"/>
      <c r="LQO113" s="22"/>
      <c r="LQP113" s="22"/>
      <c r="LQQ113" s="22"/>
      <c r="LQR113" s="22"/>
      <c r="LQS113" s="22"/>
      <c r="LQT113" s="22"/>
      <c r="LQU113" s="22"/>
      <c r="LQV113" s="22"/>
      <c r="LQW113" s="22"/>
      <c r="LQX113" s="22"/>
      <c r="LQY113" s="22"/>
      <c r="LQZ113" s="22"/>
      <c r="LRA113" s="22"/>
      <c r="LRB113" s="22"/>
      <c r="LRC113" s="22"/>
      <c r="LRD113" s="22"/>
      <c r="LRE113" s="22"/>
      <c r="LRF113" s="22"/>
      <c r="LRG113" s="22"/>
      <c r="LRH113" s="22"/>
      <c r="LRI113" s="22"/>
      <c r="LRJ113" s="22"/>
      <c r="LRK113" s="22"/>
      <c r="LRL113" s="22"/>
      <c r="LRM113" s="22"/>
      <c r="LRN113" s="22"/>
      <c r="LRO113" s="22"/>
      <c r="LRP113" s="22"/>
      <c r="LRQ113" s="22"/>
      <c r="LRR113" s="22"/>
      <c r="LRS113" s="22"/>
      <c r="LRT113" s="22"/>
      <c r="LRU113" s="22"/>
      <c r="LRV113" s="22"/>
      <c r="LRW113" s="22"/>
      <c r="LRX113" s="22"/>
      <c r="LRY113" s="22"/>
      <c r="LRZ113" s="22"/>
      <c r="LSA113" s="22"/>
      <c r="LSB113" s="22"/>
      <c r="LSC113" s="22"/>
      <c r="LSD113" s="22"/>
      <c r="LSE113" s="22"/>
      <c r="LSF113" s="22"/>
      <c r="LSG113" s="22"/>
      <c r="LSH113" s="22"/>
      <c r="LSI113" s="22"/>
      <c r="LSJ113" s="22"/>
      <c r="LSK113" s="22"/>
      <c r="LSL113" s="22"/>
      <c r="LSM113" s="22"/>
      <c r="LSN113" s="22"/>
      <c r="LSO113" s="22"/>
      <c r="LSP113" s="22"/>
      <c r="LSQ113" s="22"/>
      <c r="LSR113" s="22"/>
      <c r="LSS113" s="22"/>
      <c r="LST113" s="22"/>
      <c r="LSU113" s="22"/>
      <c r="LSV113" s="22"/>
      <c r="LSW113" s="22"/>
      <c r="LSX113" s="22"/>
      <c r="LSY113" s="22"/>
      <c r="LSZ113" s="22"/>
      <c r="LTA113" s="22"/>
      <c r="LTB113" s="22"/>
      <c r="LTC113" s="22"/>
      <c r="LTD113" s="22"/>
      <c r="LTE113" s="22"/>
      <c r="LTF113" s="22"/>
      <c r="LTG113" s="22"/>
      <c r="LTH113" s="22"/>
      <c r="LTI113" s="22"/>
      <c r="LTJ113" s="22"/>
      <c r="LTK113" s="22"/>
      <c r="LTL113" s="22"/>
      <c r="LTM113" s="22"/>
      <c r="LTN113" s="22"/>
      <c r="LTO113" s="22"/>
      <c r="LTP113" s="22"/>
      <c r="LTQ113" s="22"/>
      <c r="LTR113" s="22"/>
      <c r="LTS113" s="22"/>
      <c r="LTT113" s="22"/>
      <c r="LTU113" s="22"/>
      <c r="LTV113" s="22"/>
      <c r="LTW113" s="22"/>
      <c r="LTX113" s="22"/>
      <c r="LTY113" s="22"/>
      <c r="LTZ113" s="22"/>
      <c r="LUA113" s="22"/>
      <c r="LUB113" s="22"/>
      <c r="LUC113" s="22"/>
      <c r="LUD113" s="22"/>
      <c r="LUE113" s="22"/>
      <c r="LUF113" s="22"/>
      <c r="LUG113" s="22"/>
      <c r="LUH113" s="22"/>
      <c r="LUI113" s="22"/>
      <c r="LUJ113" s="22"/>
      <c r="LUK113" s="22"/>
      <c r="LUL113" s="22"/>
      <c r="LUM113" s="22"/>
      <c r="LUN113" s="22"/>
      <c r="LUO113" s="22"/>
      <c r="LUP113" s="22"/>
      <c r="LUQ113" s="22"/>
      <c r="LUR113" s="22"/>
      <c r="LUS113" s="22"/>
      <c r="LUT113" s="22"/>
      <c r="LUU113" s="22"/>
      <c r="LUV113" s="22"/>
      <c r="LUW113" s="22"/>
      <c r="LUX113" s="22"/>
      <c r="LUY113" s="22"/>
      <c r="LUZ113" s="22"/>
      <c r="LVA113" s="22"/>
      <c r="LVB113" s="22"/>
      <c r="LVC113" s="22"/>
      <c r="LVD113" s="22"/>
      <c r="LVE113" s="22"/>
      <c r="LVF113" s="22"/>
      <c r="LVG113" s="22"/>
      <c r="LVH113" s="22"/>
      <c r="LVI113" s="22"/>
      <c r="LVJ113" s="22"/>
      <c r="LVK113" s="22"/>
      <c r="LVL113" s="22"/>
      <c r="LVM113" s="22"/>
      <c r="LVN113" s="22"/>
      <c r="LVO113" s="22"/>
      <c r="LVP113" s="22"/>
      <c r="LVQ113" s="22"/>
      <c r="LVR113" s="22"/>
      <c r="LVS113" s="22"/>
      <c r="LVT113" s="22"/>
      <c r="LVU113" s="22"/>
      <c r="LVV113" s="22"/>
      <c r="LVW113" s="22"/>
      <c r="LVX113" s="22"/>
      <c r="LVY113" s="22"/>
      <c r="LVZ113" s="22"/>
      <c r="LWA113" s="22"/>
      <c r="LWB113" s="22"/>
      <c r="LWC113" s="22"/>
      <c r="LWD113" s="22"/>
      <c r="LWE113" s="22"/>
      <c r="LWF113" s="22"/>
      <c r="LWG113" s="22"/>
      <c r="LWH113" s="22"/>
      <c r="LWI113" s="22"/>
      <c r="LWJ113" s="22"/>
      <c r="LWK113" s="22"/>
      <c r="LWL113" s="22"/>
      <c r="LWM113" s="22"/>
      <c r="LWN113" s="22"/>
      <c r="LWO113" s="22"/>
      <c r="LWP113" s="22"/>
      <c r="LWQ113" s="22"/>
      <c r="LWR113" s="22"/>
      <c r="LWS113" s="22"/>
      <c r="LWT113" s="22"/>
      <c r="LWU113" s="22"/>
      <c r="LWV113" s="22"/>
      <c r="LWW113" s="22"/>
      <c r="LWX113" s="22"/>
      <c r="LWY113" s="22"/>
      <c r="LWZ113" s="22"/>
      <c r="LXA113" s="22"/>
      <c r="LXB113" s="22"/>
      <c r="LXC113" s="22"/>
      <c r="LXD113" s="22"/>
      <c r="LXE113" s="22"/>
      <c r="LXF113" s="22"/>
      <c r="LXG113" s="22"/>
      <c r="LXH113" s="22"/>
      <c r="LXI113" s="22"/>
      <c r="LXJ113" s="22"/>
      <c r="LXK113" s="22"/>
      <c r="LXL113" s="22"/>
      <c r="LXM113" s="22"/>
      <c r="LXN113" s="22"/>
      <c r="LXO113" s="22"/>
      <c r="LXP113" s="22"/>
      <c r="LXQ113" s="22"/>
      <c r="LXR113" s="22"/>
      <c r="LXS113" s="22"/>
      <c r="LXT113" s="22"/>
      <c r="LXU113" s="22"/>
      <c r="LXV113" s="22"/>
      <c r="LXW113" s="22"/>
      <c r="LXX113" s="22"/>
      <c r="LXY113" s="22"/>
      <c r="LXZ113" s="22"/>
      <c r="LYA113" s="22"/>
      <c r="LYB113" s="22"/>
      <c r="LYC113" s="22"/>
      <c r="LYD113" s="22"/>
      <c r="LYE113" s="22"/>
      <c r="LYF113" s="22"/>
      <c r="LYG113" s="22"/>
      <c r="LYH113" s="22"/>
      <c r="LYI113" s="22"/>
      <c r="LYJ113" s="22"/>
      <c r="LYK113" s="22"/>
      <c r="LYL113" s="22"/>
      <c r="LYM113" s="22"/>
      <c r="LYN113" s="22"/>
      <c r="LYO113" s="22"/>
      <c r="LYP113" s="22"/>
      <c r="LYQ113" s="22"/>
      <c r="LYR113" s="22"/>
      <c r="LYS113" s="22"/>
      <c r="LYT113" s="22"/>
      <c r="LYU113" s="22"/>
      <c r="LYV113" s="22"/>
      <c r="LYW113" s="22"/>
      <c r="LYX113" s="22"/>
      <c r="LYY113" s="22"/>
      <c r="LYZ113" s="22"/>
      <c r="LZA113" s="22"/>
      <c r="LZB113" s="22"/>
      <c r="LZC113" s="22"/>
      <c r="LZD113" s="22"/>
      <c r="LZE113" s="22"/>
      <c r="LZF113" s="22"/>
      <c r="LZG113" s="22"/>
      <c r="LZH113" s="22"/>
      <c r="LZI113" s="22"/>
      <c r="LZJ113" s="22"/>
      <c r="LZK113" s="22"/>
      <c r="LZL113" s="22"/>
      <c r="LZM113" s="22"/>
      <c r="LZN113" s="22"/>
      <c r="LZO113" s="22"/>
      <c r="LZP113" s="22"/>
      <c r="LZQ113" s="22"/>
      <c r="LZR113" s="22"/>
      <c r="LZS113" s="22"/>
      <c r="LZT113" s="22"/>
      <c r="LZU113" s="22"/>
      <c r="LZV113" s="22"/>
      <c r="LZW113" s="22"/>
      <c r="LZX113" s="22"/>
      <c r="LZY113" s="22"/>
      <c r="LZZ113" s="22"/>
      <c r="MAA113" s="22"/>
      <c r="MAB113" s="22"/>
      <c r="MAC113" s="22"/>
      <c r="MAD113" s="22"/>
      <c r="MAE113" s="22"/>
      <c r="MAF113" s="22"/>
      <c r="MAG113" s="22"/>
      <c r="MAH113" s="22"/>
      <c r="MAI113" s="22"/>
      <c r="MAJ113" s="22"/>
      <c r="MAK113" s="22"/>
      <c r="MAL113" s="22"/>
      <c r="MAM113" s="22"/>
      <c r="MAN113" s="22"/>
      <c r="MAO113" s="22"/>
      <c r="MAP113" s="22"/>
      <c r="MAQ113" s="22"/>
      <c r="MAR113" s="22"/>
      <c r="MAS113" s="22"/>
      <c r="MAT113" s="22"/>
      <c r="MAU113" s="22"/>
      <c r="MAV113" s="22"/>
      <c r="MAW113" s="22"/>
      <c r="MAX113" s="22"/>
      <c r="MAY113" s="22"/>
      <c r="MAZ113" s="22"/>
      <c r="MBA113" s="22"/>
      <c r="MBB113" s="22"/>
      <c r="MBC113" s="22"/>
      <c r="MBD113" s="22"/>
      <c r="MBE113" s="22"/>
      <c r="MBF113" s="22"/>
      <c r="MBG113" s="22"/>
      <c r="MBH113" s="22"/>
      <c r="MBI113" s="22"/>
      <c r="MBJ113" s="22"/>
      <c r="MBK113" s="22"/>
      <c r="MBL113" s="22"/>
      <c r="MBM113" s="22"/>
      <c r="MBN113" s="22"/>
      <c r="MBO113" s="22"/>
      <c r="MBP113" s="22"/>
      <c r="MBQ113" s="22"/>
      <c r="MBR113" s="22"/>
      <c r="MBS113" s="22"/>
      <c r="MBT113" s="22"/>
      <c r="MBU113" s="22"/>
      <c r="MBV113" s="22"/>
      <c r="MBW113" s="22"/>
      <c r="MBX113" s="22"/>
      <c r="MBY113" s="22"/>
      <c r="MBZ113" s="22"/>
      <c r="MCA113" s="22"/>
      <c r="MCB113" s="22"/>
      <c r="MCC113" s="22"/>
      <c r="MCD113" s="22"/>
      <c r="MCE113" s="22"/>
      <c r="MCF113" s="22"/>
      <c r="MCG113" s="22"/>
      <c r="MCH113" s="22"/>
      <c r="MCI113" s="22"/>
      <c r="MCJ113" s="22"/>
      <c r="MCK113" s="22"/>
      <c r="MCL113" s="22"/>
      <c r="MCM113" s="22"/>
      <c r="MCN113" s="22"/>
      <c r="MCO113" s="22"/>
      <c r="MCP113" s="22"/>
      <c r="MCQ113" s="22"/>
      <c r="MCR113" s="22"/>
      <c r="MCS113" s="22"/>
      <c r="MCT113" s="22"/>
      <c r="MCU113" s="22"/>
      <c r="MCV113" s="22"/>
      <c r="MCW113" s="22"/>
      <c r="MCX113" s="22"/>
      <c r="MCY113" s="22"/>
      <c r="MCZ113" s="22"/>
      <c r="MDA113" s="22"/>
      <c r="MDB113" s="22"/>
      <c r="MDC113" s="22"/>
      <c r="MDD113" s="22"/>
      <c r="MDE113" s="22"/>
      <c r="MDF113" s="22"/>
      <c r="MDG113" s="22"/>
      <c r="MDH113" s="22"/>
      <c r="MDI113" s="22"/>
      <c r="MDJ113" s="22"/>
      <c r="MDK113" s="22"/>
      <c r="MDL113" s="22"/>
      <c r="MDM113" s="22"/>
      <c r="MDN113" s="22"/>
      <c r="MDO113" s="22"/>
      <c r="MDP113" s="22"/>
      <c r="MDQ113" s="22"/>
      <c r="MDR113" s="22"/>
      <c r="MDS113" s="22"/>
      <c r="MDT113" s="22"/>
      <c r="MDU113" s="22"/>
      <c r="MDV113" s="22"/>
      <c r="MDW113" s="22"/>
      <c r="MDX113" s="22"/>
      <c r="MDY113" s="22"/>
      <c r="MDZ113" s="22"/>
      <c r="MEA113" s="22"/>
      <c r="MEB113" s="22"/>
      <c r="MEC113" s="22"/>
      <c r="MED113" s="22"/>
      <c r="MEE113" s="22"/>
      <c r="MEF113" s="22"/>
      <c r="MEG113" s="22"/>
      <c r="MEH113" s="22"/>
      <c r="MEI113" s="22"/>
      <c r="MEJ113" s="22"/>
      <c r="MEK113" s="22"/>
      <c r="MEL113" s="22"/>
      <c r="MEM113" s="22"/>
      <c r="MEN113" s="22"/>
      <c r="MEO113" s="22"/>
      <c r="MEP113" s="22"/>
      <c r="MEQ113" s="22"/>
      <c r="MER113" s="22"/>
      <c r="MES113" s="22"/>
      <c r="MET113" s="22"/>
      <c r="MEU113" s="22"/>
      <c r="MEV113" s="22"/>
      <c r="MEW113" s="22"/>
      <c r="MEX113" s="22"/>
      <c r="MEY113" s="22"/>
      <c r="MEZ113" s="22"/>
      <c r="MFA113" s="22"/>
      <c r="MFB113" s="22"/>
      <c r="MFC113" s="22"/>
      <c r="MFD113" s="22"/>
      <c r="MFE113" s="22"/>
      <c r="MFF113" s="22"/>
      <c r="MFG113" s="22"/>
      <c r="MFH113" s="22"/>
      <c r="MFI113" s="22"/>
      <c r="MFJ113" s="22"/>
      <c r="MFK113" s="22"/>
      <c r="MFL113" s="22"/>
      <c r="MFM113" s="22"/>
      <c r="MFN113" s="22"/>
      <c r="MFO113" s="22"/>
      <c r="MFP113" s="22"/>
      <c r="MFQ113" s="22"/>
      <c r="MFR113" s="22"/>
      <c r="MFS113" s="22"/>
      <c r="MFT113" s="22"/>
      <c r="MFU113" s="22"/>
      <c r="MFV113" s="22"/>
      <c r="MFW113" s="22"/>
      <c r="MFX113" s="22"/>
      <c r="MFY113" s="22"/>
      <c r="MFZ113" s="22"/>
      <c r="MGA113" s="22"/>
      <c r="MGB113" s="22"/>
      <c r="MGC113" s="22"/>
      <c r="MGD113" s="22"/>
      <c r="MGE113" s="22"/>
      <c r="MGF113" s="22"/>
      <c r="MGG113" s="22"/>
      <c r="MGH113" s="22"/>
      <c r="MGI113" s="22"/>
      <c r="MGJ113" s="22"/>
      <c r="MGK113" s="22"/>
      <c r="MGL113" s="22"/>
      <c r="MGM113" s="22"/>
      <c r="MGN113" s="22"/>
      <c r="MGO113" s="22"/>
      <c r="MGP113" s="22"/>
      <c r="MGQ113" s="22"/>
      <c r="MGR113" s="22"/>
      <c r="MGS113" s="22"/>
      <c r="MGT113" s="22"/>
      <c r="MGU113" s="22"/>
      <c r="MGV113" s="22"/>
      <c r="MGW113" s="22"/>
      <c r="MGX113" s="22"/>
      <c r="MGY113" s="22"/>
      <c r="MGZ113" s="22"/>
      <c r="MHA113" s="22"/>
      <c r="MHB113" s="22"/>
      <c r="MHC113" s="22"/>
      <c r="MHD113" s="22"/>
      <c r="MHE113" s="22"/>
      <c r="MHF113" s="22"/>
      <c r="MHG113" s="22"/>
      <c r="MHH113" s="22"/>
      <c r="MHI113" s="22"/>
      <c r="MHJ113" s="22"/>
      <c r="MHK113" s="22"/>
      <c r="MHL113" s="22"/>
      <c r="MHM113" s="22"/>
      <c r="MHN113" s="22"/>
      <c r="MHO113" s="22"/>
      <c r="MHP113" s="22"/>
      <c r="MHQ113" s="22"/>
      <c r="MHR113" s="22"/>
      <c r="MHS113" s="22"/>
      <c r="MHT113" s="22"/>
      <c r="MHU113" s="22"/>
      <c r="MHV113" s="22"/>
      <c r="MHW113" s="22"/>
      <c r="MHX113" s="22"/>
      <c r="MHY113" s="22"/>
      <c r="MHZ113" s="22"/>
      <c r="MIA113" s="22"/>
      <c r="MIB113" s="22"/>
      <c r="MIC113" s="22"/>
      <c r="MID113" s="22"/>
      <c r="MIE113" s="22"/>
      <c r="MIF113" s="22"/>
      <c r="MIG113" s="22"/>
      <c r="MIH113" s="22"/>
      <c r="MII113" s="22"/>
      <c r="MIJ113" s="22"/>
      <c r="MIK113" s="22"/>
      <c r="MIL113" s="22"/>
      <c r="MIM113" s="22"/>
      <c r="MIN113" s="22"/>
      <c r="MIO113" s="22"/>
      <c r="MIP113" s="22"/>
      <c r="MIQ113" s="22"/>
      <c r="MIR113" s="22"/>
      <c r="MIS113" s="22"/>
      <c r="MIT113" s="22"/>
      <c r="MIU113" s="22"/>
      <c r="MIV113" s="22"/>
      <c r="MIW113" s="22"/>
      <c r="MIX113" s="22"/>
      <c r="MIY113" s="22"/>
      <c r="MIZ113" s="22"/>
      <c r="MJA113" s="22"/>
      <c r="MJB113" s="22"/>
      <c r="MJC113" s="22"/>
      <c r="MJD113" s="22"/>
      <c r="MJE113" s="22"/>
      <c r="MJF113" s="22"/>
      <c r="MJG113" s="22"/>
      <c r="MJH113" s="22"/>
      <c r="MJI113" s="22"/>
      <c r="MJJ113" s="22"/>
      <c r="MJK113" s="22"/>
      <c r="MJL113" s="22"/>
      <c r="MJM113" s="22"/>
      <c r="MJN113" s="22"/>
      <c r="MJO113" s="22"/>
      <c r="MJP113" s="22"/>
      <c r="MJQ113" s="22"/>
      <c r="MJR113" s="22"/>
      <c r="MJS113" s="22"/>
      <c r="MJT113" s="22"/>
      <c r="MJU113" s="22"/>
      <c r="MJV113" s="22"/>
      <c r="MJW113" s="22"/>
      <c r="MJX113" s="22"/>
      <c r="MJY113" s="22"/>
      <c r="MJZ113" s="22"/>
      <c r="MKA113" s="22"/>
      <c r="MKB113" s="22"/>
      <c r="MKC113" s="22"/>
      <c r="MKD113" s="22"/>
      <c r="MKE113" s="22"/>
      <c r="MKF113" s="22"/>
      <c r="MKG113" s="22"/>
      <c r="MKH113" s="22"/>
      <c r="MKI113" s="22"/>
      <c r="MKJ113" s="22"/>
      <c r="MKK113" s="22"/>
      <c r="MKL113" s="22"/>
      <c r="MKM113" s="22"/>
      <c r="MKN113" s="22"/>
      <c r="MKO113" s="22"/>
      <c r="MKP113" s="22"/>
      <c r="MKQ113" s="22"/>
      <c r="MKR113" s="22"/>
      <c r="MKS113" s="22"/>
      <c r="MKT113" s="22"/>
      <c r="MKU113" s="22"/>
      <c r="MKV113" s="22"/>
      <c r="MKW113" s="22"/>
      <c r="MKX113" s="22"/>
      <c r="MKY113" s="22"/>
      <c r="MKZ113" s="22"/>
      <c r="MLA113" s="22"/>
      <c r="MLB113" s="22"/>
      <c r="MLC113" s="22"/>
      <c r="MLD113" s="22"/>
      <c r="MLE113" s="22"/>
      <c r="MLF113" s="22"/>
      <c r="MLG113" s="22"/>
      <c r="MLH113" s="22"/>
      <c r="MLI113" s="22"/>
      <c r="MLJ113" s="22"/>
      <c r="MLK113" s="22"/>
      <c r="MLL113" s="22"/>
      <c r="MLM113" s="22"/>
      <c r="MLN113" s="22"/>
      <c r="MLO113" s="22"/>
      <c r="MLP113" s="22"/>
      <c r="MLQ113" s="22"/>
      <c r="MLR113" s="22"/>
      <c r="MLS113" s="22"/>
      <c r="MLT113" s="22"/>
      <c r="MLU113" s="22"/>
      <c r="MLV113" s="22"/>
      <c r="MLW113" s="22"/>
      <c r="MLX113" s="22"/>
      <c r="MLY113" s="22"/>
      <c r="MLZ113" s="22"/>
      <c r="MMA113" s="22"/>
      <c r="MMB113" s="22"/>
      <c r="MMC113" s="22"/>
      <c r="MMD113" s="22"/>
      <c r="MME113" s="22"/>
      <c r="MMF113" s="22"/>
      <c r="MMG113" s="22"/>
      <c r="MMH113" s="22"/>
      <c r="MMI113" s="22"/>
      <c r="MMJ113" s="22"/>
      <c r="MMK113" s="22"/>
      <c r="MML113" s="22"/>
      <c r="MMM113" s="22"/>
      <c r="MMN113" s="22"/>
      <c r="MMO113" s="22"/>
      <c r="MMP113" s="22"/>
      <c r="MMQ113" s="22"/>
      <c r="MMR113" s="22"/>
      <c r="MMS113" s="22"/>
      <c r="MMT113" s="22"/>
      <c r="MMU113" s="22"/>
      <c r="MMV113" s="22"/>
      <c r="MMW113" s="22"/>
      <c r="MMX113" s="22"/>
      <c r="MMY113" s="22"/>
      <c r="MMZ113" s="22"/>
      <c r="MNA113" s="22"/>
      <c r="MNB113" s="22"/>
      <c r="MNC113" s="22"/>
      <c r="MND113" s="22"/>
      <c r="MNE113" s="22"/>
      <c r="MNF113" s="22"/>
      <c r="MNG113" s="22"/>
      <c r="MNH113" s="22"/>
      <c r="MNI113" s="22"/>
      <c r="MNJ113" s="22"/>
      <c r="MNK113" s="22"/>
      <c r="MNL113" s="22"/>
      <c r="MNM113" s="22"/>
      <c r="MNN113" s="22"/>
      <c r="MNO113" s="22"/>
      <c r="MNP113" s="22"/>
      <c r="MNQ113" s="22"/>
      <c r="MNR113" s="22"/>
      <c r="MNS113" s="22"/>
      <c r="MNT113" s="22"/>
      <c r="MNU113" s="22"/>
      <c r="MNV113" s="22"/>
      <c r="MNW113" s="22"/>
      <c r="MNX113" s="22"/>
      <c r="MNY113" s="22"/>
      <c r="MNZ113" s="22"/>
      <c r="MOA113" s="22"/>
      <c r="MOB113" s="22"/>
      <c r="MOC113" s="22"/>
      <c r="MOD113" s="22"/>
      <c r="MOE113" s="22"/>
      <c r="MOF113" s="22"/>
      <c r="MOG113" s="22"/>
      <c r="MOH113" s="22"/>
      <c r="MOI113" s="22"/>
      <c r="MOJ113" s="22"/>
      <c r="MOK113" s="22"/>
      <c r="MOL113" s="22"/>
      <c r="MOM113" s="22"/>
      <c r="MON113" s="22"/>
      <c r="MOO113" s="22"/>
      <c r="MOP113" s="22"/>
      <c r="MOQ113" s="22"/>
      <c r="MOR113" s="22"/>
      <c r="MOS113" s="22"/>
      <c r="MOT113" s="22"/>
      <c r="MOU113" s="22"/>
      <c r="MOV113" s="22"/>
      <c r="MOW113" s="22"/>
      <c r="MOX113" s="22"/>
      <c r="MOY113" s="22"/>
      <c r="MOZ113" s="22"/>
      <c r="MPA113" s="22"/>
      <c r="MPB113" s="22"/>
      <c r="MPC113" s="22"/>
      <c r="MPD113" s="22"/>
      <c r="MPE113" s="22"/>
      <c r="MPF113" s="22"/>
      <c r="MPG113" s="22"/>
      <c r="MPH113" s="22"/>
      <c r="MPI113" s="22"/>
      <c r="MPJ113" s="22"/>
      <c r="MPK113" s="22"/>
      <c r="MPL113" s="22"/>
      <c r="MPM113" s="22"/>
      <c r="MPN113" s="22"/>
      <c r="MPO113" s="22"/>
      <c r="MPP113" s="22"/>
      <c r="MPQ113" s="22"/>
      <c r="MPR113" s="22"/>
      <c r="MPS113" s="22"/>
      <c r="MPT113" s="22"/>
      <c r="MPU113" s="22"/>
      <c r="MPV113" s="22"/>
      <c r="MPW113" s="22"/>
      <c r="MPX113" s="22"/>
      <c r="MPY113" s="22"/>
      <c r="MPZ113" s="22"/>
      <c r="MQA113" s="22"/>
      <c r="MQB113" s="22"/>
      <c r="MQC113" s="22"/>
      <c r="MQD113" s="22"/>
      <c r="MQE113" s="22"/>
      <c r="MQF113" s="22"/>
      <c r="MQG113" s="22"/>
      <c r="MQH113" s="22"/>
      <c r="MQI113" s="22"/>
      <c r="MQJ113" s="22"/>
      <c r="MQK113" s="22"/>
      <c r="MQL113" s="22"/>
      <c r="MQM113" s="22"/>
      <c r="MQN113" s="22"/>
      <c r="MQO113" s="22"/>
      <c r="MQP113" s="22"/>
      <c r="MQQ113" s="22"/>
      <c r="MQR113" s="22"/>
      <c r="MQS113" s="22"/>
      <c r="MQT113" s="22"/>
      <c r="MQU113" s="22"/>
      <c r="MQV113" s="22"/>
      <c r="MQW113" s="22"/>
      <c r="MQX113" s="22"/>
      <c r="MQY113" s="22"/>
      <c r="MQZ113" s="22"/>
      <c r="MRA113" s="22"/>
      <c r="MRB113" s="22"/>
      <c r="MRC113" s="22"/>
      <c r="MRD113" s="22"/>
      <c r="MRE113" s="22"/>
      <c r="MRF113" s="22"/>
      <c r="MRG113" s="22"/>
      <c r="MRH113" s="22"/>
      <c r="MRI113" s="22"/>
      <c r="MRJ113" s="22"/>
      <c r="MRK113" s="22"/>
      <c r="MRL113" s="22"/>
      <c r="MRM113" s="22"/>
      <c r="MRN113" s="22"/>
      <c r="MRO113" s="22"/>
      <c r="MRP113" s="22"/>
      <c r="MRQ113" s="22"/>
      <c r="MRR113" s="22"/>
      <c r="MRS113" s="22"/>
      <c r="MRT113" s="22"/>
      <c r="MRU113" s="22"/>
      <c r="MRV113" s="22"/>
      <c r="MRW113" s="22"/>
      <c r="MRX113" s="22"/>
      <c r="MRY113" s="22"/>
      <c r="MRZ113" s="22"/>
      <c r="MSA113" s="22"/>
      <c r="MSB113" s="22"/>
      <c r="MSC113" s="22"/>
      <c r="MSD113" s="22"/>
      <c r="MSE113" s="22"/>
      <c r="MSF113" s="22"/>
      <c r="MSG113" s="22"/>
      <c r="MSH113" s="22"/>
      <c r="MSI113" s="22"/>
      <c r="MSJ113" s="22"/>
      <c r="MSK113" s="22"/>
      <c r="MSL113" s="22"/>
      <c r="MSM113" s="22"/>
      <c r="MSN113" s="22"/>
      <c r="MSO113" s="22"/>
      <c r="MSP113" s="22"/>
      <c r="MSQ113" s="22"/>
      <c r="MSR113" s="22"/>
      <c r="MSS113" s="22"/>
      <c r="MST113" s="22"/>
      <c r="MSU113" s="22"/>
      <c r="MSV113" s="22"/>
      <c r="MSW113" s="22"/>
      <c r="MSX113" s="22"/>
      <c r="MSY113" s="22"/>
      <c r="MSZ113" s="22"/>
      <c r="MTA113" s="22"/>
      <c r="MTB113" s="22"/>
      <c r="MTC113" s="22"/>
      <c r="MTD113" s="22"/>
      <c r="MTE113" s="22"/>
      <c r="MTF113" s="22"/>
      <c r="MTG113" s="22"/>
      <c r="MTH113" s="22"/>
      <c r="MTI113" s="22"/>
      <c r="MTJ113" s="22"/>
      <c r="MTK113" s="22"/>
      <c r="MTL113" s="22"/>
      <c r="MTM113" s="22"/>
      <c r="MTN113" s="22"/>
      <c r="MTO113" s="22"/>
      <c r="MTP113" s="22"/>
      <c r="MTQ113" s="22"/>
      <c r="MTR113" s="22"/>
      <c r="MTS113" s="22"/>
      <c r="MTT113" s="22"/>
      <c r="MTU113" s="22"/>
      <c r="MTV113" s="22"/>
      <c r="MTW113" s="22"/>
      <c r="MTX113" s="22"/>
      <c r="MTY113" s="22"/>
      <c r="MTZ113" s="22"/>
      <c r="MUA113" s="22"/>
      <c r="MUB113" s="22"/>
      <c r="MUC113" s="22"/>
      <c r="MUD113" s="22"/>
      <c r="MUE113" s="22"/>
      <c r="MUF113" s="22"/>
      <c r="MUG113" s="22"/>
      <c r="MUH113" s="22"/>
      <c r="MUI113" s="22"/>
      <c r="MUJ113" s="22"/>
      <c r="MUK113" s="22"/>
      <c r="MUL113" s="22"/>
      <c r="MUM113" s="22"/>
      <c r="MUN113" s="22"/>
      <c r="MUO113" s="22"/>
      <c r="MUP113" s="22"/>
      <c r="MUQ113" s="22"/>
      <c r="MUR113" s="22"/>
      <c r="MUS113" s="22"/>
      <c r="MUT113" s="22"/>
      <c r="MUU113" s="22"/>
      <c r="MUV113" s="22"/>
      <c r="MUW113" s="22"/>
      <c r="MUX113" s="22"/>
      <c r="MUY113" s="22"/>
      <c r="MUZ113" s="22"/>
      <c r="MVA113" s="22"/>
      <c r="MVB113" s="22"/>
      <c r="MVC113" s="22"/>
      <c r="MVD113" s="22"/>
      <c r="MVE113" s="22"/>
      <c r="MVF113" s="22"/>
      <c r="MVG113" s="22"/>
      <c r="MVH113" s="22"/>
      <c r="MVI113" s="22"/>
      <c r="MVJ113" s="22"/>
      <c r="MVK113" s="22"/>
      <c r="MVL113" s="22"/>
      <c r="MVM113" s="22"/>
      <c r="MVN113" s="22"/>
      <c r="MVO113" s="22"/>
      <c r="MVP113" s="22"/>
      <c r="MVQ113" s="22"/>
      <c r="MVR113" s="22"/>
      <c r="MVS113" s="22"/>
      <c r="MVT113" s="22"/>
      <c r="MVU113" s="22"/>
      <c r="MVV113" s="22"/>
      <c r="MVW113" s="22"/>
      <c r="MVX113" s="22"/>
      <c r="MVY113" s="22"/>
      <c r="MVZ113" s="22"/>
      <c r="MWA113" s="22"/>
      <c r="MWB113" s="22"/>
      <c r="MWC113" s="22"/>
      <c r="MWD113" s="22"/>
      <c r="MWE113" s="22"/>
      <c r="MWF113" s="22"/>
      <c r="MWG113" s="22"/>
      <c r="MWH113" s="22"/>
      <c r="MWI113" s="22"/>
      <c r="MWJ113" s="22"/>
      <c r="MWK113" s="22"/>
      <c r="MWL113" s="22"/>
      <c r="MWM113" s="22"/>
      <c r="MWN113" s="22"/>
      <c r="MWO113" s="22"/>
      <c r="MWP113" s="22"/>
      <c r="MWQ113" s="22"/>
      <c r="MWR113" s="22"/>
      <c r="MWS113" s="22"/>
      <c r="MWT113" s="22"/>
      <c r="MWU113" s="22"/>
      <c r="MWV113" s="22"/>
      <c r="MWW113" s="22"/>
      <c r="MWX113" s="22"/>
      <c r="MWY113" s="22"/>
      <c r="MWZ113" s="22"/>
      <c r="MXA113" s="22"/>
      <c r="MXB113" s="22"/>
      <c r="MXC113" s="22"/>
      <c r="MXD113" s="22"/>
      <c r="MXE113" s="22"/>
      <c r="MXF113" s="22"/>
      <c r="MXG113" s="22"/>
      <c r="MXH113" s="22"/>
      <c r="MXI113" s="22"/>
      <c r="MXJ113" s="22"/>
      <c r="MXK113" s="22"/>
      <c r="MXL113" s="22"/>
      <c r="MXM113" s="22"/>
      <c r="MXN113" s="22"/>
      <c r="MXO113" s="22"/>
      <c r="MXP113" s="22"/>
      <c r="MXQ113" s="22"/>
      <c r="MXR113" s="22"/>
      <c r="MXS113" s="22"/>
      <c r="MXT113" s="22"/>
      <c r="MXU113" s="22"/>
      <c r="MXV113" s="22"/>
      <c r="MXW113" s="22"/>
      <c r="MXX113" s="22"/>
      <c r="MXY113" s="22"/>
      <c r="MXZ113" s="22"/>
      <c r="MYA113" s="22"/>
      <c r="MYB113" s="22"/>
      <c r="MYC113" s="22"/>
      <c r="MYD113" s="22"/>
      <c r="MYE113" s="22"/>
      <c r="MYF113" s="22"/>
      <c r="MYG113" s="22"/>
      <c r="MYH113" s="22"/>
      <c r="MYI113" s="22"/>
      <c r="MYJ113" s="22"/>
      <c r="MYK113" s="22"/>
      <c r="MYL113" s="22"/>
      <c r="MYM113" s="22"/>
      <c r="MYN113" s="22"/>
      <c r="MYO113" s="22"/>
      <c r="MYP113" s="22"/>
      <c r="MYQ113" s="22"/>
      <c r="MYR113" s="22"/>
      <c r="MYS113" s="22"/>
      <c r="MYT113" s="22"/>
      <c r="MYU113" s="22"/>
      <c r="MYV113" s="22"/>
      <c r="MYW113" s="22"/>
      <c r="MYX113" s="22"/>
      <c r="MYY113" s="22"/>
      <c r="MYZ113" s="22"/>
      <c r="MZA113" s="22"/>
      <c r="MZB113" s="22"/>
      <c r="MZC113" s="22"/>
      <c r="MZD113" s="22"/>
      <c r="MZE113" s="22"/>
      <c r="MZF113" s="22"/>
      <c r="MZG113" s="22"/>
      <c r="MZH113" s="22"/>
      <c r="MZI113" s="22"/>
      <c r="MZJ113" s="22"/>
      <c r="MZK113" s="22"/>
      <c r="MZL113" s="22"/>
      <c r="MZM113" s="22"/>
      <c r="MZN113" s="22"/>
      <c r="MZO113" s="22"/>
      <c r="MZP113" s="22"/>
      <c r="MZQ113" s="22"/>
      <c r="MZR113" s="22"/>
      <c r="MZS113" s="22"/>
      <c r="MZT113" s="22"/>
      <c r="MZU113" s="22"/>
      <c r="MZV113" s="22"/>
      <c r="MZW113" s="22"/>
      <c r="MZX113" s="22"/>
      <c r="MZY113" s="22"/>
      <c r="MZZ113" s="22"/>
      <c r="NAA113" s="22"/>
      <c r="NAB113" s="22"/>
      <c r="NAC113" s="22"/>
      <c r="NAD113" s="22"/>
      <c r="NAE113" s="22"/>
      <c r="NAF113" s="22"/>
      <c r="NAG113" s="22"/>
      <c r="NAH113" s="22"/>
      <c r="NAI113" s="22"/>
      <c r="NAJ113" s="22"/>
      <c r="NAK113" s="22"/>
      <c r="NAL113" s="22"/>
      <c r="NAM113" s="22"/>
      <c r="NAN113" s="22"/>
      <c r="NAO113" s="22"/>
      <c r="NAP113" s="22"/>
      <c r="NAQ113" s="22"/>
      <c r="NAR113" s="22"/>
      <c r="NAS113" s="22"/>
      <c r="NAT113" s="22"/>
      <c r="NAU113" s="22"/>
      <c r="NAV113" s="22"/>
      <c r="NAW113" s="22"/>
      <c r="NAX113" s="22"/>
      <c r="NAY113" s="22"/>
      <c r="NAZ113" s="22"/>
      <c r="NBA113" s="22"/>
      <c r="NBB113" s="22"/>
      <c r="NBC113" s="22"/>
      <c r="NBD113" s="22"/>
      <c r="NBE113" s="22"/>
      <c r="NBF113" s="22"/>
      <c r="NBG113" s="22"/>
      <c r="NBH113" s="22"/>
      <c r="NBI113" s="22"/>
      <c r="NBJ113" s="22"/>
      <c r="NBK113" s="22"/>
      <c r="NBL113" s="22"/>
      <c r="NBM113" s="22"/>
      <c r="NBN113" s="22"/>
      <c r="NBO113" s="22"/>
      <c r="NBP113" s="22"/>
      <c r="NBQ113" s="22"/>
      <c r="NBR113" s="22"/>
      <c r="NBS113" s="22"/>
      <c r="NBT113" s="22"/>
      <c r="NBU113" s="22"/>
      <c r="NBV113" s="22"/>
      <c r="NBW113" s="22"/>
      <c r="NBX113" s="22"/>
      <c r="NBY113" s="22"/>
      <c r="NBZ113" s="22"/>
      <c r="NCA113" s="22"/>
      <c r="NCB113" s="22"/>
      <c r="NCC113" s="22"/>
      <c r="NCD113" s="22"/>
      <c r="NCE113" s="22"/>
      <c r="NCF113" s="22"/>
      <c r="NCG113" s="22"/>
      <c r="NCH113" s="22"/>
      <c r="NCI113" s="22"/>
      <c r="NCJ113" s="22"/>
      <c r="NCK113" s="22"/>
      <c r="NCL113" s="22"/>
      <c r="NCM113" s="22"/>
      <c r="NCN113" s="22"/>
      <c r="NCO113" s="22"/>
      <c r="NCP113" s="22"/>
      <c r="NCQ113" s="22"/>
      <c r="NCR113" s="22"/>
      <c r="NCS113" s="22"/>
      <c r="NCT113" s="22"/>
      <c r="NCU113" s="22"/>
      <c r="NCV113" s="22"/>
      <c r="NCW113" s="22"/>
      <c r="NCX113" s="22"/>
      <c r="NCY113" s="22"/>
      <c r="NCZ113" s="22"/>
      <c r="NDA113" s="22"/>
      <c r="NDB113" s="22"/>
      <c r="NDC113" s="22"/>
      <c r="NDD113" s="22"/>
      <c r="NDE113" s="22"/>
      <c r="NDF113" s="22"/>
      <c r="NDG113" s="22"/>
      <c r="NDH113" s="22"/>
      <c r="NDI113" s="22"/>
      <c r="NDJ113" s="22"/>
      <c r="NDK113" s="22"/>
      <c r="NDL113" s="22"/>
      <c r="NDM113" s="22"/>
      <c r="NDN113" s="22"/>
      <c r="NDO113" s="22"/>
      <c r="NDP113" s="22"/>
      <c r="NDQ113" s="22"/>
      <c r="NDR113" s="22"/>
      <c r="NDS113" s="22"/>
      <c r="NDT113" s="22"/>
      <c r="NDU113" s="22"/>
      <c r="NDV113" s="22"/>
      <c r="NDW113" s="22"/>
      <c r="NDX113" s="22"/>
      <c r="NDY113" s="22"/>
      <c r="NDZ113" s="22"/>
      <c r="NEA113" s="22"/>
      <c r="NEB113" s="22"/>
      <c r="NEC113" s="22"/>
      <c r="NED113" s="22"/>
      <c r="NEE113" s="22"/>
      <c r="NEF113" s="22"/>
      <c r="NEG113" s="22"/>
      <c r="NEH113" s="22"/>
      <c r="NEI113" s="22"/>
      <c r="NEJ113" s="22"/>
      <c r="NEK113" s="22"/>
      <c r="NEL113" s="22"/>
      <c r="NEM113" s="22"/>
      <c r="NEN113" s="22"/>
      <c r="NEO113" s="22"/>
      <c r="NEP113" s="22"/>
      <c r="NEQ113" s="22"/>
      <c r="NER113" s="22"/>
      <c r="NES113" s="22"/>
      <c r="NET113" s="22"/>
      <c r="NEU113" s="22"/>
      <c r="NEV113" s="22"/>
      <c r="NEW113" s="22"/>
      <c r="NEX113" s="22"/>
      <c r="NEY113" s="22"/>
      <c r="NEZ113" s="22"/>
      <c r="NFA113" s="22"/>
      <c r="NFB113" s="22"/>
      <c r="NFC113" s="22"/>
      <c r="NFD113" s="22"/>
      <c r="NFE113" s="22"/>
      <c r="NFF113" s="22"/>
      <c r="NFG113" s="22"/>
      <c r="NFH113" s="22"/>
      <c r="NFI113" s="22"/>
      <c r="NFJ113" s="22"/>
      <c r="NFK113" s="22"/>
      <c r="NFL113" s="22"/>
      <c r="NFM113" s="22"/>
      <c r="NFN113" s="22"/>
      <c r="NFO113" s="22"/>
      <c r="NFP113" s="22"/>
      <c r="NFQ113" s="22"/>
      <c r="NFR113" s="22"/>
      <c r="NFS113" s="22"/>
      <c r="NFT113" s="22"/>
      <c r="NFU113" s="22"/>
      <c r="NFV113" s="22"/>
      <c r="NFW113" s="22"/>
      <c r="NFX113" s="22"/>
      <c r="NFY113" s="22"/>
      <c r="NFZ113" s="22"/>
      <c r="NGA113" s="22"/>
      <c r="NGB113" s="22"/>
      <c r="NGC113" s="22"/>
      <c r="NGD113" s="22"/>
      <c r="NGE113" s="22"/>
      <c r="NGF113" s="22"/>
      <c r="NGG113" s="22"/>
      <c r="NGH113" s="22"/>
      <c r="NGI113" s="22"/>
      <c r="NGJ113" s="22"/>
      <c r="NGK113" s="22"/>
      <c r="NGL113" s="22"/>
      <c r="NGM113" s="22"/>
      <c r="NGN113" s="22"/>
      <c r="NGO113" s="22"/>
      <c r="NGP113" s="22"/>
      <c r="NGQ113" s="22"/>
      <c r="NGR113" s="22"/>
      <c r="NGS113" s="22"/>
      <c r="NGT113" s="22"/>
      <c r="NGU113" s="22"/>
      <c r="NGV113" s="22"/>
      <c r="NGW113" s="22"/>
      <c r="NGX113" s="22"/>
      <c r="NGY113" s="22"/>
      <c r="NGZ113" s="22"/>
      <c r="NHA113" s="22"/>
      <c r="NHB113" s="22"/>
      <c r="NHC113" s="22"/>
      <c r="NHD113" s="22"/>
      <c r="NHE113" s="22"/>
      <c r="NHF113" s="22"/>
      <c r="NHG113" s="22"/>
      <c r="NHH113" s="22"/>
      <c r="NHI113" s="22"/>
      <c r="NHJ113" s="22"/>
      <c r="NHK113" s="22"/>
      <c r="NHL113" s="22"/>
      <c r="NHM113" s="22"/>
      <c r="NHN113" s="22"/>
      <c r="NHO113" s="22"/>
      <c r="NHP113" s="22"/>
      <c r="NHQ113" s="22"/>
      <c r="NHR113" s="22"/>
      <c r="NHS113" s="22"/>
      <c r="NHT113" s="22"/>
      <c r="NHU113" s="22"/>
      <c r="NHV113" s="22"/>
      <c r="NHW113" s="22"/>
      <c r="NHX113" s="22"/>
      <c r="NHY113" s="22"/>
      <c r="NHZ113" s="22"/>
      <c r="NIA113" s="22"/>
      <c r="NIB113" s="22"/>
      <c r="NIC113" s="22"/>
      <c r="NID113" s="22"/>
      <c r="NIE113" s="22"/>
      <c r="NIF113" s="22"/>
      <c r="NIG113" s="22"/>
      <c r="NIH113" s="22"/>
      <c r="NII113" s="22"/>
      <c r="NIJ113" s="22"/>
      <c r="NIK113" s="22"/>
      <c r="NIL113" s="22"/>
      <c r="NIM113" s="22"/>
      <c r="NIN113" s="22"/>
      <c r="NIO113" s="22"/>
      <c r="NIP113" s="22"/>
      <c r="NIQ113" s="22"/>
      <c r="NIR113" s="22"/>
      <c r="NIS113" s="22"/>
      <c r="NIT113" s="22"/>
      <c r="NIU113" s="22"/>
      <c r="NIV113" s="22"/>
      <c r="NIW113" s="22"/>
      <c r="NIX113" s="22"/>
      <c r="NIY113" s="22"/>
      <c r="NIZ113" s="22"/>
      <c r="NJA113" s="22"/>
      <c r="NJB113" s="22"/>
      <c r="NJC113" s="22"/>
      <c r="NJD113" s="22"/>
      <c r="NJE113" s="22"/>
      <c r="NJF113" s="22"/>
      <c r="NJG113" s="22"/>
      <c r="NJH113" s="22"/>
      <c r="NJI113" s="22"/>
      <c r="NJJ113" s="22"/>
      <c r="NJK113" s="22"/>
      <c r="NJL113" s="22"/>
      <c r="NJM113" s="22"/>
      <c r="NJN113" s="22"/>
      <c r="NJO113" s="22"/>
      <c r="NJP113" s="22"/>
      <c r="NJQ113" s="22"/>
      <c r="NJR113" s="22"/>
      <c r="NJS113" s="22"/>
      <c r="NJT113" s="22"/>
      <c r="NJU113" s="22"/>
      <c r="NJV113" s="22"/>
      <c r="NJW113" s="22"/>
      <c r="NJX113" s="22"/>
      <c r="NJY113" s="22"/>
      <c r="NJZ113" s="22"/>
      <c r="NKA113" s="22"/>
      <c r="NKB113" s="22"/>
      <c r="NKC113" s="22"/>
      <c r="NKD113" s="22"/>
      <c r="NKE113" s="22"/>
      <c r="NKF113" s="22"/>
      <c r="NKG113" s="22"/>
      <c r="NKH113" s="22"/>
      <c r="NKI113" s="22"/>
      <c r="NKJ113" s="22"/>
      <c r="NKK113" s="22"/>
      <c r="NKL113" s="22"/>
      <c r="NKM113" s="22"/>
      <c r="NKN113" s="22"/>
      <c r="NKO113" s="22"/>
      <c r="NKP113" s="22"/>
      <c r="NKQ113" s="22"/>
      <c r="NKR113" s="22"/>
      <c r="NKS113" s="22"/>
      <c r="NKT113" s="22"/>
      <c r="NKU113" s="22"/>
      <c r="NKV113" s="22"/>
      <c r="NKW113" s="22"/>
      <c r="NKX113" s="22"/>
      <c r="NKY113" s="22"/>
      <c r="NKZ113" s="22"/>
      <c r="NLA113" s="22"/>
      <c r="NLB113" s="22"/>
      <c r="NLC113" s="22"/>
      <c r="NLD113" s="22"/>
      <c r="NLE113" s="22"/>
      <c r="NLF113" s="22"/>
      <c r="NLG113" s="22"/>
      <c r="NLH113" s="22"/>
      <c r="NLI113" s="22"/>
      <c r="NLJ113" s="22"/>
      <c r="NLK113" s="22"/>
      <c r="NLL113" s="22"/>
      <c r="NLM113" s="22"/>
      <c r="NLN113" s="22"/>
      <c r="NLO113" s="22"/>
      <c r="NLP113" s="22"/>
      <c r="NLQ113" s="22"/>
      <c r="NLR113" s="22"/>
      <c r="NLS113" s="22"/>
      <c r="NLT113" s="22"/>
      <c r="NLU113" s="22"/>
      <c r="NLV113" s="22"/>
      <c r="NLW113" s="22"/>
      <c r="NLX113" s="22"/>
      <c r="NLY113" s="22"/>
      <c r="NLZ113" s="22"/>
      <c r="NMA113" s="22"/>
      <c r="NMB113" s="22"/>
      <c r="NMC113" s="22"/>
      <c r="NMD113" s="22"/>
      <c r="NME113" s="22"/>
      <c r="NMF113" s="22"/>
      <c r="NMG113" s="22"/>
      <c r="NMH113" s="22"/>
      <c r="NMI113" s="22"/>
      <c r="NMJ113" s="22"/>
      <c r="NMK113" s="22"/>
      <c r="NML113" s="22"/>
      <c r="NMM113" s="22"/>
      <c r="NMN113" s="22"/>
      <c r="NMO113" s="22"/>
      <c r="NMP113" s="22"/>
      <c r="NMQ113" s="22"/>
      <c r="NMR113" s="22"/>
      <c r="NMS113" s="22"/>
      <c r="NMT113" s="22"/>
      <c r="NMU113" s="22"/>
      <c r="NMV113" s="22"/>
      <c r="NMW113" s="22"/>
      <c r="NMX113" s="22"/>
      <c r="NMY113" s="22"/>
      <c r="NMZ113" s="22"/>
      <c r="NNA113" s="22"/>
      <c r="NNB113" s="22"/>
      <c r="NNC113" s="22"/>
      <c r="NND113" s="22"/>
      <c r="NNE113" s="22"/>
      <c r="NNF113" s="22"/>
      <c r="NNG113" s="22"/>
      <c r="NNH113" s="22"/>
      <c r="NNI113" s="22"/>
      <c r="NNJ113" s="22"/>
      <c r="NNK113" s="22"/>
      <c r="NNL113" s="22"/>
      <c r="NNM113" s="22"/>
      <c r="NNN113" s="22"/>
      <c r="NNO113" s="22"/>
      <c r="NNP113" s="22"/>
      <c r="NNQ113" s="22"/>
      <c r="NNR113" s="22"/>
      <c r="NNS113" s="22"/>
      <c r="NNT113" s="22"/>
      <c r="NNU113" s="22"/>
      <c r="NNV113" s="22"/>
      <c r="NNW113" s="22"/>
      <c r="NNX113" s="22"/>
      <c r="NNY113" s="22"/>
      <c r="NNZ113" s="22"/>
      <c r="NOA113" s="22"/>
      <c r="NOB113" s="22"/>
      <c r="NOC113" s="22"/>
      <c r="NOD113" s="22"/>
      <c r="NOE113" s="22"/>
      <c r="NOF113" s="22"/>
      <c r="NOG113" s="22"/>
      <c r="NOH113" s="22"/>
      <c r="NOI113" s="22"/>
      <c r="NOJ113" s="22"/>
      <c r="NOK113" s="22"/>
      <c r="NOL113" s="22"/>
      <c r="NOM113" s="22"/>
      <c r="NON113" s="22"/>
      <c r="NOO113" s="22"/>
      <c r="NOP113" s="22"/>
      <c r="NOQ113" s="22"/>
      <c r="NOR113" s="22"/>
      <c r="NOS113" s="22"/>
      <c r="NOT113" s="22"/>
      <c r="NOU113" s="22"/>
      <c r="NOV113" s="22"/>
      <c r="NOW113" s="22"/>
      <c r="NOX113" s="22"/>
      <c r="NOY113" s="22"/>
      <c r="NOZ113" s="22"/>
      <c r="NPA113" s="22"/>
      <c r="NPB113" s="22"/>
      <c r="NPC113" s="22"/>
      <c r="NPD113" s="22"/>
      <c r="NPE113" s="22"/>
      <c r="NPF113" s="22"/>
      <c r="NPG113" s="22"/>
      <c r="NPH113" s="22"/>
      <c r="NPI113" s="22"/>
      <c r="NPJ113" s="22"/>
      <c r="NPK113" s="22"/>
      <c r="NPL113" s="22"/>
      <c r="NPM113" s="22"/>
      <c r="NPN113" s="22"/>
      <c r="NPO113" s="22"/>
      <c r="NPP113" s="22"/>
      <c r="NPQ113" s="22"/>
      <c r="NPR113" s="22"/>
      <c r="NPS113" s="22"/>
      <c r="NPT113" s="22"/>
      <c r="NPU113" s="22"/>
      <c r="NPV113" s="22"/>
      <c r="NPW113" s="22"/>
      <c r="NPX113" s="22"/>
      <c r="NPY113" s="22"/>
      <c r="NPZ113" s="22"/>
      <c r="NQA113" s="22"/>
      <c r="NQB113" s="22"/>
      <c r="NQC113" s="22"/>
      <c r="NQD113" s="22"/>
      <c r="NQE113" s="22"/>
      <c r="NQF113" s="22"/>
      <c r="NQG113" s="22"/>
      <c r="NQH113" s="22"/>
      <c r="NQI113" s="22"/>
      <c r="NQJ113" s="22"/>
      <c r="NQK113" s="22"/>
      <c r="NQL113" s="22"/>
      <c r="NQM113" s="22"/>
      <c r="NQN113" s="22"/>
      <c r="NQO113" s="22"/>
      <c r="NQP113" s="22"/>
      <c r="NQQ113" s="22"/>
      <c r="NQR113" s="22"/>
      <c r="NQS113" s="22"/>
      <c r="NQT113" s="22"/>
      <c r="NQU113" s="22"/>
      <c r="NQV113" s="22"/>
      <c r="NQW113" s="22"/>
      <c r="NQX113" s="22"/>
      <c r="NQY113" s="22"/>
      <c r="NQZ113" s="22"/>
      <c r="NRA113" s="22"/>
      <c r="NRB113" s="22"/>
      <c r="NRC113" s="22"/>
      <c r="NRD113" s="22"/>
      <c r="NRE113" s="22"/>
      <c r="NRF113" s="22"/>
      <c r="NRG113" s="22"/>
      <c r="NRH113" s="22"/>
      <c r="NRI113" s="22"/>
      <c r="NRJ113" s="22"/>
      <c r="NRK113" s="22"/>
      <c r="NRL113" s="22"/>
      <c r="NRM113" s="22"/>
      <c r="NRN113" s="22"/>
      <c r="NRO113" s="22"/>
      <c r="NRP113" s="22"/>
      <c r="NRQ113" s="22"/>
      <c r="NRR113" s="22"/>
      <c r="NRS113" s="22"/>
      <c r="NRT113" s="22"/>
      <c r="NRU113" s="22"/>
      <c r="NRV113" s="22"/>
      <c r="NRW113" s="22"/>
      <c r="NRX113" s="22"/>
      <c r="NRY113" s="22"/>
      <c r="NRZ113" s="22"/>
      <c r="NSA113" s="22"/>
      <c r="NSB113" s="22"/>
      <c r="NSC113" s="22"/>
      <c r="NSD113" s="22"/>
      <c r="NSE113" s="22"/>
      <c r="NSF113" s="22"/>
      <c r="NSG113" s="22"/>
      <c r="NSH113" s="22"/>
      <c r="NSI113" s="22"/>
      <c r="NSJ113" s="22"/>
      <c r="NSK113" s="22"/>
      <c r="NSL113" s="22"/>
      <c r="NSM113" s="22"/>
      <c r="NSN113" s="22"/>
      <c r="NSO113" s="22"/>
      <c r="NSP113" s="22"/>
      <c r="NSQ113" s="22"/>
      <c r="NSR113" s="22"/>
      <c r="NSS113" s="22"/>
      <c r="NST113" s="22"/>
      <c r="NSU113" s="22"/>
      <c r="NSV113" s="22"/>
      <c r="NSW113" s="22"/>
      <c r="NSX113" s="22"/>
      <c r="NSY113" s="22"/>
      <c r="NSZ113" s="22"/>
      <c r="NTA113" s="22"/>
      <c r="NTB113" s="22"/>
      <c r="NTC113" s="22"/>
      <c r="NTD113" s="22"/>
      <c r="NTE113" s="22"/>
      <c r="NTF113" s="22"/>
      <c r="NTG113" s="22"/>
      <c r="NTH113" s="22"/>
      <c r="NTI113" s="22"/>
      <c r="NTJ113" s="22"/>
      <c r="NTK113" s="22"/>
      <c r="NTL113" s="22"/>
      <c r="NTM113" s="22"/>
      <c r="NTN113" s="22"/>
      <c r="NTO113" s="22"/>
      <c r="NTP113" s="22"/>
      <c r="NTQ113" s="22"/>
      <c r="NTR113" s="22"/>
      <c r="NTS113" s="22"/>
      <c r="NTT113" s="22"/>
      <c r="NTU113" s="22"/>
      <c r="NTV113" s="22"/>
      <c r="NTW113" s="22"/>
      <c r="NTX113" s="22"/>
      <c r="NTY113" s="22"/>
      <c r="NTZ113" s="22"/>
      <c r="NUA113" s="22"/>
      <c r="NUB113" s="22"/>
      <c r="NUC113" s="22"/>
      <c r="NUD113" s="22"/>
      <c r="NUE113" s="22"/>
      <c r="NUF113" s="22"/>
      <c r="NUG113" s="22"/>
      <c r="NUH113" s="22"/>
      <c r="NUI113" s="22"/>
      <c r="NUJ113" s="22"/>
      <c r="NUK113" s="22"/>
      <c r="NUL113" s="22"/>
      <c r="NUM113" s="22"/>
      <c r="NUN113" s="22"/>
      <c r="NUO113" s="22"/>
      <c r="NUP113" s="22"/>
      <c r="NUQ113" s="22"/>
      <c r="NUR113" s="22"/>
      <c r="NUS113" s="22"/>
      <c r="NUT113" s="22"/>
      <c r="NUU113" s="22"/>
      <c r="NUV113" s="22"/>
      <c r="NUW113" s="22"/>
      <c r="NUX113" s="22"/>
      <c r="NUY113" s="22"/>
      <c r="NUZ113" s="22"/>
      <c r="NVA113" s="22"/>
      <c r="NVB113" s="22"/>
      <c r="NVC113" s="22"/>
      <c r="NVD113" s="22"/>
      <c r="NVE113" s="22"/>
      <c r="NVF113" s="22"/>
      <c r="NVG113" s="22"/>
      <c r="NVH113" s="22"/>
      <c r="NVI113" s="22"/>
      <c r="NVJ113" s="22"/>
      <c r="NVK113" s="22"/>
      <c r="NVL113" s="22"/>
      <c r="NVM113" s="22"/>
      <c r="NVN113" s="22"/>
      <c r="NVO113" s="22"/>
      <c r="NVP113" s="22"/>
      <c r="NVQ113" s="22"/>
      <c r="NVR113" s="22"/>
      <c r="NVS113" s="22"/>
      <c r="NVT113" s="22"/>
      <c r="NVU113" s="22"/>
      <c r="NVV113" s="22"/>
      <c r="NVW113" s="22"/>
      <c r="NVX113" s="22"/>
      <c r="NVY113" s="22"/>
      <c r="NVZ113" s="22"/>
      <c r="NWA113" s="22"/>
      <c r="NWB113" s="22"/>
      <c r="NWC113" s="22"/>
      <c r="NWD113" s="22"/>
      <c r="NWE113" s="22"/>
      <c r="NWF113" s="22"/>
      <c r="NWG113" s="22"/>
      <c r="NWH113" s="22"/>
      <c r="NWI113" s="22"/>
      <c r="NWJ113" s="22"/>
      <c r="NWK113" s="22"/>
      <c r="NWL113" s="22"/>
      <c r="NWM113" s="22"/>
      <c r="NWN113" s="22"/>
      <c r="NWO113" s="22"/>
      <c r="NWP113" s="22"/>
      <c r="NWQ113" s="22"/>
      <c r="NWR113" s="22"/>
      <c r="NWS113" s="22"/>
      <c r="NWT113" s="22"/>
      <c r="NWU113" s="22"/>
      <c r="NWV113" s="22"/>
      <c r="NWW113" s="22"/>
      <c r="NWX113" s="22"/>
      <c r="NWY113" s="22"/>
      <c r="NWZ113" s="22"/>
      <c r="NXA113" s="22"/>
      <c r="NXB113" s="22"/>
      <c r="NXC113" s="22"/>
      <c r="NXD113" s="22"/>
      <c r="NXE113" s="22"/>
      <c r="NXF113" s="22"/>
      <c r="NXG113" s="22"/>
      <c r="NXH113" s="22"/>
      <c r="NXI113" s="22"/>
      <c r="NXJ113" s="22"/>
      <c r="NXK113" s="22"/>
      <c r="NXL113" s="22"/>
      <c r="NXM113" s="22"/>
      <c r="NXN113" s="22"/>
      <c r="NXO113" s="22"/>
      <c r="NXP113" s="22"/>
      <c r="NXQ113" s="22"/>
      <c r="NXR113" s="22"/>
      <c r="NXS113" s="22"/>
      <c r="NXT113" s="22"/>
      <c r="NXU113" s="22"/>
      <c r="NXV113" s="22"/>
      <c r="NXW113" s="22"/>
      <c r="NXX113" s="22"/>
      <c r="NXY113" s="22"/>
      <c r="NXZ113" s="22"/>
      <c r="NYA113" s="22"/>
      <c r="NYB113" s="22"/>
      <c r="NYC113" s="22"/>
      <c r="NYD113" s="22"/>
      <c r="NYE113" s="22"/>
      <c r="NYF113" s="22"/>
      <c r="NYG113" s="22"/>
      <c r="NYH113" s="22"/>
      <c r="NYI113" s="22"/>
      <c r="NYJ113" s="22"/>
      <c r="NYK113" s="22"/>
      <c r="NYL113" s="22"/>
      <c r="NYM113" s="22"/>
      <c r="NYN113" s="22"/>
      <c r="NYO113" s="22"/>
      <c r="NYP113" s="22"/>
      <c r="NYQ113" s="22"/>
      <c r="NYR113" s="22"/>
      <c r="NYS113" s="22"/>
      <c r="NYT113" s="22"/>
      <c r="NYU113" s="22"/>
      <c r="NYV113" s="22"/>
      <c r="NYW113" s="22"/>
      <c r="NYX113" s="22"/>
      <c r="NYY113" s="22"/>
      <c r="NYZ113" s="22"/>
      <c r="NZA113" s="22"/>
      <c r="NZB113" s="22"/>
      <c r="NZC113" s="22"/>
      <c r="NZD113" s="22"/>
      <c r="NZE113" s="22"/>
      <c r="NZF113" s="22"/>
      <c r="NZG113" s="22"/>
      <c r="NZH113" s="22"/>
      <c r="NZI113" s="22"/>
      <c r="NZJ113" s="22"/>
      <c r="NZK113" s="22"/>
      <c r="NZL113" s="22"/>
      <c r="NZM113" s="22"/>
      <c r="NZN113" s="22"/>
      <c r="NZO113" s="22"/>
      <c r="NZP113" s="22"/>
      <c r="NZQ113" s="22"/>
      <c r="NZR113" s="22"/>
      <c r="NZS113" s="22"/>
      <c r="NZT113" s="22"/>
      <c r="NZU113" s="22"/>
      <c r="NZV113" s="22"/>
      <c r="NZW113" s="22"/>
      <c r="NZX113" s="22"/>
      <c r="NZY113" s="22"/>
      <c r="NZZ113" s="22"/>
      <c r="OAA113" s="22"/>
      <c r="OAB113" s="22"/>
      <c r="OAC113" s="22"/>
      <c r="OAD113" s="22"/>
      <c r="OAE113" s="22"/>
      <c r="OAF113" s="22"/>
      <c r="OAG113" s="22"/>
      <c r="OAH113" s="22"/>
      <c r="OAI113" s="22"/>
      <c r="OAJ113" s="22"/>
      <c r="OAK113" s="22"/>
      <c r="OAL113" s="22"/>
      <c r="OAM113" s="22"/>
      <c r="OAN113" s="22"/>
      <c r="OAO113" s="22"/>
      <c r="OAP113" s="22"/>
      <c r="OAQ113" s="22"/>
      <c r="OAR113" s="22"/>
      <c r="OAS113" s="22"/>
      <c r="OAT113" s="22"/>
      <c r="OAU113" s="22"/>
      <c r="OAV113" s="22"/>
      <c r="OAW113" s="22"/>
      <c r="OAX113" s="22"/>
      <c r="OAY113" s="22"/>
      <c r="OAZ113" s="22"/>
      <c r="OBA113" s="22"/>
      <c r="OBB113" s="22"/>
      <c r="OBC113" s="22"/>
      <c r="OBD113" s="22"/>
      <c r="OBE113" s="22"/>
      <c r="OBF113" s="22"/>
      <c r="OBG113" s="22"/>
      <c r="OBH113" s="22"/>
      <c r="OBI113" s="22"/>
      <c r="OBJ113" s="22"/>
      <c r="OBK113" s="22"/>
      <c r="OBL113" s="22"/>
      <c r="OBM113" s="22"/>
      <c r="OBN113" s="22"/>
      <c r="OBO113" s="22"/>
      <c r="OBP113" s="22"/>
      <c r="OBQ113" s="22"/>
      <c r="OBR113" s="22"/>
      <c r="OBS113" s="22"/>
      <c r="OBT113" s="22"/>
      <c r="OBU113" s="22"/>
      <c r="OBV113" s="22"/>
      <c r="OBW113" s="22"/>
      <c r="OBX113" s="22"/>
      <c r="OBY113" s="22"/>
      <c r="OBZ113" s="22"/>
      <c r="OCA113" s="22"/>
      <c r="OCB113" s="22"/>
      <c r="OCC113" s="22"/>
      <c r="OCD113" s="22"/>
      <c r="OCE113" s="22"/>
      <c r="OCF113" s="22"/>
      <c r="OCG113" s="22"/>
      <c r="OCH113" s="22"/>
      <c r="OCI113" s="22"/>
      <c r="OCJ113" s="22"/>
      <c r="OCK113" s="22"/>
      <c r="OCL113" s="22"/>
      <c r="OCM113" s="22"/>
      <c r="OCN113" s="22"/>
      <c r="OCO113" s="22"/>
      <c r="OCP113" s="22"/>
      <c r="OCQ113" s="22"/>
      <c r="OCR113" s="22"/>
      <c r="OCS113" s="22"/>
      <c r="OCT113" s="22"/>
      <c r="OCU113" s="22"/>
      <c r="OCV113" s="22"/>
      <c r="OCW113" s="22"/>
      <c r="OCX113" s="22"/>
      <c r="OCY113" s="22"/>
      <c r="OCZ113" s="22"/>
      <c r="ODA113" s="22"/>
      <c r="ODB113" s="22"/>
      <c r="ODC113" s="22"/>
      <c r="ODD113" s="22"/>
      <c r="ODE113" s="22"/>
      <c r="ODF113" s="22"/>
      <c r="ODG113" s="22"/>
      <c r="ODH113" s="22"/>
      <c r="ODI113" s="22"/>
      <c r="ODJ113" s="22"/>
      <c r="ODK113" s="22"/>
      <c r="ODL113" s="22"/>
      <c r="ODM113" s="22"/>
      <c r="ODN113" s="22"/>
      <c r="ODO113" s="22"/>
      <c r="ODP113" s="22"/>
      <c r="ODQ113" s="22"/>
      <c r="ODR113" s="22"/>
      <c r="ODS113" s="22"/>
      <c r="ODT113" s="22"/>
      <c r="ODU113" s="22"/>
      <c r="ODV113" s="22"/>
      <c r="ODW113" s="22"/>
      <c r="ODX113" s="22"/>
      <c r="ODY113" s="22"/>
      <c r="ODZ113" s="22"/>
      <c r="OEA113" s="22"/>
      <c r="OEB113" s="22"/>
      <c r="OEC113" s="22"/>
      <c r="OED113" s="22"/>
      <c r="OEE113" s="22"/>
      <c r="OEF113" s="22"/>
      <c r="OEG113" s="22"/>
      <c r="OEH113" s="22"/>
      <c r="OEI113" s="22"/>
      <c r="OEJ113" s="22"/>
      <c r="OEK113" s="22"/>
      <c r="OEL113" s="22"/>
      <c r="OEM113" s="22"/>
      <c r="OEN113" s="22"/>
      <c r="OEO113" s="22"/>
      <c r="OEP113" s="22"/>
      <c r="OEQ113" s="22"/>
      <c r="OER113" s="22"/>
      <c r="OES113" s="22"/>
      <c r="OET113" s="22"/>
      <c r="OEU113" s="22"/>
      <c r="OEV113" s="22"/>
      <c r="OEW113" s="22"/>
      <c r="OEX113" s="22"/>
      <c r="OEY113" s="22"/>
      <c r="OEZ113" s="22"/>
      <c r="OFA113" s="22"/>
      <c r="OFB113" s="22"/>
      <c r="OFC113" s="22"/>
      <c r="OFD113" s="22"/>
      <c r="OFE113" s="22"/>
      <c r="OFF113" s="22"/>
      <c r="OFG113" s="22"/>
      <c r="OFH113" s="22"/>
      <c r="OFI113" s="22"/>
      <c r="OFJ113" s="22"/>
      <c r="OFK113" s="22"/>
      <c r="OFL113" s="22"/>
      <c r="OFM113" s="22"/>
      <c r="OFN113" s="22"/>
      <c r="OFO113" s="22"/>
      <c r="OFP113" s="22"/>
      <c r="OFQ113" s="22"/>
      <c r="OFR113" s="22"/>
      <c r="OFS113" s="22"/>
      <c r="OFT113" s="22"/>
      <c r="OFU113" s="22"/>
      <c r="OFV113" s="22"/>
      <c r="OFW113" s="22"/>
      <c r="OFX113" s="22"/>
      <c r="OFY113" s="22"/>
      <c r="OFZ113" s="22"/>
      <c r="OGA113" s="22"/>
      <c r="OGB113" s="22"/>
      <c r="OGC113" s="22"/>
      <c r="OGD113" s="22"/>
      <c r="OGE113" s="22"/>
      <c r="OGF113" s="22"/>
      <c r="OGG113" s="22"/>
      <c r="OGH113" s="22"/>
      <c r="OGI113" s="22"/>
      <c r="OGJ113" s="22"/>
      <c r="OGK113" s="22"/>
      <c r="OGL113" s="22"/>
      <c r="OGM113" s="22"/>
      <c r="OGN113" s="22"/>
      <c r="OGO113" s="22"/>
      <c r="OGP113" s="22"/>
      <c r="OGQ113" s="22"/>
      <c r="OGR113" s="22"/>
      <c r="OGS113" s="22"/>
      <c r="OGT113" s="22"/>
      <c r="OGU113" s="22"/>
      <c r="OGV113" s="22"/>
      <c r="OGW113" s="22"/>
      <c r="OGX113" s="22"/>
      <c r="OGY113" s="22"/>
      <c r="OGZ113" s="22"/>
      <c r="OHA113" s="22"/>
      <c r="OHB113" s="22"/>
      <c r="OHC113" s="22"/>
      <c r="OHD113" s="22"/>
      <c r="OHE113" s="22"/>
      <c r="OHF113" s="22"/>
      <c r="OHG113" s="22"/>
      <c r="OHH113" s="22"/>
      <c r="OHI113" s="22"/>
      <c r="OHJ113" s="22"/>
      <c r="OHK113" s="22"/>
      <c r="OHL113" s="22"/>
      <c r="OHM113" s="22"/>
      <c r="OHN113" s="22"/>
      <c r="OHO113" s="22"/>
      <c r="OHP113" s="22"/>
      <c r="OHQ113" s="22"/>
      <c r="OHR113" s="22"/>
      <c r="OHS113" s="22"/>
      <c r="OHT113" s="22"/>
      <c r="OHU113" s="22"/>
      <c r="OHV113" s="22"/>
      <c r="OHW113" s="22"/>
      <c r="OHX113" s="22"/>
      <c r="OHY113" s="22"/>
      <c r="OHZ113" s="22"/>
      <c r="OIA113" s="22"/>
      <c r="OIB113" s="22"/>
      <c r="OIC113" s="22"/>
      <c r="OID113" s="22"/>
      <c r="OIE113" s="22"/>
      <c r="OIF113" s="22"/>
      <c r="OIG113" s="22"/>
      <c r="OIH113" s="22"/>
      <c r="OII113" s="22"/>
      <c r="OIJ113" s="22"/>
      <c r="OIK113" s="22"/>
      <c r="OIL113" s="22"/>
      <c r="OIM113" s="22"/>
      <c r="OIN113" s="22"/>
      <c r="OIO113" s="22"/>
      <c r="OIP113" s="22"/>
      <c r="OIQ113" s="22"/>
      <c r="OIR113" s="22"/>
      <c r="OIS113" s="22"/>
      <c r="OIT113" s="22"/>
      <c r="OIU113" s="22"/>
      <c r="OIV113" s="22"/>
      <c r="OIW113" s="22"/>
      <c r="OIX113" s="22"/>
      <c r="OIY113" s="22"/>
      <c r="OIZ113" s="22"/>
      <c r="OJA113" s="22"/>
      <c r="OJB113" s="22"/>
      <c r="OJC113" s="22"/>
      <c r="OJD113" s="22"/>
      <c r="OJE113" s="22"/>
      <c r="OJF113" s="22"/>
      <c r="OJG113" s="22"/>
      <c r="OJH113" s="22"/>
      <c r="OJI113" s="22"/>
      <c r="OJJ113" s="22"/>
      <c r="OJK113" s="22"/>
      <c r="OJL113" s="22"/>
      <c r="OJM113" s="22"/>
      <c r="OJN113" s="22"/>
      <c r="OJO113" s="22"/>
      <c r="OJP113" s="22"/>
      <c r="OJQ113" s="22"/>
      <c r="OJR113" s="22"/>
      <c r="OJS113" s="22"/>
      <c r="OJT113" s="22"/>
      <c r="OJU113" s="22"/>
      <c r="OJV113" s="22"/>
      <c r="OJW113" s="22"/>
      <c r="OJX113" s="22"/>
      <c r="OJY113" s="22"/>
      <c r="OJZ113" s="22"/>
      <c r="OKA113" s="22"/>
      <c r="OKB113" s="22"/>
      <c r="OKC113" s="22"/>
      <c r="OKD113" s="22"/>
      <c r="OKE113" s="22"/>
      <c r="OKF113" s="22"/>
      <c r="OKG113" s="22"/>
      <c r="OKH113" s="22"/>
      <c r="OKI113" s="22"/>
      <c r="OKJ113" s="22"/>
      <c r="OKK113" s="22"/>
      <c r="OKL113" s="22"/>
      <c r="OKM113" s="22"/>
      <c r="OKN113" s="22"/>
      <c r="OKO113" s="22"/>
      <c r="OKP113" s="22"/>
      <c r="OKQ113" s="22"/>
      <c r="OKR113" s="22"/>
      <c r="OKS113" s="22"/>
      <c r="OKT113" s="22"/>
      <c r="OKU113" s="22"/>
      <c r="OKV113" s="22"/>
      <c r="OKW113" s="22"/>
      <c r="OKX113" s="22"/>
      <c r="OKY113" s="22"/>
      <c r="OKZ113" s="22"/>
      <c r="OLA113" s="22"/>
      <c r="OLB113" s="22"/>
      <c r="OLC113" s="22"/>
      <c r="OLD113" s="22"/>
      <c r="OLE113" s="22"/>
      <c r="OLF113" s="22"/>
      <c r="OLG113" s="22"/>
      <c r="OLH113" s="22"/>
      <c r="OLI113" s="22"/>
      <c r="OLJ113" s="22"/>
      <c r="OLK113" s="22"/>
      <c r="OLL113" s="22"/>
      <c r="OLM113" s="22"/>
      <c r="OLN113" s="22"/>
      <c r="OLO113" s="22"/>
      <c r="OLP113" s="22"/>
      <c r="OLQ113" s="22"/>
      <c r="OLR113" s="22"/>
      <c r="OLS113" s="22"/>
      <c r="OLT113" s="22"/>
      <c r="OLU113" s="22"/>
      <c r="OLV113" s="22"/>
      <c r="OLW113" s="22"/>
      <c r="OLX113" s="22"/>
      <c r="OLY113" s="22"/>
      <c r="OLZ113" s="22"/>
      <c r="OMA113" s="22"/>
      <c r="OMB113" s="22"/>
      <c r="OMC113" s="22"/>
      <c r="OMD113" s="22"/>
      <c r="OME113" s="22"/>
      <c r="OMF113" s="22"/>
      <c r="OMG113" s="22"/>
      <c r="OMH113" s="22"/>
      <c r="OMI113" s="22"/>
      <c r="OMJ113" s="22"/>
      <c r="OMK113" s="22"/>
      <c r="OML113" s="22"/>
      <c r="OMM113" s="22"/>
      <c r="OMN113" s="22"/>
      <c r="OMO113" s="22"/>
      <c r="OMP113" s="22"/>
      <c r="OMQ113" s="22"/>
      <c r="OMR113" s="22"/>
      <c r="OMS113" s="22"/>
      <c r="OMT113" s="22"/>
      <c r="OMU113" s="22"/>
      <c r="OMV113" s="22"/>
      <c r="OMW113" s="22"/>
      <c r="OMX113" s="22"/>
      <c r="OMY113" s="22"/>
      <c r="OMZ113" s="22"/>
      <c r="ONA113" s="22"/>
      <c r="ONB113" s="22"/>
      <c r="ONC113" s="22"/>
      <c r="OND113" s="22"/>
      <c r="ONE113" s="22"/>
      <c r="ONF113" s="22"/>
      <c r="ONG113" s="22"/>
      <c r="ONH113" s="22"/>
      <c r="ONI113" s="22"/>
      <c r="ONJ113" s="22"/>
      <c r="ONK113" s="22"/>
      <c r="ONL113" s="22"/>
      <c r="ONM113" s="22"/>
      <c r="ONN113" s="22"/>
      <c r="ONO113" s="22"/>
      <c r="ONP113" s="22"/>
      <c r="ONQ113" s="22"/>
      <c r="ONR113" s="22"/>
      <c r="ONS113" s="22"/>
      <c r="ONT113" s="22"/>
      <c r="ONU113" s="22"/>
      <c r="ONV113" s="22"/>
      <c r="ONW113" s="22"/>
      <c r="ONX113" s="22"/>
      <c r="ONY113" s="22"/>
      <c r="ONZ113" s="22"/>
      <c r="OOA113" s="22"/>
      <c r="OOB113" s="22"/>
      <c r="OOC113" s="22"/>
      <c r="OOD113" s="22"/>
      <c r="OOE113" s="22"/>
      <c r="OOF113" s="22"/>
      <c r="OOG113" s="22"/>
      <c r="OOH113" s="22"/>
      <c r="OOI113" s="22"/>
      <c r="OOJ113" s="22"/>
      <c r="OOK113" s="22"/>
      <c r="OOL113" s="22"/>
      <c r="OOM113" s="22"/>
      <c r="OON113" s="22"/>
      <c r="OOO113" s="22"/>
      <c r="OOP113" s="22"/>
      <c r="OOQ113" s="22"/>
      <c r="OOR113" s="22"/>
      <c r="OOS113" s="22"/>
      <c r="OOT113" s="22"/>
      <c r="OOU113" s="22"/>
      <c r="OOV113" s="22"/>
      <c r="OOW113" s="22"/>
      <c r="OOX113" s="22"/>
      <c r="OOY113" s="22"/>
      <c r="OOZ113" s="22"/>
      <c r="OPA113" s="22"/>
      <c r="OPB113" s="22"/>
      <c r="OPC113" s="22"/>
      <c r="OPD113" s="22"/>
      <c r="OPE113" s="22"/>
      <c r="OPF113" s="22"/>
      <c r="OPG113" s="22"/>
      <c r="OPH113" s="22"/>
      <c r="OPI113" s="22"/>
      <c r="OPJ113" s="22"/>
      <c r="OPK113" s="22"/>
      <c r="OPL113" s="22"/>
      <c r="OPM113" s="22"/>
      <c r="OPN113" s="22"/>
      <c r="OPO113" s="22"/>
      <c r="OPP113" s="22"/>
      <c r="OPQ113" s="22"/>
      <c r="OPR113" s="22"/>
      <c r="OPS113" s="22"/>
      <c r="OPT113" s="22"/>
      <c r="OPU113" s="22"/>
      <c r="OPV113" s="22"/>
      <c r="OPW113" s="22"/>
      <c r="OPX113" s="22"/>
      <c r="OPY113" s="22"/>
      <c r="OPZ113" s="22"/>
      <c r="OQA113" s="22"/>
      <c r="OQB113" s="22"/>
      <c r="OQC113" s="22"/>
      <c r="OQD113" s="22"/>
      <c r="OQE113" s="22"/>
      <c r="OQF113" s="22"/>
      <c r="OQG113" s="22"/>
      <c r="OQH113" s="22"/>
      <c r="OQI113" s="22"/>
      <c r="OQJ113" s="22"/>
      <c r="OQK113" s="22"/>
      <c r="OQL113" s="22"/>
      <c r="OQM113" s="22"/>
      <c r="OQN113" s="22"/>
      <c r="OQO113" s="22"/>
      <c r="OQP113" s="22"/>
      <c r="OQQ113" s="22"/>
      <c r="OQR113" s="22"/>
      <c r="OQS113" s="22"/>
      <c r="OQT113" s="22"/>
      <c r="OQU113" s="22"/>
      <c r="OQV113" s="22"/>
      <c r="OQW113" s="22"/>
      <c r="OQX113" s="22"/>
      <c r="OQY113" s="22"/>
      <c r="OQZ113" s="22"/>
      <c r="ORA113" s="22"/>
      <c r="ORB113" s="22"/>
      <c r="ORC113" s="22"/>
      <c r="ORD113" s="22"/>
      <c r="ORE113" s="22"/>
      <c r="ORF113" s="22"/>
      <c r="ORG113" s="22"/>
      <c r="ORH113" s="22"/>
      <c r="ORI113" s="22"/>
      <c r="ORJ113" s="22"/>
      <c r="ORK113" s="22"/>
      <c r="ORL113" s="22"/>
      <c r="ORM113" s="22"/>
      <c r="ORN113" s="22"/>
      <c r="ORO113" s="22"/>
      <c r="ORP113" s="22"/>
      <c r="ORQ113" s="22"/>
      <c r="ORR113" s="22"/>
      <c r="ORS113" s="22"/>
      <c r="ORT113" s="22"/>
      <c r="ORU113" s="22"/>
      <c r="ORV113" s="22"/>
      <c r="ORW113" s="22"/>
      <c r="ORX113" s="22"/>
      <c r="ORY113" s="22"/>
      <c r="ORZ113" s="22"/>
      <c r="OSA113" s="22"/>
      <c r="OSB113" s="22"/>
      <c r="OSC113" s="22"/>
      <c r="OSD113" s="22"/>
      <c r="OSE113" s="22"/>
      <c r="OSF113" s="22"/>
      <c r="OSG113" s="22"/>
      <c r="OSH113" s="22"/>
      <c r="OSI113" s="22"/>
      <c r="OSJ113" s="22"/>
      <c r="OSK113" s="22"/>
      <c r="OSL113" s="22"/>
      <c r="OSM113" s="22"/>
      <c r="OSN113" s="22"/>
      <c r="OSO113" s="22"/>
      <c r="OSP113" s="22"/>
      <c r="OSQ113" s="22"/>
      <c r="OSR113" s="22"/>
      <c r="OSS113" s="22"/>
      <c r="OST113" s="22"/>
      <c r="OSU113" s="22"/>
      <c r="OSV113" s="22"/>
      <c r="OSW113" s="22"/>
      <c r="OSX113" s="22"/>
      <c r="OSY113" s="22"/>
      <c r="OSZ113" s="22"/>
      <c r="OTA113" s="22"/>
      <c r="OTB113" s="22"/>
      <c r="OTC113" s="22"/>
      <c r="OTD113" s="22"/>
      <c r="OTE113" s="22"/>
      <c r="OTF113" s="22"/>
      <c r="OTG113" s="22"/>
      <c r="OTH113" s="22"/>
      <c r="OTI113" s="22"/>
      <c r="OTJ113" s="22"/>
      <c r="OTK113" s="22"/>
      <c r="OTL113" s="22"/>
      <c r="OTM113" s="22"/>
      <c r="OTN113" s="22"/>
      <c r="OTO113" s="22"/>
      <c r="OTP113" s="22"/>
      <c r="OTQ113" s="22"/>
      <c r="OTR113" s="22"/>
      <c r="OTS113" s="22"/>
      <c r="OTT113" s="22"/>
      <c r="OTU113" s="22"/>
      <c r="OTV113" s="22"/>
      <c r="OTW113" s="22"/>
      <c r="OTX113" s="22"/>
      <c r="OTY113" s="22"/>
      <c r="OTZ113" s="22"/>
      <c r="OUA113" s="22"/>
      <c r="OUB113" s="22"/>
      <c r="OUC113" s="22"/>
      <c r="OUD113" s="22"/>
      <c r="OUE113" s="22"/>
      <c r="OUF113" s="22"/>
      <c r="OUG113" s="22"/>
      <c r="OUH113" s="22"/>
      <c r="OUI113" s="22"/>
      <c r="OUJ113" s="22"/>
      <c r="OUK113" s="22"/>
      <c r="OUL113" s="22"/>
      <c r="OUM113" s="22"/>
      <c r="OUN113" s="22"/>
      <c r="OUO113" s="22"/>
      <c r="OUP113" s="22"/>
      <c r="OUQ113" s="22"/>
      <c r="OUR113" s="22"/>
      <c r="OUS113" s="22"/>
      <c r="OUT113" s="22"/>
      <c r="OUU113" s="22"/>
      <c r="OUV113" s="22"/>
      <c r="OUW113" s="22"/>
      <c r="OUX113" s="22"/>
      <c r="OUY113" s="22"/>
      <c r="OUZ113" s="22"/>
      <c r="OVA113" s="22"/>
      <c r="OVB113" s="22"/>
      <c r="OVC113" s="22"/>
      <c r="OVD113" s="22"/>
      <c r="OVE113" s="22"/>
      <c r="OVF113" s="22"/>
      <c r="OVG113" s="22"/>
      <c r="OVH113" s="22"/>
      <c r="OVI113" s="22"/>
      <c r="OVJ113" s="22"/>
      <c r="OVK113" s="22"/>
      <c r="OVL113" s="22"/>
      <c r="OVM113" s="22"/>
      <c r="OVN113" s="22"/>
      <c r="OVO113" s="22"/>
      <c r="OVP113" s="22"/>
      <c r="OVQ113" s="22"/>
      <c r="OVR113" s="22"/>
      <c r="OVS113" s="22"/>
      <c r="OVT113" s="22"/>
      <c r="OVU113" s="22"/>
      <c r="OVV113" s="22"/>
      <c r="OVW113" s="22"/>
      <c r="OVX113" s="22"/>
      <c r="OVY113" s="22"/>
      <c r="OVZ113" s="22"/>
      <c r="OWA113" s="22"/>
      <c r="OWB113" s="22"/>
      <c r="OWC113" s="22"/>
      <c r="OWD113" s="22"/>
      <c r="OWE113" s="22"/>
      <c r="OWF113" s="22"/>
      <c r="OWG113" s="22"/>
      <c r="OWH113" s="22"/>
      <c r="OWI113" s="22"/>
      <c r="OWJ113" s="22"/>
      <c r="OWK113" s="22"/>
      <c r="OWL113" s="22"/>
      <c r="OWM113" s="22"/>
      <c r="OWN113" s="22"/>
      <c r="OWO113" s="22"/>
      <c r="OWP113" s="22"/>
      <c r="OWQ113" s="22"/>
      <c r="OWR113" s="22"/>
      <c r="OWS113" s="22"/>
      <c r="OWT113" s="22"/>
      <c r="OWU113" s="22"/>
      <c r="OWV113" s="22"/>
      <c r="OWW113" s="22"/>
      <c r="OWX113" s="22"/>
      <c r="OWY113" s="22"/>
      <c r="OWZ113" s="22"/>
      <c r="OXA113" s="22"/>
      <c r="OXB113" s="22"/>
      <c r="OXC113" s="22"/>
      <c r="OXD113" s="22"/>
      <c r="OXE113" s="22"/>
      <c r="OXF113" s="22"/>
      <c r="OXG113" s="22"/>
      <c r="OXH113" s="22"/>
      <c r="OXI113" s="22"/>
      <c r="OXJ113" s="22"/>
      <c r="OXK113" s="22"/>
      <c r="OXL113" s="22"/>
      <c r="OXM113" s="22"/>
      <c r="OXN113" s="22"/>
      <c r="OXO113" s="22"/>
      <c r="OXP113" s="22"/>
      <c r="OXQ113" s="22"/>
      <c r="OXR113" s="22"/>
      <c r="OXS113" s="22"/>
      <c r="OXT113" s="22"/>
      <c r="OXU113" s="22"/>
      <c r="OXV113" s="22"/>
      <c r="OXW113" s="22"/>
      <c r="OXX113" s="22"/>
      <c r="OXY113" s="22"/>
      <c r="OXZ113" s="22"/>
      <c r="OYA113" s="22"/>
      <c r="OYB113" s="22"/>
      <c r="OYC113" s="22"/>
      <c r="OYD113" s="22"/>
      <c r="OYE113" s="22"/>
      <c r="OYF113" s="22"/>
      <c r="OYG113" s="22"/>
      <c r="OYH113" s="22"/>
      <c r="OYI113" s="22"/>
      <c r="OYJ113" s="22"/>
      <c r="OYK113" s="22"/>
      <c r="OYL113" s="22"/>
      <c r="OYM113" s="22"/>
      <c r="OYN113" s="22"/>
      <c r="OYO113" s="22"/>
      <c r="OYP113" s="22"/>
      <c r="OYQ113" s="22"/>
      <c r="OYR113" s="22"/>
      <c r="OYS113" s="22"/>
      <c r="OYT113" s="22"/>
      <c r="OYU113" s="22"/>
      <c r="OYV113" s="22"/>
      <c r="OYW113" s="22"/>
      <c r="OYX113" s="22"/>
      <c r="OYY113" s="22"/>
      <c r="OYZ113" s="22"/>
      <c r="OZA113" s="22"/>
      <c r="OZB113" s="22"/>
      <c r="OZC113" s="22"/>
      <c r="OZD113" s="22"/>
      <c r="OZE113" s="22"/>
      <c r="OZF113" s="22"/>
      <c r="OZG113" s="22"/>
      <c r="OZH113" s="22"/>
      <c r="OZI113" s="22"/>
      <c r="OZJ113" s="22"/>
      <c r="OZK113" s="22"/>
      <c r="OZL113" s="22"/>
      <c r="OZM113" s="22"/>
      <c r="OZN113" s="22"/>
      <c r="OZO113" s="22"/>
      <c r="OZP113" s="22"/>
      <c r="OZQ113" s="22"/>
      <c r="OZR113" s="22"/>
      <c r="OZS113" s="22"/>
      <c r="OZT113" s="22"/>
      <c r="OZU113" s="22"/>
      <c r="OZV113" s="22"/>
      <c r="OZW113" s="22"/>
      <c r="OZX113" s="22"/>
      <c r="OZY113" s="22"/>
      <c r="OZZ113" s="22"/>
      <c r="PAA113" s="22"/>
      <c r="PAB113" s="22"/>
      <c r="PAC113" s="22"/>
      <c r="PAD113" s="22"/>
      <c r="PAE113" s="22"/>
      <c r="PAF113" s="22"/>
      <c r="PAG113" s="22"/>
      <c r="PAH113" s="22"/>
      <c r="PAI113" s="22"/>
      <c r="PAJ113" s="22"/>
      <c r="PAK113" s="22"/>
      <c r="PAL113" s="22"/>
      <c r="PAM113" s="22"/>
      <c r="PAN113" s="22"/>
      <c r="PAO113" s="22"/>
      <c r="PAP113" s="22"/>
      <c r="PAQ113" s="22"/>
      <c r="PAR113" s="22"/>
      <c r="PAS113" s="22"/>
      <c r="PAT113" s="22"/>
      <c r="PAU113" s="22"/>
      <c r="PAV113" s="22"/>
      <c r="PAW113" s="22"/>
      <c r="PAX113" s="22"/>
      <c r="PAY113" s="22"/>
      <c r="PAZ113" s="22"/>
      <c r="PBA113" s="22"/>
      <c r="PBB113" s="22"/>
      <c r="PBC113" s="22"/>
      <c r="PBD113" s="22"/>
      <c r="PBE113" s="22"/>
      <c r="PBF113" s="22"/>
      <c r="PBG113" s="22"/>
      <c r="PBH113" s="22"/>
      <c r="PBI113" s="22"/>
      <c r="PBJ113" s="22"/>
      <c r="PBK113" s="22"/>
      <c r="PBL113" s="22"/>
      <c r="PBM113" s="22"/>
      <c r="PBN113" s="22"/>
      <c r="PBO113" s="22"/>
      <c r="PBP113" s="22"/>
      <c r="PBQ113" s="22"/>
      <c r="PBR113" s="22"/>
      <c r="PBS113" s="22"/>
      <c r="PBT113" s="22"/>
      <c r="PBU113" s="22"/>
      <c r="PBV113" s="22"/>
      <c r="PBW113" s="22"/>
      <c r="PBX113" s="22"/>
      <c r="PBY113" s="22"/>
      <c r="PBZ113" s="22"/>
      <c r="PCA113" s="22"/>
      <c r="PCB113" s="22"/>
      <c r="PCC113" s="22"/>
      <c r="PCD113" s="22"/>
      <c r="PCE113" s="22"/>
      <c r="PCF113" s="22"/>
      <c r="PCG113" s="22"/>
      <c r="PCH113" s="22"/>
      <c r="PCI113" s="22"/>
      <c r="PCJ113" s="22"/>
      <c r="PCK113" s="22"/>
      <c r="PCL113" s="22"/>
      <c r="PCM113" s="22"/>
      <c r="PCN113" s="22"/>
      <c r="PCO113" s="22"/>
      <c r="PCP113" s="22"/>
      <c r="PCQ113" s="22"/>
      <c r="PCR113" s="22"/>
      <c r="PCS113" s="22"/>
      <c r="PCT113" s="22"/>
      <c r="PCU113" s="22"/>
      <c r="PCV113" s="22"/>
      <c r="PCW113" s="22"/>
      <c r="PCX113" s="22"/>
      <c r="PCY113" s="22"/>
      <c r="PCZ113" s="22"/>
      <c r="PDA113" s="22"/>
      <c r="PDB113" s="22"/>
      <c r="PDC113" s="22"/>
      <c r="PDD113" s="22"/>
      <c r="PDE113" s="22"/>
      <c r="PDF113" s="22"/>
      <c r="PDG113" s="22"/>
      <c r="PDH113" s="22"/>
      <c r="PDI113" s="22"/>
      <c r="PDJ113" s="22"/>
      <c r="PDK113" s="22"/>
      <c r="PDL113" s="22"/>
      <c r="PDM113" s="22"/>
      <c r="PDN113" s="22"/>
      <c r="PDO113" s="22"/>
      <c r="PDP113" s="22"/>
      <c r="PDQ113" s="22"/>
      <c r="PDR113" s="22"/>
      <c r="PDS113" s="22"/>
      <c r="PDT113" s="22"/>
      <c r="PDU113" s="22"/>
      <c r="PDV113" s="22"/>
      <c r="PDW113" s="22"/>
      <c r="PDX113" s="22"/>
      <c r="PDY113" s="22"/>
      <c r="PDZ113" s="22"/>
      <c r="PEA113" s="22"/>
      <c r="PEB113" s="22"/>
      <c r="PEC113" s="22"/>
      <c r="PED113" s="22"/>
      <c r="PEE113" s="22"/>
      <c r="PEF113" s="22"/>
      <c r="PEG113" s="22"/>
      <c r="PEH113" s="22"/>
      <c r="PEI113" s="22"/>
      <c r="PEJ113" s="22"/>
      <c r="PEK113" s="22"/>
      <c r="PEL113" s="22"/>
      <c r="PEM113" s="22"/>
      <c r="PEN113" s="22"/>
      <c r="PEO113" s="22"/>
      <c r="PEP113" s="22"/>
      <c r="PEQ113" s="22"/>
      <c r="PER113" s="22"/>
      <c r="PES113" s="22"/>
      <c r="PET113" s="22"/>
      <c r="PEU113" s="22"/>
      <c r="PEV113" s="22"/>
      <c r="PEW113" s="22"/>
      <c r="PEX113" s="22"/>
      <c r="PEY113" s="22"/>
      <c r="PEZ113" s="22"/>
      <c r="PFA113" s="22"/>
      <c r="PFB113" s="22"/>
      <c r="PFC113" s="22"/>
      <c r="PFD113" s="22"/>
      <c r="PFE113" s="22"/>
      <c r="PFF113" s="22"/>
      <c r="PFG113" s="22"/>
      <c r="PFH113" s="22"/>
      <c r="PFI113" s="22"/>
      <c r="PFJ113" s="22"/>
      <c r="PFK113" s="22"/>
      <c r="PFL113" s="22"/>
      <c r="PFM113" s="22"/>
      <c r="PFN113" s="22"/>
      <c r="PFO113" s="22"/>
      <c r="PFP113" s="22"/>
      <c r="PFQ113" s="22"/>
      <c r="PFR113" s="22"/>
      <c r="PFS113" s="22"/>
      <c r="PFT113" s="22"/>
      <c r="PFU113" s="22"/>
      <c r="PFV113" s="22"/>
      <c r="PFW113" s="22"/>
      <c r="PFX113" s="22"/>
      <c r="PFY113" s="22"/>
      <c r="PFZ113" s="22"/>
      <c r="PGA113" s="22"/>
      <c r="PGB113" s="22"/>
      <c r="PGC113" s="22"/>
      <c r="PGD113" s="22"/>
      <c r="PGE113" s="22"/>
      <c r="PGF113" s="22"/>
      <c r="PGG113" s="22"/>
      <c r="PGH113" s="22"/>
      <c r="PGI113" s="22"/>
      <c r="PGJ113" s="22"/>
      <c r="PGK113" s="22"/>
      <c r="PGL113" s="22"/>
      <c r="PGM113" s="22"/>
      <c r="PGN113" s="22"/>
      <c r="PGO113" s="22"/>
      <c r="PGP113" s="22"/>
      <c r="PGQ113" s="22"/>
      <c r="PGR113" s="22"/>
      <c r="PGS113" s="22"/>
      <c r="PGT113" s="22"/>
      <c r="PGU113" s="22"/>
      <c r="PGV113" s="22"/>
      <c r="PGW113" s="22"/>
      <c r="PGX113" s="22"/>
      <c r="PGY113" s="22"/>
      <c r="PGZ113" s="22"/>
      <c r="PHA113" s="22"/>
      <c r="PHB113" s="22"/>
      <c r="PHC113" s="22"/>
      <c r="PHD113" s="22"/>
      <c r="PHE113" s="22"/>
      <c r="PHF113" s="22"/>
      <c r="PHG113" s="22"/>
      <c r="PHH113" s="22"/>
      <c r="PHI113" s="22"/>
      <c r="PHJ113" s="22"/>
      <c r="PHK113" s="22"/>
      <c r="PHL113" s="22"/>
      <c r="PHM113" s="22"/>
      <c r="PHN113" s="22"/>
      <c r="PHO113" s="22"/>
      <c r="PHP113" s="22"/>
      <c r="PHQ113" s="22"/>
      <c r="PHR113" s="22"/>
      <c r="PHS113" s="22"/>
      <c r="PHT113" s="22"/>
      <c r="PHU113" s="22"/>
      <c r="PHV113" s="22"/>
      <c r="PHW113" s="22"/>
      <c r="PHX113" s="22"/>
      <c r="PHY113" s="22"/>
      <c r="PHZ113" s="22"/>
      <c r="PIA113" s="22"/>
      <c r="PIB113" s="22"/>
      <c r="PIC113" s="22"/>
      <c r="PID113" s="22"/>
      <c r="PIE113" s="22"/>
      <c r="PIF113" s="22"/>
      <c r="PIG113" s="22"/>
      <c r="PIH113" s="22"/>
      <c r="PII113" s="22"/>
      <c r="PIJ113" s="22"/>
      <c r="PIK113" s="22"/>
      <c r="PIL113" s="22"/>
      <c r="PIM113" s="22"/>
      <c r="PIN113" s="22"/>
      <c r="PIO113" s="22"/>
      <c r="PIP113" s="22"/>
      <c r="PIQ113" s="22"/>
      <c r="PIR113" s="22"/>
      <c r="PIS113" s="22"/>
      <c r="PIT113" s="22"/>
      <c r="PIU113" s="22"/>
      <c r="PIV113" s="22"/>
      <c r="PIW113" s="22"/>
      <c r="PIX113" s="22"/>
      <c r="PIY113" s="22"/>
      <c r="PIZ113" s="22"/>
      <c r="PJA113" s="22"/>
      <c r="PJB113" s="22"/>
      <c r="PJC113" s="22"/>
      <c r="PJD113" s="22"/>
      <c r="PJE113" s="22"/>
      <c r="PJF113" s="22"/>
      <c r="PJG113" s="22"/>
      <c r="PJH113" s="22"/>
      <c r="PJI113" s="22"/>
      <c r="PJJ113" s="22"/>
      <c r="PJK113" s="22"/>
      <c r="PJL113" s="22"/>
      <c r="PJM113" s="22"/>
      <c r="PJN113" s="22"/>
      <c r="PJO113" s="22"/>
      <c r="PJP113" s="22"/>
      <c r="PJQ113" s="22"/>
      <c r="PJR113" s="22"/>
      <c r="PJS113" s="22"/>
      <c r="PJT113" s="22"/>
      <c r="PJU113" s="22"/>
      <c r="PJV113" s="22"/>
      <c r="PJW113" s="22"/>
      <c r="PJX113" s="22"/>
      <c r="PJY113" s="22"/>
      <c r="PJZ113" s="22"/>
      <c r="PKA113" s="22"/>
      <c r="PKB113" s="22"/>
      <c r="PKC113" s="22"/>
      <c r="PKD113" s="22"/>
      <c r="PKE113" s="22"/>
      <c r="PKF113" s="22"/>
      <c r="PKG113" s="22"/>
      <c r="PKH113" s="22"/>
      <c r="PKI113" s="22"/>
      <c r="PKJ113" s="22"/>
      <c r="PKK113" s="22"/>
      <c r="PKL113" s="22"/>
      <c r="PKM113" s="22"/>
      <c r="PKN113" s="22"/>
      <c r="PKO113" s="22"/>
      <c r="PKP113" s="22"/>
      <c r="PKQ113" s="22"/>
      <c r="PKR113" s="22"/>
      <c r="PKS113" s="22"/>
      <c r="PKT113" s="22"/>
      <c r="PKU113" s="22"/>
      <c r="PKV113" s="22"/>
      <c r="PKW113" s="22"/>
      <c r="PKX113" s="22"/>
      <c r="PKY113" s="22"/>
      <c r="PKZ113" s="22"/>
      <c r="PLA113" s="22"/>
      <c r="PLB113" s="22"/>
      <c r="PLC113" s="22"/>
      <c r="PLD113" s="22"/>
      <c r="PLE113" s="22"/>
      <c r="PLF113" s="22"/>
      <c r="PLG113" s="22"/>
      <c r="PLH113" s="22"/>
      <c r="PLI113" s="22"/>
      <c r="PLJ113" s="22"/>
      <c r="PLK113" s="22"/>
      <c r="PLL113" s="22"/>
      <c r="PLM113" s="22"/>
      <c r="PLN113" s="22"/>
      <c r="PLO113" s="22"/>
      <c r="PLP113" s="22"/>
      <c r="PLQ113" s="22"/>
      <c r="PLR113" s="22"/>
      <c r="PLS113" s="22"/>
      <c r="PLT113" s="22"/>
      <c r="PLU113" s="22"/>
      <c r="PLV113" s="22"/>
      <c r="PLW113" s="22"/>
      <c r="PLX113" s="22"/>
      <c r="PLY113" s="22"/>
      <c r="PLZ113" s="22"/>
      <c r="PMA113" s="22"/>
      <c r="PMB113" s="22"/>
      <c r="PMC113" s="22"/>
      <c r="PMD113" s="22"/>
      <c r="PME113" s="22"/>
      <c r="PMF113" s="22"/>
      <c r="PMG113" s="22"/>
      <c r="PMH113" s="22"/>
      <c r="PMI113" s="22"/>
      <c r="PMJ113" s="22"/>
      <c r="PMK113" s="22"/>
      <c r="PML113" s="22"/>
      <c r="PMM113" s="22"/>
      <c r="PMN113" s="22"/>
      <c r="PMO113" s="22"/>
      <c r="PMP113" s="22"/>
      <c r="PMQ113" s="22"/>
      <c r="PMR113" s="22"/>
      <c r="PMS113" s="22"/>
      <c r="PMT113" s="22"/>
      <c r="PMU113" s="22"/>
      <c r="PMV113" s="22"/>
      <c r="PMW113" s="22"/>
      <c r="PMX113" s="22"/>
      <c r="PMY113" s="22"/>
      <c r="PMZ113" s="22"/>
      <c r="PNA113" s="22"/>
      <c r="PNB113" s="22"/>
      <c r="PNC113" s="22"/>
      <c r="PND113" s="22"/>
      <c r="PNE113" s="22"/>
      <c r="PNF113" s="22"/>
      <c r="PNG113" s="22"/>
      <c r="PNH113" s="22"/>
      <c r="PNI113" s="22"/>
      <c r="PNJ113" s="22"/>
      <c r="PNK113" s="22"/>
      <c r="PNL113" s="22"/>
      <c r="PNM113" s="22"/>
      <c r="PNN113" s="22"/>
      <c r="PNO113" s="22"/>
      <c r="PNP113" s="22"/>
      <c r="PNQ113" s="22"/>
      <c r="PNR113" s="22"/>
      <c r="PNS113" s="22"/>
      <c r="PNT113" s="22"/>
      <c r="PNU113" s="22"/>
      <c r="PNV113" s="22"/>
      <c r="PNW113" s="22"/>
      <c r="PNX113" s="22"/>
      <c r="PNY113" s="22"/>
      <c r="PNZ113" s="22"/>
      <c r="POA113" s="22"/>
      <c r="POB113" s="22"/>
      <c r="POC113" s="22"/>
      <c r="POD113" s="22"/>
      <c r="POE113" s="22"/>
      <c r="POF113" s="22"/>
      <c r="POG113" s="22"/>
      <c r="POH113" s="22"/>
      <c r="POI113" s="22"/>
      <c r="POJ113" s="22"/>
      <c r="POK113" s="22"/>
      <c r="POL113" s="22"/>
      <c r="POM113" s="22"/>
      <c r="PON113" s="22"/>
      <c r="POO113" s="22"/>
      <c r="POP113" s="22"/>
      <c r="POQ113" s="22"/>
      <c r="POR113" s="22"/>
      <c r="POS113" s="22"/>
      <c r="POT113" s="22"/>
      <c r="POU113" s="22"/>
      <c r="POV113" s="22"/>
      <c r="POW113" s="22"/>
      <c r="POX113" s="22"/>
      <c r="POY113" s="22"/>
      <c r="POZ113" s="22"/>
      <c r="PPA113" s="22"/>
      <c r="PPB113" s="22"/>
      <c r="PPC113" s="22"/>
      <c r="PPD113" s="22"/>
      <c r="PPE113" s="22"/>
      <c r="PPF113" s="22"/>
      <c r="PPG113" s="22"/>
      <c r="PPH113" s="22"/>
      <c r="PPI113" s="22"/>
      <c r="PPJ113" s="22"/>
      <c r="PPK113" s="22"/>
      <c r="PPL113" s="22"/>
      <c r="PPM113" s="22"/>
      <c r="PPN113" s="22"/>
      <c r="PPO113" s="22"/>
      <c r="PPP113" s="22"/>
      <c r="PPQ113" s="22"/>
      <c r="PPR113" s="22"/>
      <c r="PPS113" s="22"/>
      <c r="PPT113" s="22"/>
      <c r="PPU113" s="22"/>
      <c r="PPV113" s="22"/>
      <c r="PPW113" s="22"/>
      <c r="PPX113" s="22"/>
      <c r="PPY113" s="22"/>
      <c r="PPZ113" s="22"/>
      <c r="PQA113" s="22"/>
      <c r="PQB113" s="22"/>
      <c r="PQC113" s="22"/>
      <c r="PQD113" s="22"/>
      <c r="PQE113" s="22"/>
      <c r="PQF113" s="22"/>
      <c r="PQG113" s="22"/>
      <c r="PQH113" s="22"/>
      <c r="PQI113" s="22"/>
      <c r="PQJ113" s="22"/>
      <c r="PQK113" s="22"/>
      <c r="PQL113" s="22"/>
      <c r="PQM113" s="22"/>
      <c r="PQN113" s="22"/>
      <c r="PQO113" s="22"/>
      <c r="PQP113" s="22"/>
      <c r="PQQ113" s="22"/>
      <c r="PQR113" s="22"/>
      <c r="PQS113" s="22"/>
      <c r="PQT113" s="22"/>
      <c r="PQU113" s="22"/>
      <c r="PQV113" s="22"/>
      <c r="PQW113" s="22"/>
      <c r="PQX113" s="22"/>
      <c r="PQY113" s="22"/>
      <c r="PQZ113" s="22"/>
      <c r="PRA113" s="22"/>
      <c r="PRB113" s="22"/>
      <c r="PRC113" s="22"/>
      <c r="PRD113" s="22"/>
      <c r="PRE113" s="22"/>
      <c r="PRF113" s="22"/>
      <c r="PRG113" s="22"/>
      <c r="PRH113" s="22"/>
      <c r="PRI113" s="22"/>
      <c r="PRJ113" s="22"/>
      <c r="PRK113" s="22"/>
      <c r="PRL113" s="22"/>
      <c r="PRM113" s="22"/>
      <c r="PRN113" s="22"/>
      <c r="PRO113" s="22"/>
      <c r="PRP113" s="22"/>
      <c r="PRQ113" s="22"/>
      <c r="PRR113" s="22"/>
      <c r="PRS113" s="22"/>
      <c r="PRT113" s="22"/>
      <c r="PRU113" s="22"/>
      <c r="PRV113" s="22"/>
      <c r="PRW113" s="22"/>
      <c r="PRX113" s="22"/>
      <c r="PRY113" s="22"/>
      <c r="PRZ113" s="22"/>
      <c r="PSA113" s="22"/>
      <c r="PSB113" s="22"/>
      <c r="PSC113" s="22"/>
      <c r="PSD113" s="22"/>
      <c r="PSE113" s="22"/>
      <c r="PSF113" s="22"/>
      <c r="PSG113" s="22"/>
      <c r="PSH113" s="22"/>
      <c r="PSI113" s="22"/>
      <c r="PSJ113" s="22"/>
      <c r="PSK113" s="22"/>
      <c r="PSL113" s="22"/>
      <c r="PSM113" s="22"/>
      <c r="PSN113" s="22"/>
      <c r="PSO113" s="22"/>
      <c r="PSP113" s="22"/>
      <c r="PSQ113" s="22"/>
      <c r="PSR113" s="22"/>
      <c r="PSS113" s="22"/>
      <c r="PST113" s="22"/>
      <c r="PSU113" s="22"/>
      <c r="PSV113" s="22"/>
      <c r="PSW113" s="22"/>
      <c r="PSX113" s="22"/>
      <c r="PSY113" s="22"/>
      <c r="PSZ113" s="22"/>
      <c r="PTA113" s="22"/>
      <c r="PTB113" s="22"/>
      <c r="PTC113" s="22"/>
      <c r="PTD113" s="22"/>
      <c r="PTE113" s="22"/>
      <c r="PTF113" s="22"/>
      <c r="PTG113" s="22"/>
      <c r="PTH113" s="22"/>
      <c r="PTI113" s="22"/>
      <c r="PTJ113" s="22"/>
      <c r="PTK113" s="22"/>
      <c r="PTL113" s="22"/>
      <c r="PTM113" s="22"/>
      <c r="PTN113" s="22"/>
      <c r="PTO113" s="22"/>
      <c r="PTP113" s="22"/>
      <c r="PTQ113" s="22"/>
      <c r="PTR113" s="22"/>
      <c r="PTS113" s="22"/>
      <c r="PTT113" s="22"/>
      <c r="PTU113" s="22"/>
      <c r="PTV113" s="22"/>
      <c r="PTW113" s="22"/>
      <c r="PTX113" s="22"/>
      <c r="PTY113" s="22"/>
      <c r="PTZ113" s="22"/>
      <c r="PUA113" s="22"/>
      <c r="PUB113" s="22"/>
      <c r="PUC113" s="22"/>
      <c r="PUD113" s="22"/>
      <c r="PUE113" s="22"/>
      <c r="PUF113" s="22"/>
      <c r="PUG113" s="22"/>
      <c r="PUH113" s="22"/>
      <c r="PUI113" s="22"/>
      <c r="PUJ113" s="22"/>
      <c r="PUK113" s="22"/>
      <c r="PUL113" s="22"/>
      <c r="PUM113" s="22"/>
      <c r="PUN113" s="22"/>
      <c r="PUO113" s="22"/>
      <c r="PUP113" s="22"/>
      <c r="PUQ113" s="22"/>
      <c r="PUR113" s="22"/>
      <c r="PUS113" s="22"/>
      <c r="PUT113" s="22"/>
      <c r="PUU113" s="22"/>
      <c r="PUV113" s="22"/>
      <c r="PUW113" s="22"/>
      <c r="PUX113" s="22"/>
      <c r="PUY113" s="22"/>
      <c r="PUZ113" s="22"/>
      <c r="PVA113" s="22"/>
      <c r="PVB113" s="22"/>
      <c r="PVC113" s="22"/>
      <c r="PVD113" s="22"/>
      <c r="PVE113" s="22"/>
      <c r="PVF113" s="22"/>
      <c r="PVG113" s="22"/>
      <c r="PVH113" s="22"/>
      <c r="PVI113" s="22"/>
      <c r="PVJ113" s="22"/>
      <c r="PVK113" s="22"/>
      <c r="PVL113" s="22"/>
      <c r="PVM113" s="22"/>
      <c r="PVN113" s="22"/>
      <c r="PVO113" s="22"/>
      <c r="PVP113" s="22"/>
      <c r="PVQ113" s="22"/>
      <c r="PVR113" s="22"/>
      <c r="PVS113" s="22"/>
      <c r="PVT113" s="22"/>
      <c r="PVU113" s="22"/>
      <c r="PVV113" s="22"/>
      <c r="PVW113" s="22"/>
      <c r="PVX113" s="22"/>
      <c r="PVY113" s="22"/>
      <c r="PVZ113" s="22"/>
      <c r="PWA113" s="22"/>
      <c r="PWB113" s="22"/>
      <c r="PWC113" s="22"/>
      <c r="PWD113" s="22"/>
      <c r="PWE113" s="22"/>
      <c r="PWF113" s="22"/>
      <c r="PWG113" s="22"/>
      <c r="PWH113" s="22"/>
      <c r="PWI113" s="22"/>
      <c r="PWJ113" s="22"/>
      <c r="PWK113" s="22"/>
      <c r="PWL113" s="22"/>
      <c r="PWM113" s="22"/>
      <c r="PWN113" s="22"/>
      <c r="PWO113" s="22"/>
      <c r="PWP113" s="22"/>
      <c r="PWQ113" s="22"/>
      <c r="PWR113" s="22"/>
      <c r="PWS113" s="22"/>
      <c r="PWT113" s="22"/>
      <c r="PWU113" s="22"/>
      <c r="PWV113" s="22"/>
      <c r="PWW113" s="22"/>
      <c r="PWX113" s="22"/>
      <c r="PWY113" s="22"/>
      <c r="PWZ113" s="22"/>
      <c r="PXA113" s="22"/>
      <c r="PXB113" s="22"/>
      <c r="PXC113" s="22"/>
      <c r="PXD113" s="22"/>
      <c r="PXE113" s="22"/>
      <c r="PXF113" s="22"/>
      <c r="PXG113" s="22"/>
      <c r="PXH113" s="22"/>
      <c r="PXI113" s="22"/>
      <c r="PXJ113" s="22"/>
      <c r="PXK113" s="22"/>
      <c r="PXL113" s="22"/>
      <c r="PXM113" s="22"/>
      <c r="PXN113" s="22"/>
      <c r="PXO113" s="22"/>
      <c r="PXP113" s="22"/>
      <c r="PXQ113" s="22"/>
      <c r="PXR113" s="22"/>
      <c r="PXS113" s="22"/>
      <c r="PXT113" s="22"/>
      <c r="PXU113" s="22"/>
      <c r="PXV113" s="22"/>
      <c r="PXW113" s="22"/>
      <c r="PXX113" s="22"/>
      <c r="PXY113" s="22"/>
      <c r="PXZ113" s="22"/>
      <c r="PYA113" s="22"/>
      <c r="PYB113" s="22"/>
      <c r="PYC113" s="22"/>
      <c r="PYD113" s="22"/>
      <c r="PYE113" s="22"/>
      <c r="PYF113" s="22"/>
      <c r="PYG113" s="22"/>
      <c r="PYH113" s="22"/>
      <c r="PYI113" s="22"/>
      <c r="PYJ113" s="22"/>
      <c r="PYK113" s="22"/>
      <c r="PYL113" s="22"/>
      <c r="PYM113" s="22"/>
      <c r="PYN113" s="22"/>
      <c r="PYO113" s="22"/>
      <c r="PYP113" s="22"/>
      <c r="PYQ113" s="22"/>
      <c r="PYR113" s="22"/>
      <c r="PYS113" s="22"/>
      <c r="PYT113" s="22"/>
      <c r="PYU113" s="22"/>
      <c r="PYV113" s="22"/>
      <c r="PYW113" s="22"/>
      <c r="PYX113" s="22"/>
      <c r="PYY113" s="22"/>
      <c r="PYZ113" s="22"/>
      <c r="PZA113" s="22"/>
      <c r="PZB113" s="22"/>
      <c r="PZC113" s="22"/>
      <c r="PZD113" s="22"/>
      <c r="PZE113" s="22"/>
      <c r="PZF113" s="22"/>
      <c r="PZG113" s="22"/>
      <c r="PZH113" s="22"/>
      <c r="PZI113" s="22"/>
      <c r="PZJ113" s="22"/>
      <c r="PZK113" s="22"/>
      <c r="PZL113" s="22"/>
      <c r="PZM113" s="22"/>
      <c r="PZN113" s="22"/>
      <c r="PZO113" s="22"/>
      <c r="PZP113" s="22"/>
      <c r="PZQ113" s="22"/>
      <c r="PZR113" s="22"/>
      <c r="PZS113" s="22"/>
      <c r="PZT113" s="22"/>
      <c r="PZU113" s="22"/>
      <c r="PZV113" s="22"/>
      <c r="PZW113" s="22"/>
      <c r="PZX113" s="22"/>
      <c r="PZY113" s="22"/>
      <c r="PZZ113" s="22"/>
      <c r="QAA113" s="22"/>
      <c r="QAB113" s="22"/>
      <c r="QAC113" s="22"/>
      <c r="QAD113" s="22"/>
      <c r="QAE113" s="22"/>
      <c r="QAF113" s="22"/>
      <c r="QAG113" s="22"/>
      <c r="QAH113" s="22"/>
      <c r="QAI113" s="22"/>
      <c r="QAJ113" s="22"/>
      <c r="QAK113" s="22"/>
      <c r="QAL113" s="22"/>
      <c r="QAM113" s="22"/>
      <c r="QAN113" s="22"/>
      <c r="QAO113" s="22"/>
      <c r="QAP113" s="22"/>
      <c r="QAQ113" s="22"/>
      <c r="QAR113" s="22"/>
      <c r="QAS113" s="22"/>
      <c r="QAT113" s="22"/>
      <c r="QAU113" s="22"/>
      <c r="QAV113" s="22"/>
      <c r="QAW113" s="22"/>
      <c r="QAX113" s="22"/>
      <c r="QAY113" s="22"/>
      <c r="QAZ113" s="22"/>
      <c r="QBA113" s="22"/>
      <c r="QBB113" s="22"/>
      <c r="QBC113" s="22"/>
      <c r="QBD113" s="22"/>
      <c r="QBE113" s="22"/>
      <c r="QBF113" s="22"/>
      <c r="QBG113" s="22"/>
      <c r="QBH113" s="22"/>
      <c r="QBI113" s="22"/>
      <c r="QBJ113" s="22"/>
      <c r="QBK113" s="22"/>
      <c r="QBL113" s="22"/>
      <c r="QBM113" s="22"/>
      <c r="QBN113" s="22"/>
      <c r="QBO113" s="22"/>
      <c r="QBP113" s="22"/>
      <c r="QBQ113" s="22"/>
      <c r="QBR113" s="22"/>
      <c r="QBS113" s="22"/>
      <c r="QBT113" s="22"/>
      <c r="QBU113" s="22"/>
      <c r="QBV113" s="22"/>
      <c r="QBW113" s="22"/>
      <c r="QBX113" s="22"/>
      <c r="QBY113" s="22"/>
      <c r="QBZ113" s="22"/>
      <c r="QCA113" s="22"/>
      <c r="QCB113" s="22"/>
      <c r="QCC113" s="22"/>
      <c r="QCD113" s="22"/>
      <c r="QCE113" s="22"/>
      <c r="QCF113" s="22"/>
      <c r="QCG113" s="22"/>
      <c r="QCH113" s="22"/>
      <c r="QCI113" s="22"/>
      <c r="QCJ113" s="22"/>
      <c r="QCK113" s="22"/>
      <c r="QCL113" s="22"/>
      <c r="QCM113" s="22"/>
      <c r="QCN113" s="22"/>
      <c r="QCO113" s="22"/>
      <c r="QCP113" s="22"/>
      <c r="QCQ113" s="22"/>
      <c r="QCR113" s="22"/>
      <c r="QCS113" s="22"/>
      <c r="QCT113" s="22"/>
      <c r="QCU113" s="22"/>
      <c r="QCV113" s="22"/>
      <c r="QCW113" s="22"/>
      <c r="QCX113" s="22"/>
      <c r="QCY113" s="22"/>
      <c r="QCZ113" s="22"/>
      <c r="QDA113" s="22"/>
      <c r="QDB113" s="22"/>
      <c r="QDC113" s="22"/>
      <c r="QDD113" s="22"/>
      <c r="QDE113" s="22"/>
      <c r="QDF113" s="22"/>
      <c r="QDG113" s="22"/>
      <c r="QDH113" s="22"/>
      <c r="QDI113" s="22"/>
      <c r="QDJ113" s="22"/>
      <c r="QDK113" s="22"/>
      <c r="QDL113" s="22"/>
      <c r="QDM113" s="22"/>
      <c r="QDN113" s="22"/>
      <c r="QDO113" s="22"/>
      <c r="QDP113" s="22"/>
      <c r="QDQ113" s="22"/>
      <c r="QDR113" s="22"/>
      <c r="QDS113" s="22"/>
      <c r="QDT113" s="22"/>
      <c r="QDU113" s="22"/>
      <c r="QDV113" s="22"/>
      <c r="QDW113" s="22"/>
      <c r="QDX113" s="22"/>
      <c r="QDY113" s="22"/>
      <c r="QDZ113" s="22"/>
      <c r="QEA113" s="22"/>
      <c r="QEB113" s="22"/>
      <c r="QEC113" s="22"/>
      <c r="QED113" s="22"/>
      <c r="QEE113" s="22"/>
      <c r="QEF113" s="22"/>
      <c r="QEG113" s="22"/>
      <c r="QEH113" s="22"/>
      <c r="QEI113" s="22"/>
      <c r="QEJ113" s="22"/>
      <c r="QEK113" s="22"/>
      <c r="QEL113" s="22"/>
      <c r="QEM113" s="22"/>
      <c r="QEN113" s="22"/>
      <c r="QEO113" s="22"/>
      <c r="QEP113" s="22"/>
      <c r="QEQ113" s="22"/>
      <c r="QER113" s="22"/>
      <c r="QES113" s="22"/>
      <c r="QET113" s="22"/>
      <c r="QEU113" s="22"/>
      <c r="QEV113" s="22"/>
      <c r="QEW113" s="22"/>
      <c r="QEX113" s="22"/>
      <c r="QEY113" s="22"/>
      <c r="QEZ113" s="22"/>
      <c r="QFA113" s="22"/>
      <c r="QFB113" s="22"/>
      <c r="QFC113" s="22"/>
      <c r="QFD113" s="22"/>
      <c r="QFE113" s="22"/>
      <c r="QFF113" s="22"/>
      <c r="QFG113" s="22"/>
      <c r="QFH113" s="22"/>
      <c r="QFI113" s="22"/>
      <c r="QFJ113" s="22"/>
      <c r="QFK113" s="22"/>
      <c r="QFL113" s="22"/>
      <c r="QFM113" s="22"/>
      <c r="QFN113" s="22"/>
      <c r="QFO113" s="22"/>
      <c r="QFP113" s="22"/>
      <c r="QFQ113" s="22"/>
      <c r="QFR113" s="22"/>
      <c r="QFS113" s="22"/>
      <c r="QFT113" s="22"/>
      <c r="QFU113" s="22"/>
      <c r="QFV113" s="22"/>
      <c r="QFW113" s="22"/>
      <c r="QFX113" s="22"/>
      <c r="QFY113" s="22"/>
      <c r="QFZ113" s="22"/>
      <c r="QGA113" s="22"/>
      <c r="QGB113" s="22"/>
      <c r="QGC113" s="22"/>
      <c r="QGD113" s="22"/>
      <c r="QGE113" s="22"/>
      <c r="QGF113" s="22"/>
      <c r="QGG113" s="22"/>
      <c r="QGH113" s="22"/>
      <c r="QGI113" s="22"/>
      <c r="QGJ113" s="22"/>
      <c r="QGK113" s="22"/>
      <c r="QGL113" s="22"/>
      <c r="QGM113" s="22"/>
      <c r="QGN113" s="22"/>
      <c r="QGO113" s="22"/>
      <c r="QGP113" s="22"/>
      <c r="QGQ113" s="22"/>
      <c r="QGR113" s="22"/>
      <c r="QGS113" s="22"/>
      <c r="QGT113" s="22"/>
      <c r="QGU113" s="22"/>
      <c r="QGV113" s="22"/>
      <c r="QGW113" s="22"/>
      <c r="QGX113" s="22"/>
      <c r="QGY113" s="22"/>
      <c r="QGZ113" s="22"/>
      <c r="QHA113" s="22"/>
      <c r="QHB113" s="22"/>
      <c r="QHC113" s="22"/>
      <c r="QHD113" s="22"/>
      <c r="QHE113" s="22"/>
      <c r="QHF113" s="22"/>
      <c r="QHG113" s="22"/>
      <c r="QHH113" s="22"/>
      <c r="QHI113" s="22"/>
      <c r="QHJ113" s="22"/>
      <c r="QHK113" s="22"/>
      <c r="QHL113" s="22"/>
      <c r="QHM113" s="22"/>
      <c r="QHN113" s="22"/>
      <c r="QHO113" s="22"/>
      <c r="QHP113" s="22"/>
      <c r="QHQ113" s="22"/>
      <c r="QHR113" s="22"/>
      <c r="QHS113" s="22"/>
      <c r="QHT113" s="22"/>
      <c r="QHU113" s="22"/>
      <c r="QHV113" s="22"/>
      <c r="QHW113" s="22"/>
      <c r="QHX113" s="22"/>
      <c r="QHY113" s="22"/>
      <c r="QHZ113" s="22"/>
      <c r="QIA113" s="22"/>
      <c r="QIB113" s="22"/>
      <c r="QIC113" s="22"/>
      <c r="QID113" s="22"/>
      <c r="QIE113" s="22"/>
      <c r="QIF113" s="22"/>
      <c r="QIG113" s="22"/>
      <c r="QIH113" s="22"/>
      <c r="QII113" s="22"/>
      <c r="QIJ113" s="22"/>
      <c r="QIK113" s="22"/>
      <c r="QIL113" s="22"/>
      <c r="QIM113" s="22"/>
      <c r="QIN113" s="22"/>
      <c r="QIO113" s="22"/>
      <c r="QIP113" s="22"/>
      <c r="QIQ113" s="22"/>
      <c r="QIR113" s="22"/>
      <c r="QIS113" s="22"/>
      <c r="QIT113" s="22"/>
      <c r="QIU113" s="22"/>
      <c r="QIV113" s="22"/>
      <c r="QIW113" s="22"/>
      <c r="QIX113" s="22"/>
      <c r="QIY113" s="22"/>
      <c r="QIZ113" s="22"/>
      <c r="QJA113" s="22"/>
      <c r="QJB113" s="22"/>
      <c r="QJC113" s="22"/>
      <c r="QJD113" s="22"/>
      <c r="QJE113" s="22"/>
      <c r="QJF113" s="22"/>
      <c r="QJG113" s="22"/>
      <c r="QJH113" s="22"/>
      <c r="QJI113" s="22"/>
      <c r="QJJ113" s="22"/>
      <c r="QJK113" s="22"/>
      <c r="QJL113" s="22"/>
      <c r="QJM113" s="22"/>
      <c r="QJN113" s="22"/>
      <c r="QJO113" s="22"/>
      <c r="QJP113" s="22"/>
      <c r="QJQ113" s="22"/>
      <c r="QJR113" s="22"/>
      <c r="QJS113" s="22"/>
      <c r="QJT113" s="22"/>
      <c r="QJU113" s="22"/>
      <c r="QJV113" s="22"/>
      <c r="QJW113" s="22"/>
      <c r="QJX113" s="22"/>
      <c r="QJY113" s="22"/>
      <c r="QJZ113" s="22"/>
      <c r="QKA113" s="22"/>
      <c r="QKB113" s="22"/>
      <c r="QKC113" s="22"/>
      <c r="QKD113" s="22"/>
      <c r="QKE113" s="22"/>
      <c r="QKF113" s="22"/>
      <c r="QKG113" s="22"/>
      <c r="QKH113" s="22"/>
      <c r="QKI113" s="22"/>
      <c r="QKJ113" s="22"/>
      <c r="QKK113" s="22"/>
      <c r="QKL113" s="22"/>
      <c r="QKM113" s="22"/>
      <c r="QKN113" s="22"/>
      <c r="QKO113" s="22"/>
      <c r="QKP113" s="22"/>
      <c r="QKQ113" s="22"/>
      <c r="QKR113" s="22"/>
      <c r="QKS113" s="22"/>
      <c r="QKT113" s="22"/>
      <c r="QKU113" s="22"/>
      <c r="QKV113" s="22"/>
      <c r="QKW113" s="22"/>
      <c r="QKX113" s="22"/>
      <c r="QKY113" s="22"/>
      <c r="QKZ113" s="22"/>
      <c r="QLA113" s="22"/>
      <c r="QLB113" s="22"/>
      <c r="QLC113" s="22"/>
      <c r="QLD113" s="22"/>
      <c r="QLE113" s="22"/>
      <c r="QLF113" s="22"/>
      <c r="QLG113" s="22"/>
      <c r="QLH113" s="22"/>
      <c r="QLI113" s="22"/>
      <c r="QLJ113" s="22"/>
      <c r="QLK113" s="22"/>
      <c r="QLL113" s="22"/>
      <c r="QLM113" s="22"/>
      <c r="QLN113" s="22"/>
      <c r="QLO113" s="22"/>
      <c r="QLP113" s="22"/>
      <c r="QLQ113" s="22"/>
      <c r="QLR113" s="22"/>
      <c r="QLS113" s="22"/>
      <c r="QLT113" s="22"/>
      <c r="QLU113" s="22"/>
      <c r="QLV113" s="22"/>
      <c r="QLW113" s="22"/>
      <c r="QLX113" s="22"/>
      <c r="QLY113" s="22"/>
      <c r="QLZ113" s="22"/>
      <c r="QMA113" s="22"/>
      <c r="QMB113" s="22"/>
      <c r="QMC113" s="22"/>
      <c r="QMD113" s="22"/>
      <c r="QME113" s="22"/>
      <c r="QMF113" s="22"/>
      <c r="QMG113" s="22"/>
      <c r="QMH113" s="22"/>
      <c r="QMI113" s="22"/>
      <c r="QMJ113" s="22"/>
      <c r="QMK113" s="22"/>
      <c r="QML113" s="22"/>
      <c r="QMM113" s="22"/>
      <c r="QMN113" s="22"/>
      <c r="QMO113" s="22"/>
      <c r="QMP113" s="22"/>
      <c r="QMQ113" s="22"/>
      <c r="QMR113" s="22"/>
      <c r="QMS113" s="22"/>
      <c r="QMT113" s="22"/>
      <c r="QMU113" s="22"/>
      <c r="QMV113" s="22"/>
      <c r="QMW113" s="22"/>
      <c r="QMX113" s="22"/>
      <c r="QMY113" s="22"/>
      <c r="QMZ113" s="22"/>
      <c r="QNA113" s="22"/>
      <c r="QNB113" s="22"/>
      <c r="QNC113" s="22"/>
      <c r="QND113" s="22"/>
      <c r="QNE113" s="22"/>
      <c r="QNF113" s="22"/>
      <c r="QNG113" s="22"/>
      <c r="QNH113" s="22"/>
      <c r="QNI113" s="22"/>
      <c r="QNJ113" s="22"/>
      <c r="QNK113" s="22"/>
      <c r="QNL113" s="22"/>
      <c r="QNM113" s="22"/>
      <c r="QNN113" s="22"/>
      <c r="QNO113" s="22"/>
      <c r="QNP113" s="22"/>
      <c r="QNQ113" s="22"/>
      <c r="QNR113" s="22"/>
      <c r="QNS113" s="22"/>
      <c r="QNT113" s="22"/>
      <c r="QNU113" s="22"/>
      <c r="QNV113" s="22"/>
      <c r="QNW113" s="22"/>
      <c r="QNX113" s="22"/>
      <c r="QNY113" s="22"/>
      <c r="QNZ113" s="22"/>
      <c r="QOA113" s="22"/>
      <c r="QOB113" s="22"/>
      <c r="QOC113" s="22"/>
      <c r="QOD113" s="22"/>
      <c r="QOE113" s="22"/>
      <c r="QOF113" s="22"/>
      <c r="QOG113" s="22"/>
      <c r="QOH113" s="22"/>
      <c r="QOI113" s="22"/>
      <c r="QOJ113" s="22"/>
      <c r="QOK113" s="22"/>
      <c r="QOL113" s="22"/>
      <c r="QOM113" s="22"/>
      <c r="QON113" s="22"/>
      <c r="QOO113" s="22"/>
      <c r="QOP113" s="22"/>
      <c r="QOQ113" s="22"/>
      <c r="QOR113" s="22"/>
      <c r="QOS113" s="22"/>
      <c r="QOT113" s="22"/>
      <c r="QOU113" s="22"/>
      <c r="QOV113" s="22"/>
      <c r="QOW113" s="22"/>
      <c r="QOX113" s="22"/>
      <c r="QOY113" s="22"/>
      <c r="QOZ113" s="22"/>
      <c r="QPA113" s="22"/>
      <c r="QPB113" s="22"/>
      <c r="QPC113" s="22"/>
      <c r="QPD113" s="22"/>
      <c r="QPE113" s="22"/>
      <c r="QPF113" s="22"/>
      <c r="QPG113" s="22"/>
      <c r="QPH113" s="22"/>
      <c r="QPI113" s="22"/>
      <c r="QPJ113" s="22"/>
      <c r="QPK113" s="22"/>
      <c r="QPL113" s="22"/>
      <c r="QPM113" s="22"/>
      <c r="QPN113" s="22"/>
      <c r="QPO113" s="22"/>
      <c r="QPP113" s="22"/>
      <c r="QPQ113" s="22"/>
      <c r="QPR113" s="22"/>
      <c r="QPS113" s="22"/>
      <c r="QPT113" s="22"/>
      <c r="QPU113" s="22"/>
      <c r="QPV113" s="22"/>
      <c r="QPW113" s="22"/>
      <c r="QPX113" s="22"/>
      <c r="QPY113" s="22"/>
      <c r="QPZ113" s="22"/>
      <c r="QQA113" s="22"/>
      <c r="QQB113" s="22"/>
      <c r="QQC113" s="22"/>
      <c r="QQD113" s="22"/>
      <c r="QQE113" s="22"/>
      <c r="QQF113" s="22"/>
      <c r="QQG113" s="22"/>
      <c r="QQH113" s="22"/>
      <c r="QQI113" s="22"/>
      <c r="QQJ113" s="22"/>
      <c r="QQK113" s="22"/>
      <c r="QQL113" s="22"/>
      <c r="QQM113" s="22"/>
      <c r="QQN113" s="22"/>
      <c r="QQO113" s="22"/>
      <c r="QQP113" s="22"/>
      <c r="QQQ113" s="22"/>
      <c r="QQR113" s="22"/>
      <c r="QQS113" s="22"/>
      <c r="QQT113" s="22"/>
      <c r="QQU113" s="22"/>
      <c r="QQV113" s="22"/>
      <c r="QQW113" s="22"/>
      <c r="QQX113" s="22"/>
      <c r="QQY113" s="22"/>
      <c r="QQZ113" s="22"/>
      <c r="QRA113" s="22"/>
      <c r="QRB113" s="22"/>
      <c r="QRC113" s="22"/>
      <c r="QRD113" s="22"/>
      <c r="QRE113" s="22"/>
      <c r="QRF113" s="22"/>
      <c r="QRG113" s="22"/>
      <c r="QRH113" s="22"/>
      <c r="QRI113" s="22"/>
      <c r="QRJ113" s="22"/>
      <c r="QRK113" s="22"/>
      <c r="QRL113" s="22"/>
      <c r="QRM113" s="22"/>
      <c r="QRN113" s="22"/>
      <c r="QRO113" s="22"/>
      <c r="QRP113" s="22"/>
      <c r="QRQ113" s="22"/>
      <c r="QRR113" s="22"/>
      <c r="QRS113" s="22"/>
      <c r="QRT113" s="22"/>
      <c r="QRU113" s="22"/>
      <c r="QRV113" s="22"/>
      <c r="QRW113" s="22"/>
      <c r="QRX113" s="22"/>
      <c r="QRY113" s="22"/>
      <c r="QRZ113" s="22"/>
      <c r="QSA113" s="22"/>
      <c r="QSB113" s="22"/>
      <c r="QSC113" s="22"/>
      <c r="QSD113" s="22"/>
      <c r="QSE113" s="22"/>
      <c r="QSF113" s="22"/>
      <c r="QSG113" s="22"/>
      <c r="QSH113" s="22"/>
      <c r="QSI113" s="22"/>
      <c r="QSJ113" s="22"/>
      <c r="QSK113" s="22"/>
      <c r="QSL113" s="22"/>
      <c r="QSM113" s="22"/>
      <c r="QSN113" s="22"/>
      <c r="QSO113" s="22"/>
      <c r="QSP113" s="22"/>
      <c r="QSQ113" s="22"/>
      <c r="QSR113" s="22"/>
      <c r="QSS113" s="22"/>
      <c r="QST113" s="22"/>
      <c r="QSU113" s="22"/>
      <c r="QSV113" s="22"/>
      <c r="QSW113" s="22"/>
      <c r="QSX113" s="22"/>
      <c r="QSY113" s="22"/>
      <c r="QSZ113" s="22"/>
      <c r="QTA113" s="22"/>
      <c r="QTB113" s="22"/>
      <c r="QTC113" s="22"/>
      <c r="QTD113" s="22"/>
      <c r="QTE113" s="22"/>
      <c r="QTF113" s="22"/>
      <c r="QTG113" s="22"/>
      <c r="QTH113" s="22"/>
      <c r="QTI113" s="22"/>
      <c r="QTJ113" s="22"/>
      <c r="QTK113" s="22"/>
      <c r="QTL113" s="22"/>
      <c r="QTM113" s="22"/>
      <c r="QTN113" s="22"/>
      <c r="QTO113" s="22"/>
      <c r="QTP113" s="22"/>
      <c r="QTQ113" s="22"/>
      <c r="QTR113" s="22"/>
      <c r="QTS113" s="22"/>
      <c r="QTT113" s="22"/>
      <c r="QTU113" s="22"/>
      <c r="QTV113" s="22"/>
      <c r="QTW113" s="22"/>
      <c r="QTX113" s="22"/>
      <c r="QTY113" s="22"/>
      <c r="QTZ113" s="22"/>
      <c r="QUA113" s="22"/>
      <c r="QUB113" s="22"/>
      <c r="QUC113" s="22"/>
      <c r="QUD113" s="22"/>
      <c r="QUE113" s="22"/>
      <c r="QUF113" s="22"/>
      <c r="QUG113" s="22"/>
      <c r="QUH113" s="22"/>
      <c r="QUI113" s="22"/>
      <c r="QUJ113" s="22"/>
      <c r="QUK113" s="22"/>
      <c r="QUL113" s="22"/>
      <c r="QUM113" s="22"/>
      <c r="QUN113" s="22"/>
      <c r="QUO113" s="22"/>
      <c r="QUP113" s="22"/>
      <c r="QUQ113" s="22"/>
      <c r="QUR113" s="22"/>
      <c r="QUS113" s="22"/>
      <c r="QUT113" s="22"/>
      <c r="QUU113" s="22"/>
      <c r="QUV113" s="22"/>
      <c r="QUW113" s="22"/>
      <c r="QUX113" s="22"/>
      <c r="QUY113" s="22"/>
      <c r="QUZ113" s="22"/>
      <c r="QVA113" s="22"/>
      <c r="QVB113" s="22"/>
      <c r="QVC113" s="22"/>
      <c r="QVD113" s="22"/>
      <c r="QVE113" s="22"/>
      <c r="QVF113" s="22"/>
      <c r="QVG113" s="22"/>
      <c r="QVH113" s="22"/>
      <c r="QVI113" s="22"/>
      <c r="QVJ113" s="22"/>
      <c r="QVK113" s="22"/>
      <c r="QVL113" s="22"/>
      <c r="QVM113" s="22"/>
      <c r="QVN113" s="22"/>
      <c r="QVO113" s="22"/>
      <c r="QVP113" s="22"/>
      <c r="QVQ113" s="22"/>
      <c r="QVR113" s="22"/>
      <c r="QVS113" s="22"/>
      <c r="QVT113" s="22"/>
      <c r="QVU113" s="22"/>
      <c r="QVV113" s="22"/>
      <c r="QVW113" s="22"/>
      <c r="QVX113" s="22"/>
      <c r="QVY113" s="22"/>
      <c r="QVZ113" s="22"/>
      <c r="QWA113" s="22"/>
      <c r="QWB113" s="22"/>
      <c r="QWC113" s="22"/>
      <c r="QWD113" s="22"/>
      <c r="QWE113" s="22"/>
      <c r="QWF113" s="22"/>
      <c r="QWG113" s="22"/>
      <c r="QWH113" s="22"/>
      <c r="QWI113" s="22"/>
      <c r="QWJ113" s="22"/>
      <c r="QWK113" s="22"/>
      <c r="QWL113" s="22"/>
      <c r="QWM113" s="22"/>
      <c r="QWN113" s="22"/>
      <c r="QWO113" s="22"/>
      <c r="QWP113" s="22"/>
      <c r="QWQ113" s="22"/>
      <c r="QWR113" s="22"/>
      <c r="QWS113" s="22"/>
      <c r="QWT113" s="22"/>
      <c r="QWU113" s="22"/>
      <c r="QWV113" s="22"/>
      <c r="QWW113" s="22"/>
      <c r="QWX113" s="22"/>
      <c r="QWY113" s="22"/>
      <c r="QWZ113" s="22"/>
      <c r="QXA113" s="22"/>
      <c r="QXB113" s="22"/>
      <c r="QXC113" s="22"/>
      <c r="QXD113" s="22"/>
      <c r="QXE113" s="22"/>
      <c r="QXF113" s="22"/>
      <c r="QXG113" s="22"/>
      <c r="QXH113" s="22"/>
      <c r="QXI113" s="22"/>
      <c r="QXJ113" s="22"/>
      <c r="QXK113" s="22"/>
      <c r="QXL113" s="22"/>
      <c r="QXM113" s="22"/>
      <c r="QXN113" s="22"/>
      <c r="QXO113" s="22"/>
      <c r="QXP113" s="22"/>
      <c r="QXQ113" s="22"/>
      <c r="QXR113" s="22"/>
      <c r="QXS113" s="22"/>
      <c r="QXT113" s="22"/>
      <c r="QXU113" s="22"/>
      <c r="QXV113" s="22"/>
      <c r="QXW113" s="22"/>
      <c r="QXX113" s="22"/>
      <c r="QXY113" s="22"/>
      <c r="QXZ113" s="22"/>
      <c r="QYA113" s="22"/>
      <c r="QYB113" s="22"/>
      <c r="QYC113" s="22"/>
      <c r="QYD113" s="22"/>
      <c r="QYE113" s="22"/>
      <c r="QYF113" s="22"/>
      <c r="QYG113" s="22"/>
      <c r="QYH113" s="22"/>
      <c r="QYI113" s="22"/>
      <c r="QYJ113" s="22"/>
      <c r="QYK113" s="22"/>
      <c r="QYL113" s="22"/>
      <c r="QYM113" s="22"/>
      <c r="QYN113" s="22"/>
      <c r="QYO113" s="22"/>
      <c r="QYP113" s="22"/>
      <c r="QYQ113" s="22"/>
      <c r="QYR113" s="22"/>
      <c r="QYS113" s="22"/>
      <c r="QYT113" s="22"/>
      <c r="QYU113" s="22"/>
      <c r="QYV113" s="22"/>
      <c r="QYW113" s="22"/>
      <c r="QYX113" s="22"/>
      <c r="QYY113" s="22"/>
      <c r="QYZ113" s="22"/>
      <c r="QZA113" s="22"/>
      <c r="QZB113" s="22"/>
      <c r="QZC113" s="22"/>
      <c r="QZD113" s="22"/>
      <c r="QZE113" s="22"/>
      <c r="QZF113" s="22"/>
      <c r="QZG113" s="22"/>
      <c r="QZH113" s="22"/>
      <c r="QZI113" s="22"/>
      <c r="QZJ113" s="22"/>
      <c r="QZK113" s="22"/>
      <c r="QZL113" s="22"/>
      <c r="QZM113" s="22"/>
      <c r="QZN113" s="22"/>
      <c r="QZO113" s="22"/>
      <c r="QZP113" s="22"/>
      <c r="QZQ113" s="22"/>
      <c r="QZR113" s="22"/>
      <c r="QZS113" s="22"/>
      <c r="QZT113" s="22"/>
      <c r="QZU113" s="22"/>
      <c r="QZV113" s="22"/>
      <c r="QZW113" s="22"/>
      <c r="QZX113" s="22"/>
      <c r="QZY113" s="22"/>
      <c r="QZZ113" s="22"/>
      <c r="RAA113" s="22"/>
      <c r="RAB113" s="22"/>
      <c r="RAC113" s="22"/>
      <c r="RAD113" s="22"/>
      <c r="RAE113" s="22"/>
      <c r="RAF113" s="22"/>
      <c r="RAG113" s="22"/>
      <c r="RAH113" s="22"/>
      <c r="RAI113" s="22"/>
      <c r="RAJ113" s="22"/>
      <c r="RAK113" s="22"/>
      <c r="RAL113" s="22"/>
      <c r="RAM113" s="22"/>
      <c r="RAN113" s="22"/>
      <c r="RAO113" s="22"/>
      <c r="RAP113" s="22"/>
      <c r="RAQ113" s="22"/>
      <c r="RAR113" s="22"/>
      <c r="RAS113" s="22"/>
      <c r="RAT113" s="22"/>
      <c r="RAU113" s="22"/>
      <c r="RAV113" s="22"/>
      <c r="RAW113" s="22"/>
      <c r="RAX113" s="22"/>
      <c r="RAY113" s="22"/>
      <c r="RAZ113" s="22"/>
      <c r="RBA113" s="22"/>
      <c r="RBB113" s="22"/>
      <c r="RBC113" s="22"/>
      <c r="RBD113" s="22"/>
      <c r="RBE113" s="22"/>
      <c r="RBF113" s="22"/>
      <c r="RBG113" s="22"/>
      <c r="RBH113" s="22"/>
      <c r="RBI113" s="22"/>
      <c r="RBJ113" s="22"/>
      <c r="RBK113" s="22"/>
      <c r="RBL113" s="22"/>
      <c r="RBM113" s="22"/>
      <c r="RBN113" s="22"/>
      <c r="RBO113" s="22"/>
      <c r="RBP113" s="22"/>
      <c r="RBQ113" s="22"/>
      <c r="RBR113" s="22"/>
      <c r="RBS113" s="22"/>
      <c r="RBT113" s="22"/>
      <c r="RBU113" s="22"/>
      <c r="RBV113" s="22"/>
      <c r="RBW113" s="22"/>
      <c r="RBX113" s="22"/>
      <c r="RBY113" s="22"/>
      <c r="RBZ113" s="22"/>
      <c r="RCA113" s="22"/>
      <c r="RCB113" s="22"/>
      <c r="RCC113" s="22"/>
      <c r="RCD113" s="22"/>
      <c r="RCE113" s="22"/>
      <c r="RCF113" s="22"/>
      <c r="RCG113" s="22"/>
      <c r="RCH113" s="22"/>
      <c r="RCI113" s="22"/>
      <c r="RCJ113" s="22"/>
      <c r="RCK113" s="22"/>
      <c r="RCL113" s="22"/>
      <c r="RCM113" s="22"/>
      <c r="RCN113" s="22"/>
      <c r="RCO113" s="22"/>
      <c r="RCP113" s="22"/>
      <c r="RCQ113" s="22"/>
      <c r="RCR113" s="22"/>
      <c r="RCS113" s="22"/>
      <c r="RCT113" s="22"/>
      <c r="RCU113" s="22"/>
      <c r="RCV113" s="22"/>
      <c r="RCW113" s="22"/>
      <c r="RCX113" s="22"/>
      <c r="RCY113" s="22"/>
      <c r="RCZ113" s="22"/>
      <c r="RDA113" s="22"/>
      <c r="RDB113" s="22"/>
      <c r="RDC113" s="22"/>
      <c r="RDD113" s="22"/>
      <c r="RDE113" s="22"/>
      <c r="RDF113" s="22"/>
      <c r="RDG113" s="22"/>
      <c r="RDH113" s="22"/>
      <c r="RDI113" s="22"/>
      <c r="RDJ113" s="22"/>
      <c r="RDK113" s="22"/>
      <c r="RDL113" s="22"/>
      <c r="RDM113" s="22"/>
      <c r="RDN113" s="22"/>
      <c r="RDO113" s="22"/>
      <c r="RDP113" s="22"/>
      <c r="RDQ113" s="22"/>
      <c r="RDR113" s="22"/>
      <c r="RDS113" s="22"/>
      <c r="RDT113" s="22"/>
      <c r="RDU113" s="22"/>
      <c r="RDV113" s="22"/>
      <c r="RDW113" s="22"/>
      <c r="RDX113" s="22"/>
      <c r="RDY113" s="22"/>
      <c r="RDZ113" s="22"/>
      <c r="REA113" s="22"/>
      <c r="REB113" s="22"/>
      <c r="REC113" s="22"/>
      <c r="RED113" s="22"/>
      <c r="REE113" s="22"/>
      <c r="REF113" s="22"/>
      <c r="REG113" s="22"/>
      <c r="REH113" s="22"/>
      <c r="REI113" s="22"/>
      <c r="REJ113" s="22"/>
      <c r="REK113" s="22"/>
      <c r="REL113" s="22"/>
      <c r="REM113" s="22"/>
      <c r="REN113" s="22"/>
      <c r="REO113" s="22"/>
      <c r="REP113" s="22"/>
      <c r="REQ113" s="22"/>
      <c r="RER113" s="22"/>
      <c r="RES113" s="22"/>
      <c r="RET113" s="22"/>
      <c r="REU113" s="22"/>
      <c r="REV113" s="22"/>
      <c r="REW113" s="22"/>
      <c r="REX113" s="22"/>
      <c r="REY113" s="22"/>
      <c r="REZ113" s="22"/>
      <c r="RFA113" s="22"/>
      <c r="RFB113" s="22"/>
      <c r="RFC113" s="22"/>
      <c r="RFD113" s="22"/>
      <c r="RFE113" s="22"/>
      <c r="RFF113" s="22"/>
      <c r="RFG113" s="22"/>
      <c r="RFH113" s="22"/>
      <c r="RFI113" s="22"/>
      <c r="RFJ113" s="22"/>
      <c r="RFK113" s="22"/>
      <c r="RFL113" s="22"/>
      <c r="RFM113" s="22"/>
      <c r="RFN113" s="22"/>
      <c r="RFO113" s="22"/>
      <c r="RFP113" s="22"/>
      <c r="RFQ113" s="22"/>
      <c r="RFR113" s="22"/>
      <c r="RFS113" s="22"/>
      <c r="RFT113" s="22"/>
      <c r="RFU113" s="22"/>
      <c r="RFV113" s="22"/>
      <c r="RFW113" s="22"/>
      <c r="RFX113" s="22"/>
      <c r="RFY113" s="22"/>
      <c r="RFZ113" s="22"/>
      <c r="RGA113" s="22"/>
      <c r="RGB113" s="22"/>
      <c r="RGC113" s="22"/>
      <c r="RGD113" s="22"/>
      <c r="RGE113" s="22"/>
      <c r="RGF113" s="22"/>
      <c r="RGG113" s="22"/>
      <c r="RGH113" s="22"/>
      <c r="RGI113" s="22"/>
      <c r="RGJ113" s="22"/>
      <c r="RGK113" s="22"/>
      <c r="RGL113" s="22"/>
      <c r="RGM113" s="22"/>
      <c r="RGN113" s="22"/>
      <c r="RGO113" s="22"/>
      <c r="RGP113" s="22"/>
      <c r="RGQ113" s="22"/>
      <c r="RGR113" s="22"/>
      <c r="RGS113" s="22"/>
      <c r="RGT113" s="22"/>
      <c r="RGU113" s="22"/>
      <c r="RGV113" s="22"/>
      <c r="RGW113" s="22"/>
      <c r="RGX113" s="22"/>
      <c r="RGY113" s="22"/>
      <c r="RGZ113" s="22"/>
      <c r="RHA113" s="22"/>
      <c r="RHB113" s="22"/>
      <c r="RHC113" s="22"/>
      <c r="RHD113" s="22"/>
      <c r="RHE113" s="22"/>
      <c r="RHF113" s="22"/>
      <c r="RHG113" s="22"/>
      <c r="RHH113" s="22"/>
      <c r="RHI113" s="22"/>
      <c r="RHJ113" s="22"/>
      <c r="RHK113" s="22"/>
      <c r="RHL113" s="22"/>
      <c r="RHM113" s="22"/>
      <c r="RHN113" s="22"/>
      <c r="RHO113" s="22"/>
      <c r="RHP113" s="22"/>
      <c r="RHQ113" s="22"/>
      <c r="RHR113" s="22"/>
      <c r="RHS113" s="22"/>
      <c r="RHT113" s="22"/>
      <c r="RHU113" s="22"/>
      <c r="RHV113" s="22"/>
      <c r="RHW113" s="22"/>
      <c r="RHX113" s="22"/>
      <c r="RHY113" s="22"/>
      <c r="RHZ113" s="22"/>
      <c r="RIA113" s="22"/>
      <c r="RIB113" s="22"/>
      <c r="RIC113" s="22"/>
      <c r="RID113" s="22"/>
      <c r="RIE113" s="22"/>
      <c r="RIF113" s="22"/>
      <c r="RIG113" s="22"/>
      <c r="RIH113" s="22"/>
      <c r="RII113" s="22"/>
      <c r="RIJ113" s="22"/>
      <c r="RIK113" s="22"/>
      <c r="RIL113" s="22"/>
      <c r="RIM113" s="22"/>
      <c r="RIN113" s="22"/>
      <c r="RIO113" s="22"/>
      <c r="RIP113" s="22"/>
      <c r="RIQ113" s="22"/>
      <c r="RIR113" s="22"/>
      <c r="RIS113" s="22"/>
      <c r="RIT113" s="22"/>
      <c r="RIU113" s="22"/>
      <c r="RIV113" s="22"/>
      <c r="RIW113" s="22"/>
      <c r="RIX113" s="22"/>
      <c r="RIY113" s="22"/>
      <c r="RIZ113" s="22"/>
      <c r="RJA113" s="22"/>
      <c r="RJB113" s="22"/>
      <c r="RJC113" s="22"/>
      <c r="RJD113" s="22"/>
      <c r="RJE113" s="22"/>
      <c r="RJF113" s="22"/>
      <c r="RJG113" s="22"/>
      <c r="RJH113" s="22"/>
      <c r="RJI113" s="22"/>
      <c r="RJJ113" s="22"/>
      <c r="RJK113" s="22"/>
      <c r="RJL113" s="22"/>
      <c r="RJM113" s="22"/>
      <c r="RJN113" s="22"/>
      <c r="RJO113" s="22"/>
      <c r="RJP113" s="22"/>
      <c r="RJQ113" s="22"/>
      <c r="RJR113" s="22"/>
      <c r="RJS113" s="22"/>
      <c r="RJT113" s="22"/>
      <c r="RJU113" s="22"/>
      <c r="RJV113" s="22"/>
      <c r="RJW113" s="22"/>
      <c r="RJX113" s="22"/>
      <c r="RJY113" s="22"/>
      <c r="RJZ113" s="22"/>
      <c r="RKA113" s="22"/>
      <c r="RKB113" s="22"/>
      <c r="RKC113" s="22"/>
      <c r="RKD113" s="22"/>
      <c r="RKE113" s="22"/>
      <c r="RKF113" s="22"/>
      <c r="RKG113" s="22"/>
      <c r="RKH113" s="22"/>
      <c r="RKI113" s="22"/>
      <c r="RKJ113" s="22"/>
      <c r="RKK113" s="22"/>
      <c r="RKL113" s="22"/>
      <c r="RKM113" s="22"/>
      <c r="RKN113" s="22"/>
      <c r="RKO113" s="22"/>
      <c r="RKP113" s="22"/>
      <c r="RKQ113" s="22"/>
      <c r="RKR113" s="22"/>
      <c r="RKS113" s="22"/>
      <c r="RKT113" s="22"/>
      <c r="RKU113" s="22"/>
      <c r="RKV113" s="22"/>
      <c r="RKW113" s="22"/>
      <c r="RKX113" s="22"/>
      <c r="RKY113" s="22"/>
      <c r="RKZ113" s="22"/>
      <c r="RLA113" s="22"/>
      <c r="RLB113" s="22"/>
      <c r="RLC113" s="22"/>
      <c r="RLD113" s="22"/>
      <c r="RLE113" s="22"/>
      <c r="RLF113" s="22"/>
      <c r="RLG113" s="22"/>
      <c r="RLH113" s="22"/>
      <c r="RLI113" s="22"/>
      <c r="RLJ113" s="22"/>
      <c r="RLK113" s="22"/>
      <c r="RLL113" s="22"/>
      <c r="RLM113" s="22"/>
      <c r="RLN113" s="22"/>
      <c r="RLO113" s="22"/>
      <c r="RLP113" s="22"/>
      <c r="RLQ113" s="22"/>
      <c r="RLR113" s="22"/>
      <c r="RLS113" s="22"/>
      <c r="RLT113" s="22"/>
      <c r="RLU113" s="22"/>
      <c r="RLV113" s="22"/>
      <c r="RLW113" s="22"/>
      <c r="RLX113" s="22"/>
      <c r="RLY113" s="22"/>
      <c r="RLZ113" s="22"/>
      <c r="RMA113" s="22"/>
      <c r="RMB113" s="22"/>
      <c r="RMC113" s="22"/>
      <c r="RMD113" s="22"/>
      <c r="RME113" s="22"/>
      <c r="RMF113" s="22"/>
      <c r="RMG113" s="22"/>
      <c r="RMH113" s="22"/>
      <c r="RMI113" s="22"/>
      <c r="RMJ113" s="22"/>
      <c r="RMK113" s="22"/>
      <c r="RML113" s="22"/>
      <c r="RMM113" s="22"/>
      <c r="RMN113" s="22"/>
      <c r="RMO113" s="22"/>
      <c r="RMP113" s="22"/>
      <c r="RMQ113" s="22"/>
      <c r="RMR113" s="22"/>
      <c r="RMS113" s="22"/>
      <c r="RMT113" s="22"/>
      <c r="RMU113" s="22"/>
      <c r="RMV113" s="22"/>
      <c r="RMW113" s="22"/>
      <c r="RMX113" s="22"/>
      <c r="RMY113" s="22"/>
      <c r="RMZ113" s="22"/>
      <c r="RNA113" s="22"/>
      <c r="RNB113" s="22"/>
      <c r="RNC113" s="22"/>
      <c r="RND113" s="22"/>
      <c r="RNE113" s="22"/>
      <c r="RNF113" s="22"/>
      <c r="RNG113" s="22"/>
      <c r="RNH113" s="22"/>
      <c r="RNI113" s="22"/>
      <c r="RNJ113" s="22"/>
      <c r="RNK113" s="22"/>
      <c r="RNL113" s="22"/>
      <c r="RNM113" s="22"/>
      <c r="RNN113" s="22"/>
      <c r="RNO113" s="22"/>
      <c r="RNP113" s="22"/>
      <c r="RNQ113" s="22"/>
      <c r="RNR113" s="22"/>
      <c r="RNS113" s="22"/>
      <c r="RNT113" s="22"/>
      <c r="RNU113" s="22"/>
      <c r="RNV113" s="22"/>
      <c r="RNW113" s="22"/>
      <c r="RNX113" s="22"/>
      <c r="RNY113" s="22"/>
      <c r="RNZ113" s="22"/>
      <c r="ROA113" s="22"/>
      <c r="ROB113" s="22"/>
      <c r="ROC113" s="22"/>
      <c r="ROD113" s="22"/>
      <c r="ROE113" s="22"/>
      <c r="ROF113" s="22"/>
      <c r="ROG113" s="22"/>
      <c r="ROH113" s="22"/>
      <c r="ROI113" s="22"/>
      <c r="ROJ113" s="22"/>
      <c r="ROK113" s="22"/>
      <c r="ROL113" s="22"/>
      <c r="ROM113" s="22"/>
      <c r="RON113" s="22"/>
      <c r="ROO113" s="22"/>
      <c r="ROP113" s="22"/>
      <c r="ROQ113" s="22"/>
      <c r="ROR113" s="22"/>
      <c r="ROS113" s="22"/>
      <c r="ROT113" s="22"/>
      <c r="ROU113" s="22"/>
      <c r="ROV113" s="22"/>
      <c r="ROW113" s="22"/>
      <c r="ROX113" s="22"/>
      <c r="ROY113" s="22"/>
      <c r="ROZ113" s="22"/>
      <c r="RPA113" s="22"/>
      <c r="RPB113" s="22"/>
      <c r="RPC113" s="22"/>
      <c r="RPD113" s="22"/>
      <c r="RPE113" s="22"/>
      <c r="RPF113" s="22"/>
      <c r="RPG113" s="22"/>
      <c r="RPH113" s="22"/>
      <c r="RPI113" s="22"/>
      <c r="RPJ113" s="22"/>
      <c r="RPK113" s="22"/>
      <c r="RPL113" s="22"/>
      <c r="RPM113" s="22"/>
      <c r="RPN113" s="22"/>
      <c r="RPO113" s="22"/>
      <c r="RPP113" s="22"/>
      <c r="RPQ113" s="22"/>
      <c r="RPR113" s="22"/>
      <c r="RPS113" s="22"/>
      <c r="RPT113" s="22"/>
      <c r="RPU113" s="22"/>
      <c r="RPV113" s="22"/>
      <c r="RPW113" s="22"/>
      <c r="RPX113" s="22"/>
      <c r="RPY113" s="22"/>
      <c r="RPZ113" s="22"/>
      <c r="RQA113" s="22"/>
      <c r="RQB113" s="22"/>
      <c r="RQC113" s="22"/>
      <c r="RQD113" s="22"/>
      <c r="RQE113" s="22"/>
      <c r="RQF113" s="22"/>
      <c r="RQG113" s="22"/>
      <c r="RQH113" s="22"/>
      <c r="RQI113" s="22"/>
      <c r="RQJ113" s="22"/>
      <c r="RQK113" s="22"/>
      <c r="RQL113" s="22"/>
      <c r="RQM113" s="22"/>
      <c r="RQN113" s="22"/>
      <c r="RQO113" s="22"/>
      <c r="RQP113" s="22"/>
      <c r="RQQ113" s="22"/>
      <c r="RQR113" s="22"/>
      <c r="RQS113" s="22"/>
      <c r="RQT113" s="22"/>
      <c r="RQU113" s="22"/>
      <c r="RQV113" s="22"/>
      <c r="RQW113" s="22"/>
      <c r="RQX113" s="22"/>
      <c r="RQY113" s="22"/>
      <c r="RQZ113" s="22"/>
      <c r="RRA113" s="22"/>
      <c r="RRB113" s="22"/>
      <c r="RRC113" s="22"/>
      <c r="RRD113" s="22"/>
      <c r="RRE113" s="22"/>
      <c r="RRF113" s="22"/>
      <c r="RRG113" s="22"/>
      <c r="RRH113" s="22"/>
      <c r="RRI113" s="22"/>
      <c r="RRJ113" s="22"/>
      <c r="RRK113" s="22"/>
      <c r="RRL113" s="22"/>
      <c r="RRM113" s="22"/>
      <c r="RRN113" s="22"/>
      <c r="RRO113" s="22"/>
      <c r="RRP113" s="22"/>
      <c r="RRQ113" s="22"/>
      <c r="RRR113" s="22"/>
      <c r="RRS113" s="22"/>
      <c r="RRT113" s="22"/>
      <c r="RRU113" s="22"/>
      <c r="RRV113" s="22"/>
      <c r="RRW113" s="22"/>
      <c r="RRX113" s="22"/>
      <c r="RRY113" s="22"/>
      <c r="RRZ113" s="22"/>
      <c r="RSA113" s="22"/>
      <c r="RSB113" s="22"/>
      <c r="RSC113" s="22"/>
      <c r="RSD113" s="22"/>
      <c r="RSE113" s="22"/>
      <c r="RSF113" s="22"/>
      <c r="RSG113" s="22"/>
      <c r="RSH113" s="22"/>
      <c r="RSI113" s="22"/>
      <c r="RSJ113" s="22"/>
      <c r="RSK113" s="22"/>
      <c r="RSL113" s="22"/>
      <c r="RSM113" s="22"/>
      <c r="RSN113" s="22"/>
      <c r="RSO113" s="22"/>
      <c r="RSP113" s="22"/>
      <c r="RSQ113" s="22"/>
      <c r="RSR113" s="22"/>
      <c r="RSS113" s="22"/>
      <c r="RST113" s="22"/>
      <c r="RSU113" s="22"/>
      <c r="RSV113" s="22"/>
      <c r="RSW113" s="22"/>
      <c r="RSX113" s="22"/>
      <c r="RSY113" s="22"/>
      <c r="RSZ113" s="22"/>
      <c r="RTA113" s="22"/>
      <c r="RTB113" s="22"/>
      <c r="RTC113" s="22"/>
      <c r="RTD113" s="22"/>
      <c r="RTE113" s="22"/>
      <c r="RTF113" s="22"/>
      <c r="RTG113" s="22"/>
      <c r="RTH113" s="22"/>
      <c r="RTI113" s="22"/>
      <c r="RTJ113" s="22"/>
      <c r="RTK113" s="22"/>
      <c r="RTL113" s="22"/>
      <c r="RTM113" s="22"/>
      <c r="RTN113" s="22"/>
      <c r="RTO113" s="22"/>
      <c r="RTP113" s="22"/>
      <c r="RTQ113" s="22"/>
      <c r="RTR113" s="22"/>
      <c r="RTS113" s="22"/>
      <c r="RTT113" s="22"/>
      <c r="RTU113" s="22"/>
      <c r="RTV113" s="22"/>
      <c r="RTW113" s="22"/>
      <c r="RTX113" s="22"/>
      <c r="RTY113" s="22"/>
      <c r="RTZ113" s="22"/>
      <c r="RUA113" s="22"/>
      <c r="RUB113" s="22"/>
      <c r="RUC113" s="22"/>
      <c r="RUD113" s="22"/>
      <c r="RUE113" s="22"/>
      <c r="RUF113" s="22"/>
      <c r="RUG113" s="22"/>
      <c r="RUH113" s="22"/>
      <c r="RUI113" s="22"/>
      <c r="RUJ113" s="22"/>
      <c r="RUK113" s="22"/>
      <c r="RUL113" s="22"/>
      <c r="RUM113" s="22"/>
      <c r="RUN113" s="22"/>
      <c r="RUO113" s="22"/>
      <c r="RUP113" s="22"/>
      <c r="RUQ113" s="22"/>
      <c r="RUR113" s="22"/>
      <c r="RUS113" s="22"/>
      <c r="RUT113" s="22"/>
      <c r="RUU113" s="22"/>
      <c r="RUV113" s="22"/>
      <c r="RUW113" s="22"/>
      <c r="RUX113" s="22"/>
      <c r="RUY113" s="22"/>
      <c r="RUZ113" s="22"/>
      <c r="RVA113" s="22"/>
      <c r="RVB113" s="22"/>
      <c r="RVC113" s="22"/>
      <c r="RVD113" s="22"/>
      <c r="RVE113" s="22"/>
      <c r="RVF113" s="22"/>
      <c r="RVG113" s="22"/>
      <c r="RVH113" s="22"/>
      <c r="RVI113" s="22"/>
      <c r="RVJ113" s="22"/>
      <c r="RVK113" s="22"/>
      <c r="RVL113" s="22"/>
      <c r="RVM113" s="22"/>
      <c r="RVN113" s="22"/>
      <c r="RVO113" s="22"/>
      <c r="RVP113" s="22"/>
      <c r="RVQ113" s="22"/>
      <c r="RVR113" s="22"/>
      <c r="RVS113" s="22"/>
      <c r="RVT113" s="22"/>
      <c r="RVU113" s="22"/>
      <c r="RVV113" s="22"/>
      <c r="RVW113" s="22"/>
      <c r="RVX113" s="22"/>
      <c r="RVY113" s="22"/>
      <c r="RVZ113" s="22"/>
      <c r="RWA113" s="22"/>
      <c r="RWB113" s="22"/>
      <c r="RWC113" s="22"/>
      <c r="RWD113" s="22"/>
      <c r="RWE113" s="22"/>
      <c r="RWF113" s="22"/>
      <c r="RWG113" s="22"/>
      <c r="RWH113" s="22"/>
      <c r="RWI113" s="22"/>
      <c r="RWJ113" s="22"/>
      <c r="RWK113" s="22"/>
      <c r="RWL113" s="22"/>
      <c r="RWM113" s="22"/>
      <c r="RWN113" s="22"/>
      <c r="RWO113" s="22"/>
      <c r="RWP113" s="22"/>
      <c r="RWQ113" s="22"/>
      <c r="RWR113" s="22"/>
      <c r="RWS113" s="22"/>
      <c r="RWT113" s="22"/>
      <c r="RWU113" s="22"/>
      <c r="RWV113" s="22"/>
      <c r="RWW113" s="22"/>
      <c r="RWX113" s="22"/>
      <c r="RWY113" s="22"/>
      <c r="RWZ113" s="22"/>
      <c r="RXA113" s="22"/>
      <c r="RXB113" s="22"/>
      <c r="RXC113" s="22"/>
      <c r="RXD113" s="22"/>
      <c r="RXE113" s="22"/>
      <c r="RXF113" s="22"/>
      <c r="RXG113" s="22"/>
      <c r="RXH113" s="22"/>
      <c r="RXI113" s="22"/>
      <c r="RXJ113" s="22"/>
      <c r="RXK113" s="22"/>
      <c r="RXL113" s="22"/>
      <c r="RXM113" s="22"/>
      <c r="RXN113" s="22"/>
      <c r="RXO113" s="22"/>
      <c r="RXP113" s="22"/>
      <c r="RXQ113" s="22"/>
      <c r="RXR113" s="22"/>
      <c r="RXS113" s="22"/>
      <c r="RXT113" s="22"/>
      <c r="RXU113" s="22"/>
      <c r="RXV113" s="22"/>
      <c r="RXW113" s="22"/>
      <c r="RXX113" s="22"/>
      <c r="RXY113" s="22"/>
      <c r="RXZ113" s="22"/>
      <c r="RYA113" s="22"/>
      <c r="RYB113" s="22"/>
      <c r="RYC113" s="22"/>
      <c r="RYD113" s="22"/>
      <c r="RYE113" s="22"/>
      <c r="RYF113" s="22"/>
      <c r="RYG113" s="22"/>
      <c r="RYH113" s="22"/>
      <c r="RYI113" s="22"/>
      <c r="RYJ113" s="22"/>
      <c r="RYK113" s="22"/>
      <c r="RYL113" s="22"/>
      <c r="RYM113" s="22"/>
      <c r="RYN113" s="22"/>
      <c r="RYO113" s="22"/>
      <c r="RYP113" s="22"/>
      <c r="RYQ113" s="22"/>
      <c r="RYR113" s="22"/>
      <c r="RYS113" s="22"/>
      <c r="RYT113" s="22"/>
      <c r="RYU113" s="22"/>
      <c r="RYV113" s="22"/>
      <c r="RYW113" s="22"/>
      <c r="RYX113" s="22"/>
      <c r="RYY113" s="22"/>
      <c r="RYZ113" s="22"/>
      <c r="RZA113" s="22"/>
      <c r="RZB113" s="22"/>
      <c r="RZC113" s="22"/>
      <c r="RZD113" s="22"/>
      <c r="RZE113" s="22"/>
      <c r="RZF113" s="22"/>
      <c r="RZG113" s="22"/>
      <c r="RZH113" s="22"/>
      <c r="RZI113" s="22"/>
      <c r="RZJ113" s="22"/>
      <c r="RZK113" s="22"/>
      <c r="RZL113" s="22"/>
      <c r="RZM113" s="22"/>
      <c r="RZN113" s="22"/>
      <c r="RZO113" s="22"/>
      <c r="RZP113" s="22"/>
      <c r="RZQ113" s="22"/>
      <c r="RZR113" s="22"/>
      <c r="RZS113" s="22"/>
      <c r="RZT113" s="22"/>
      <c r="RZU113" s="22"/>
      <c r="RZV113" s="22"/>
      <c r="RZW113" s="22"/>
      <c r="RZX113" s="22"/>
      <c r="RZY113" s="22"/>
      <c r="RZZ113" s="22"/>
      <c r="SAA113" s="22"/>
      <c r="SAB113" s="22"/>
      <c r="SAC113" s="22"/>
      <c r="SAD113" s="22"/>
      <c r="SAE113" s="22"/>
      <c r="SAF113" s="22"/>
      <c r="SAG113" s="22"/>
      <c r="SAH113" s="22"/>
      <c r="SAI113" s="22"/>
      <c r="SAJ113" s="22"/>
      <c r="SAK113" s="22"/>
      <c r="SAL113" s="22"/>
      <c r="SAM113" s="22"/>
      <c r="SAN113" s="22"/>
      <c r="SAO113" s="22"/>
      <c r="SAP113" s="22"/>
      <c r="SAQ113" s="22"/>
      <c r="SAR113" s="22"/>
      <c r="SAS113" s="22"/>
      <c r="SAT113" s="22"/>
      <c r="SAU113" s="22"/>
      <c r="SAV113" s="22"/>
      <c r="SAW113" s="22"/>
      <c r="SAX113" s="22"/>
      <c r="SAY113" s="22"/>
      <c r="SAZ113" s="22"/>
      <c r="SBA113" s="22"/>
      <c r="SBB113" s="22"/>
      <c r="SBC113" s="22"/>
      <c r="SBD113" s="22"/>
      <c r="SBE113" s="22"/>
      <c r="SBF113" s="22"/>
      <c r="SBG113" s="22"/>
      <c r="SBH113" s="22"/>
      <c r="SBI113" s="22"/>
      <c r="SBJ113" s="22"/>
      <c r="SBK113" s="22"/>
      <c r="SBL113" s="22"/>
      <c r="SBM113" s="22"/>
      <c r="SBN113" s="22"/>
      <c r="SBO113" s="22"/>
      <c r="SBP113" s="22"/>
      <c r="SBQ113" s="22"/>
      <c r="SBR113" s="22"/>
      <c r="SBS113" s="22"/>
      <c r="SBT113" s="22"/>
      <c r="SBU113" s="22"/>
      <c r="SBV113" s="22"/>
      <c r="SBW113" s="22"/>
      <c r="SBX113" s="22"/>
      <c r="SBY113" s="22"/>
      <c r="SBZ113" s="22"/>
      <c r="SCA113" s="22"/>
      <c r="SCB113" s="22"/>
      <c r="SCC113" s="22"/>
      <c r="SCD113" s="22"/>
      <c r="SCE113" s="22"/>
      <c r="SCF113" s="22"/>
      <c r="SCG113" s="22"/>
      <c r="SCH113" s="22"/>
      <c r="SCI113" s="22"/>
      <c r="SCJ113" s="22"/>
      <c r="SCK113" s="22"/>
      <c r="SCL113" s="22"/>
      <c r="SCM113" s="22"/>
      <c r="SCN113" s="22"/>
      <c r="SCO113" s="22"/>
      <c r="SCP113" s="22"/>
      <c r="SCQ113" s="22"/>
      <c r="SCR113" s="22"/>
      <c r="SCS113" s="22"/>
      <c r="SCT113" s="22"/>
      <c r="SCU113" s="22"/>
      <c r="SCV113" s="22"/>
      <c r="SCW113" s="22"/>
      <c r="SCX113" s="22"/>
      <c r="SCY113" s="22"/>
      <c r="SCZ113" s="22"/>
      <c r="SDA113" s="22"/>
      <c r="SDB113" s="22"/>
      <c r="SDC113" s="22"/>
      <c r="SDD113" s="22"/>
      <c r="SDE113" s="22"/>
      <c r="SDF113" s="22"/>
      <c r="SDG113" s="22"/>
      <c r="SDH113" s="22"/>
      <c r="SDI113" s="22"/>
      <c r="SDJ113" s="22"/>
      <c r="SDK113" s="22"/>
      <c r="SDL113" s="22"/>
      <c r="SDM113" s="22"/>
      <c r="SDN113" s="22"/>
      <c r="SDO113" s="22"/>
      <c r="SDP113" s="22"/>
      <c r="SDQ113" s="22"/>
      <c r="SDR113" s="22"/>
      <c r="SDS113" s="22"/>
      <c r="SDT113" s="22"/>
      <c r="SDU113" s="22"/>
      <c r="SDV113" s="22"/>
      <c r="SDW113" s="22"/>
      <c r="SDX113" s="22"/>
      <c r="SDY113" s="22"/>
      <c r="SDZ113" s="22"/>
      <c r="SEA113" s="22"/>
      <c r="SEB113" s="22"/>
      <c r="SEC113" s="22"/>
      <c r="SED113" s="22"/>
      <c r="SEE113" s="22"/>
      <c r="SEF113" s="22"/>
      <c r="SEG113" s="22"/>
      <c r="SEH113" s="22"/>
      <c r="SEI113" s="22"/>
      <c r="SEJ113" s="22"/>
      <c r="SEK113" s="22"/>
      <c r="SEL113" s="22"/>
      <c r="SEM113" s="22"/>
      <c r="SEN113" s="22"/>
      <c r="SEO113" s="22"/>
      <c r="SEP113" s="22"/>
      <c r="SEQ113" s="22"/>
      <c r="SER113" s="22"/>
      <c r="SES113" s="22"/>
      <c r="SET113" s="22"/>
      <c r="SEU113" s="22"/>
      <c r="SEV113" s="22"/>
      <c r="SEW113" s="22"/>
      <c r="SEX113" s="22"/>
      <c r="SEY113" s="22"/>
      <c r="SEZ113" s="22"/>
      <c r="SFA113" s="22"/>
      <c r="SFB113" s="22"/>
      <c r="SFC113" s="22"/>
      <c r="SFD113" s="22"/>
      <c r="SFE113" s="22"/>
      <c r="SFF113" s="22"/>
      <c r="SFG113" s="22"/>
      <c r="SFH113" s="22"/>
      <c r="SFI113" s="22"/>
      <c r="SFJ113" s="22"/>
      <c r="SFK113" s="22"/>
      <c r="SFL113" s="22"/>
      <c r="SFM113" s="22"/>
      <c r="SFN113" s="22"/>
      <c r="SFO113" s="22"/>
      <c r="SFP113" s="22"/>
      <c r="SFQ113" s="22"/>
      <c r="SFR113" s="22"/>
      <c r="SFS113" s="22"/>
      <c r="SFT113" s="22"/>
      <c r="SFU113" s="22"/>
      <c r="SFV113" s="22"/>
      <c r="SFW113" s="22"/>
      <c r="SFX113" s="22"/>
      <c r="SFY113" s="22"/>
      <c r="SFZ113" s="22"/>
      <c r="SGA113" s="22"/>
      <c r="SGB113" s="22"/>
      <c r="SGC113" s="22"/>
      <c r="SGD113" s="22"/>
      <c r="SGE113" s="22"/>
      <c r="SGF113" s="22"/>
      <c r="SGG113" s="22"/>
      <c r="SGH113" s="22"/>
      <c r="SGI113" s="22"/>
      <c r="SGJ113" s="22"/>
      <c r="SGK113" s="22"/>
      <c r="SGL113" s="22"/>
      <c r="SGM113" s="22"/>
      <c r="SGN113" s="22"/>
      <c r="SGO113" s="22"/>
      <c r="SGP113" s="22"/>
      <c r="SGQ113" s="22"/>
      <c r="SGR113" s="22"/>
      <c r="SGS113" s="22"/>
      <c r="SGT113" s="22"/>
      <c r="SGU113" s="22"/>
      <c r="SGV113" s="22"/>
      <c r="SGW113" s="22"/>
      <c r="SGX113" s="22"/>
      <c r="SGY113" s="22"/>
      <c r="SGZ113" s="22"/>
      <c r="SHA113" s="22"/>
      <c r="SHB113" s="22"/>
      <c r="SHC113" s="22"/>
      <c r="SHD113" s="22"/>
      <c r="SHE113" s="22"/>
      <c r="SHF113" s="22"/>
      <c r="SHG113" s="22"/>
      <c r="SHH113" s="22"/>
      <c r="SHI113" s="22"/>
      <c r="SHJ113" s="22"/>
      <c r="SHK113" s="22"/>
      <c r="SHL113" s="22"/>
      <c r="SHM113" s="22"/>
      <c r="SHN113" s="22"/>
      <c r="SHO113" s="22"/>
      <c r="SHP113" s="22"/>
      <c r="SHQ113" s="22"/>
      <c r="SHR113" s="22"/>
      <c r="SHS113" s="22"/>
      <c r="SHT113" s="22"/>
      <c r="SHU113" s="22"/>
      <c r="SHV113" s="22"/>
      <c r="SHW113" s="22"/>
      <c r="SHX113" s="22"/>
      <c r="SHY113" s="22"/>
      <c r="SHZ113" s="22"/>
      <c r="SIA113" s="22"/>
      <c r="SIB113" s="22"/>
      <c r="SIC113" s="22"/>
      <c r="SID113" s="22"/>
      <c r="SIE113" s="22"/>
      <c r="SIF113" s="22"/>
      <c r="SIG113" s="22"/>
      <c r="SIH113" s="22"/>
      <c r="SII113" s="22"/>
      <c r="SIJ113" s="22"/>
      <c r="SIK113" s="22"/>
      <c r="SIL113" s="22"/>
      <c r="SIM113" s="22"/>
      <c r="SIN113" s="22"/>
      <c r="SIO113" s="22"/>
      <c r="SIP113" s="22"/>
      <c r="SIQ113" s="22"/>
      <c r="SIR113" s="22"/>
      <c r="SIS113" s="22"/>
      <c r="SIT113" s="22"/>
      <c r="SIU113" s="22"/>
      <c r="SIV113" s="22"/>
      <c r="SIW113" s="22"/>
      <c r="SIX113" s="22"/>
      <c r="SIY113" s="22"/>
      <c r="SIZ113" s="22"/>
      <c r="SJA113" s="22"/>
      <c r="SJB113" s="22"/>
      <c r="SJC113" s="22"/>
      <c r="SJD113" s="22"/>
      <c r="SJE113" s="22"/>
      <c r="SJF113" s="22"/>
      <c r="SJG113" s="22"/>
      <c r="SJH113" s="22"/>
      <c r="SJI113" s="22"/>
      <c r="SJJ113" s="22"/>
      <c r="SJK113" s="22"/>
      <c r="SJL113" s="22"/>
      <c r="SJM113" s="22"/>
      <c r="SJN113" s="22"/>
      <c r="SJO113" s="22"/>
      <c r="SJP113" s="22"/>
      <c r="SJQ113" s="22"/>
      <c r="SJR113" s="22"/>
      <c r="SJS113" s="22"/>
      <c r="SJT113" s="22"/>
      <c r="SJU113" s="22"/>
      <c r="SJV113" s="22"/>
      <c r="SJW113" s="22"/>
      <c r="SJX113" s="22"/>
      <c r="SJY113" s="22"/>
      <c r="SJZ113" s="22"/>
      <c r="SKA113" s="22"/>
      <c r="SKB113" s="22"/>
      <c r="SKC113" s="22"/>
      <c r="SKD113" s="22"/>
      <c r="SKE113" s="22"/>
      <c r="SKF113" s="22"/>
      <c r="SKG113" s="22"/>
      <c r="SKH113" s="22"/>
      <c r="SKI113" s="22"/>
      <c r="SKJ113" s="22"/>
      <c r="SKK113" s="22"/>
      <c r="SKL113" s="22"/>
      <c r="SKM113" s="22"/>
      <c r="SKN113" s="22"/>
      <c r="SKO113" s="22"/>
      <c r="SKP113" s="22"/>
      <c r="SKQ113" s="22"/>
      <c r="SKR113" s="22"/>
      <c r="SKS113" s="22"/>
      <c r="SKT113" s="22"/>
      <c r="SKU113" s="22"/>
      <c r="SKV113" s="22"/>
      <c r="SKW113" s="22"/>
      <c r="SKX113" s="22"/>
      <c r="SKY113" s="22"/>
      <c r="SKZ113" s="22"/>
      <c r="SLA113" s="22"/>
      <c r="SLB113" s="22"/>
      <c r="SLC113" s="22"/>
      <c r="SLD113" s="22"/>
      <c r="SLE113" s="22"/>
      <c r="SLF113" s="22"/>
      <c r="SLG113" s="22"/>
      <c r="SLH113" s="22"/>
      <c r="SLI113" s="22"/>
      <c r="SLJ113" s="22"/>
      <c r="SLK113" s="22"/>
      <c r="SLL113" s="22"/>
      <c r="SLM113" s="22"/>
      <c r="SLN113" s="22"/>
      <c r="SLO113" s="22"/>
      <c r="SLP113" s="22"/>
      <c r="SLQ113" s="22"/>
      <c r="SLR113" s="22"/>
      <c r="SLS113" s="22"/>
      <c r="SLT113" s="22"/>
      <c r="SLU113" s="22"/>
      <c r="SLV113" s="22"/>
      <c r="SLW113" s="22"/>
      <c r="SLX113" s="22"/>
      <c r="SLY113" s="22"/>
      <c r="SLZ113" s="22"/>
      <c r="SMA113" s="22"/>
      <c r="SMB113" s="22"/>
      <c r="SMC113" s="22"/>
      <c r="SMD113" s="22"/>
      <c r="SME113" s="22"/>
      <c r="SMF113" s="22"/>
      <c r="SMG113" s="22"/>
      <c r="SMH113" s="22"/>
      <c r="SMI113" s="22"/>
      <c r="SMJ113" s="22"/>
      <c r="SMK113" s="22"/>
      <c r="SML113" s="22"/>
      <c r="SMM113" s="22"/>
      <c r="SMN113" s="22"/>
      <c r="SMO113" s="22"/>
      <c r="SMP113" s="22"/>
      <c r="SMQ113" s="22"/>
      <c r="SMR113" s="22"/>
      <c r="SMS113" s="22"/>
      <c r="SMT113" s="22"/>
      <c r="SMU113" s="22"/>
      <c r="SMV113" s="22"/>
      <c r="SMW113" s="22"/>
      <c r="SMX113" s="22"/>
      <c r="SMY113" s="22"/>
      <c r="SMZ113" s="22"/>
      <c r="SNA113" s="22"/>
      <c r="SNB113" s="22"/>
      <c r="SNC113" s="22"/>
      <c r="SND113" s="22"/>
      <c r="SNE113" s="22"/>
      <c r="SNF113" s="22"/>
      <c r="SNG113" s="22"/>
      <c r="SNH113" s="22"/>
      <c r="SNI113" s="22"/>
      <c r="SNJ113" s="22"/>
      <c r="SNK113" s="22"/>
      <c r="SNL113" s="22"/>
      <c r="SNM113" s="22"/>
      <c r="SNN113" s="22"/>
      <c r="SNO113" s="22"/>
      <c r="SNP113" s="22"/>
      <c r="SNQ113" s="22"/>
      <c r="SNR113" s="22"/>
      <c r="SNS113" s="22"/>
      <c r="SNT113" s="22"/>
      <c r="SNU113" s="22"/>
      <c r="SNV113" s="22"/>
      <c r="SNW113" s="22"/>
      <c r="SNX113" s="22"/>
      <c r="SNY113" s="22"/>
      <c r="SNZ113" s="22"/>
      <c r="SOA113" s="22"/>
      <c r="SOB113" s="22"/>
      <c r="SOC113" s="22"/>
      <c r="SOD113" s="22"/>
      <c r="SOE113" s="22"/>
      <c r="SOF113" s="22"/>
      <c r="SOG113" s="22"/>
      <c r="SOH113" s="22"/>
      <c r="SOI113" s="22"/>
      <c r="SOJ113" s="22"/>
      <c r="SOK113" s="22"/>
      <c r="SOL113" s="22"/>
      <c r="SOM113" s="22"/>
      <c r="SON113" s="22"/>
      <c r="SOO113" s="22"/>
      <c r="SOP113" s="22"/>
      <c r="SOQ113" s="22"/>
      <c r="SOR113" s="22"/>
      <c r="SOS113" s="22"/>
      <c r="SOT113" s="22"/>
      <c r="SOU113" s="22"/>
      <c r="SOV113" s="22"/>
      <c r="SOW113" s="22"/>
      <c r="SOX113" s="22"/>
      <c r="SOY113" s="22"/>
      <c r="SOZ113" s="22"/>
      <c r="SPA113" s="22"/>
      <c r="SPB113" s="22"/>
      <c r="SPC113" s="22"/>
      <c r="SPD113" s="22"/>
      <c r="SPE113" s="22"/>
      <c r="SPF113" s="22"/>
      <c r="SPG113" s="22"/>
      <c r="SPH113" s="22"/>
      <c r="SPI113" s="22"/>
      <c r="SPJ113" s="22"/>
      <c r="SPK113" s="22"/>
      <c r="SPL113" s="22"/>
      <c r="SPM113" s="22"/>
      <c r="SPN113" s="22"/>
      <c r="SPO113" s="22"/>
      <c r="SPP113" s="22"/>
      <c r="SPQ113" s="22"/>
      <c r="SPR113" s="22"/>
      <c r="SPS113" s="22"/>
      <c r="SPT113" s="22"/>
      <c r="SPU113" s="22"/>
      <c r="SPV113" s="22"/>
      <c r="SPW113" s="22"/>
      <c r="SPX113" s="22"/>
      <c r="SPY113" s="22"/>
      <c r="SPZ113" s="22"/>
      <c r="SQA113" s="22"/>
      <c r="SQB113" s="22"/>
      <c r="SQC113" s="22"/>
      <c r="SQD113" s="22"/>
      <c r="SQE113" s="22"/>
      <c r="SQF113" s="22"/>
      <c r="SQG113" s="22"/>
      <c r="SQH113" s="22"/>
      <c r="SQI113" s="22"/>
      <c r="SQJ113" s="22"/>
      <c r="SQK113" s="22"/>
      <c r="SQL113" s="22"/>
      <c r="SQM113" s="22"/>
      <c r="SQN113" s="22"/>
      <c r="SQO113" s="22"/>
      <c r="SQP113" s="22"/>
      <c r="SQQ113" s="22"/>
      <c r="SQR113" s="22"/>
      <c r="SQS113" s="22"/>
      <c r="SQT113" s="22"/>
      <c r="SQU113" s="22"/>
      <c r="SQV113" s="22"/>
      <c r="SQW113" s="22"/>
      <c r="SQX113" s="22"/>
      <c r="SQY113" s="22"/>
      <c r="SQZ113" s="22"/>
      <c r="SRA113" s="22"/>
      <c r="SRB113" s="22"/>
      <c r="SRC113" s="22"/>
      <c r="SRD113" s="22"/>
      <c r="SRE113" s="22"/>
      <c r="SRF113" s="22"/>
      <c r="SRG113" s="22"/>
      <c r="SRH113" s="22"/>
      <c r="SRI113" s="22"/>
      <c r="SRJ113" s="22"/>
      <c r="SRK113" s="22"/>
      <c r="SRL113" s="22"/>
      <c r="SRM113" s="22"/>
      <c r="SRN113" s="22"/>
      <c r="SRO113" s="22"/>
      <c r="SRP113" s="22"/>
      <c r="SRQ113" s="22"/>
      <c r="SRR113" s="22"/>
      <c r="SRS113" s="22"/>
      <c r="SRT113" s="22"/>
      <c r="SRU113" s="22"/>
      <c r="SRV113" s="22"/>
      <c r="SRW113" s="22"/>
      <c r="SRX113" s="22"/>
      <c r="SRY113" s="22"/>
      <c r="SRZ113" s="22"/>
      <c r="SSA113" s="22"/>
      <c r="SSB113" s="22"/>
      <c r="SSC113" s="22"/>
      <c r="SSD113" s="22"/>
      <c r="SSE113" s="22"/>
      <c r="SSF113" s="22"/>
      <c r="SSG113" s="22"/>
      <c r="SSH113" s="22"/>
      <c r="SSI113" s="22"/>
      <c r="SSJ113" s="22"/>
      <c r="SSK113" s="22"/>
      <c r="SSL113" s="22"/>
      <c r="SSM113" s="22"/>
      <c r="SSN113" s="22"/>
      <c r="SSO113" s="22"/>
      <c r="SSP113" s="22"/>
      <c r="SSQ113" s="22"/>
      <c r="SSR113" s="22"/>
      <c r="SSS113" s="22"/>
      <c r="SST113" s="22"/>
      <c r="SSU113" s="22"/>
      <c r="SSV113" s="22"/>
      <c r="SSW113" s="22"/>
      <c r="SSX113" s="22"/>
      <c r="SSY113" s="22"/>
      <c r="SSZ113" s="22"/>
      <c r="STA113" s="22"/>
      <c r="STB113" s="22"/>
      <c r="STC113" s="22"/>
      <c r="STD113" s="22"/>
      <c r="STE113" s="22"/>
      <c r="STF113" s="22"/>
      <c r="STG113" s="22"/>
      <c r="STH113" s="22"/>
      <c r="STI113" s="22"/>
      <c r="STJ113" s="22"/>
      <c r="STK113" s="22"/>
      <c r="STL113" s="22"/>
      <c r="STM113" s="22"/>
      <c r="STN113" s="22"/>
      <c r="STO113" s="22"/>
      <c r="STP113" s="22"/>
      <c r="STQ113" s="22"/>
      <c r="STR113" s="22"/>
      <c r="STS113" s="22"/>
      <c r="STT113" s="22"/>
      <c r="STU113" s="22"/>
      <c r="STV113" s="22"/>
      <c r="STW113" s="22"/>
      <c r="STX113" s="22"/>
      <c r="STY113" s="22"/>
      <c r="STZ113" s="22"/>
      <c r="SUA113" s="22"/>
      <c r="SUB113" s="22"/>
      <c r="SUC113" s="22"/>
      <c r="SUD113" s="22"/>
      <c r="SUE113" s="22"/>
      <c r="SUF113" s="22"/>
      <c r="SUG113" s="22"/>
      <c r="SUH113" s="22"/>
      <c r="SUI113" s="22"/>
      <c r="SUJ113" s="22"/>
      <c r="SUK113" s="22"/>
      <c r="SUL113" s="22"/>
      <c r="SUM113" s="22"/>
      <c r="SUN113" s="22"/>
      <c r="SUO113" s="22"/>
      <c r="SUP113" s="22"/>
      <c r="SUQ113" s="22"/>
      <c r="SUR113" s="22"/>
      <c r="SUS113" s="22"/>
      <c r="SUT113" s="22"/>
      <c r="SUU113" s="22"/>
      <c r="SUV113" s="22"/>
      <c r="SUW113" s="22"/>
      <c r="SUX113" s="22"/>
      <c r="SUY113" s="22"/>
      <c r="SUZ113" s="22"/>
      <c r="SVA113" s="22"/>
      <c r="SVB113" s="22"/>
      <c r="SVC113" s="22"/>
      <c r="SVD113" s="22"/>
      <c r="SVE113" s="22"/>
      <c r="SVF113" s="22"/>
      <c r="SVG113" s="22"/>
      <c r="SVH113" s="22"/>
      <c r="SVI113" s="22"/>
      <c r="SVJ113" s="22"/>
      <c r="SVK113" s="22"/>
      <c r="SVL113" s="22"/>
      <c r="SVM113" s="22"/>
      <c r="SVN113" s="22"/>
      <c r="SVO113" s="22"/>
      <c r="SVP113" s="22"/>
      <c r="SVQ113" s="22"/>
      <c r="SVR113" s="22"/>
      <c r="SVS113" s="22"/>
      <c r="SVT113" s="22"/>
      <c r="SVU113" s="22"/>
      <c r="SVV113" s="22"/>
      <c r="SVW113" s="22"/>
      <c r="SVX113" s="22"/>
      <c r="SVY113" s="22"/>
      <c r="SVZ113" s="22"/>
      <c r="SWA113" s="22"/>
      <c r="SWB113" s="22"/>
      <c r="SWC113" s="22"/>
      <c r="SWD113" s="22"/>
      <c r="SWE113" s="22"/>
      <c r="SWF113" s="22"/>
      <c r="SWG113" s="22"/>
      <c r="SWH113" s="22"/>
      <c r="SWI113" s="22"/>
      <c r="SWJ113" s="22"/>
      <c r="SWK113" s="22"/>
      <c r="SWL113" s="22"/>
      <c r="SWM113" s="22"/>
      <c r="SWN113" s="22"/>
      <c r="SWO113" s="22"/>
      <c r="SWP113" s="22"/>
      <c r="SWQ113" s="22"/>
      <c r="SWR113" s="22"/>
      <c r="SWS113" s="22"/>
      <c r="SWT113" s="22"/>
      <c r="SWU113" s="22"/>
      <c r="SWV113" s="22"/>
      <c r="SWW113" s="22"/>
      <c r="SWX113" s="22"/>
      <c r="SWY113" s="22"/>
      <c r="SWZ113" s="22"/>
      <c r="SXA113" s="22"/>
      <c r="SXB113" s="22"/>
      <c r="SXC113" s="22"/>
      <c r="SXD113" s="22"/>
      <c r="SXE113" s="22"/>
      <c r="SXF113" s="22"/>
      <c r="SXG113" s="22"/>
      <c r="SXH113" s="22"/>
      <c r="SXI113" s="22"/>
      <c r="SXJ113" s="22"/>
      <c r="SXK113" s="22"/>
      <c r="SXL113" s="22"/>
      <c r="SXM113" s="22"/>
      <c r="SXN113" s="22"/>
      <c r="SXO113" s="22"/>
      <c r="SXP113" s="22"/>
      <c r="SXQ113" s="22"/>
      <c r="SXR113" s="22"/>
      <c r="SXS113" s="22"/>
      <c r="SXT113" s="22"/>
      <c r="SXU113" s="22"/>
      <c r="SXV113" s="22"/>
      <c r="SXW113" s="22"/>
      <c r="SXX113" s="22"/>
      <c r="SXY113" s="22"/>
      <c r="SXZ113" s="22"/>
      <c r="SYA113" s="22"/>
      <c r="SYB113" s="22"/>
      <c r="SYC113" s="22"/>
      <c r="SYD113" s="22"/>
      <c r="SYE113" s="22"/>
      <c r="SYF113" s="22"/>
      <c r="SYG113" s="22"/>
      <c r="SYH113" s="22"/>
      <c r="SYI113" s="22"/>
      <c r="SYJ113" s="22"/>
      <c r="SYK113" s="22"/>
      <c r="SYL113" s="22"/>
      <c r="SYM113" s="22"/>
      <c r="SYN113" s="22"/>
      <c r="SYO113" s="22"/>
      <c r="SYP113" s="22"/>
      <c r="SYQ113" s="22"/>
      <c r="SYR113" s="22"/>
      <c r="SYS113" s="22"/>
      <c r="SYT113" s="22"/>
      <c r="SYU113" s="22"/>
      <c r="SYV113" s="22"/>
      <c r="SYW113" s="22"/>
      <c r="SYX113" s="22"/>
      <c r="SYY113" s="22"/>
      <c r="SYZ113" s="22"/>
      <c r="SZA113" s="22"/>
      <c r="SZB113" s="22"/>
      <c r="SZC113" s="22"/>
      <c r="SZD113" s="22"/>
      <c r="SZE113" s="22"/>
      <c r="SZF113" s="22"/>
      <c r="SZG113" s="22"/>
      <c r="SZH113" s="22"/>
      <c r="SZI113" s="22"/>
      <c r="SZJ113" s="22"/>
      <c r="SZK113" s="22"/>
      <c r="SZL113" s="22"/>
      <c r="SZM113" s="22"/>
      <c r="SZN113" s="22"/>
      <c r="SZO113" s="22"/>
      <c r="SZP113" s="22"/>
      <c r="SZQ113" s="22"/>
      <c r="SZR113" s="22"/>
      <c r="SZS113" s="22"/>
      <c r="SZT113" s="22"/>
      <c r="SZU113" s="22"/>
      <c r="SZV113" s="22"/>
      <c r="SZW113" s="22"/>
      <c r="SZX113" s="22"/>
      <c r="SZY113" s="22"/>
      <c r="SZZ113" s="22"/>
      <c r="TAA113" s="22"/>
      <c r="TAB113" s="22"/>
      <c r="TAC113" s="22"/>
      <c r="TAD113" s="22"/>
      <c r="TAE113" s="22"/>
      <c r="TAF113" s="22"/>
      <c r="TAG113" s="22"/>
      <c r="TAH113" s="22"/>
      <c r="TAI113" s="22"/>
      <c r="TAJ113" s="22"/>
      <c r="TAK113" s="22"/>
      <c r="TAL113" s="22"/>
      <c r="TAM113" s="22"/>
      <c r="TAN113" s="22"/>
      <c r="TAO113" s="22"/>
      <c r="TAP113" s="22"/>
      <c r="TAQ113" s="22"/>
      <c r="TAR113" s="22"/>
      <c r="TAS113" s="22"/>
      <c r="TAT113" s="22"/>
      <c r="TAU113" s="22"/>
      <c r="TAV113" s="22"/>
      <c r="TAW113" s="22"/>
      <c r="TAX113" s="22"/>
      <c r="TAY113" s="22"/>
      <c r="TAZ113" s="22"/>
      <c r="TBA113" s="22"/>
      <c r="TBB113" s="22"/>
      <c r="TBC113" s="22"/>
      <c r="TBD113" s="22"/>
      <c r="TBE113" s="22"/>
      <c r="TBF113" s="22"/>
      <c r="TBG113" s="22"/>
      <c r="TBH113" s="22"/>
      <c r="TBI113" s="22"/>
      <c r="TBJ113" s="22"/>
      <c r="TBK113" s="22"/>
      <c r="TBL113" s="22"/>
      <c r="TBM113" s="22"/>
      <c r="TBN113" s="22"/>
      <c r="TBO113" s="22"/>
      <c r="TBP113" s="22"/>
      <c r="TBQ113" s="22"/>
      <c r="TBR113" s="22"/>
      <c r="TBS113" s="22"/>
      <c r="TBT113" s="22"/>
      <c r="TBU113" s="22"/>
      <c r="TBV113" s="22"/>
      <c r="TBW113" s="22"/>
      <c r="TBX113" s="22"/>
      <c r="TBY113" s="22"/>
      <c r="TBZ113" s="22"/>
      <c r="TCA113" s="22"/>
      <c r="TCB113" s="22"/>
      <c r="TCC113" s="22"/>
      <c r="TCD113" s="22"/>
      <c r="TCE113" s="22"/>
      <c r="TCF113" s="22"/>
      <c r="TCG113" s="22"/>
      <c r="TCH113" s="22"/>
      <c r="TCI113" s="22"/>
      <c r="TCJ113" s="22"/>
      <c r="TCK113" s="22"/>
      <c r="TCL113" s="22"/>
      <c r="TCM113" s="22"/>
      <c r="TCN113" s="22"/>
      <c r="TCO113" s="22"/>
      <c r="TCP113" s="22"/>
      <c r="TCQ113" s="22"/>
      <c r="TCR113" s="22"/>
      <c r="TCS113" s="22"/>
      <c r="TCT113" s="22"/>
      <c r="TCU113" s="22"/>
      <c r="TCV113" s="22"/>
      <c r="TCW113" s="22"/>
      <c r="TCX113" s="22"/>
      <c r="TCY113" s="22"/>
      <c r="TCZ113" s="22"/>
      <c r="TDA113" s="22"/>
      <c r="TDB113" s="22"/>
      <c r="TDC113" s="22"/>
      <c r="TDD113" s="22"/>
      <c r="TDE113" s="22"/>
      <c r="TDF113" s="22"/>
      <c r="TDG113" s="22"/>
      <c r="TDH113" s="22"/>
      <c r="TDI113" s="22"/>
      <c r="TDJ113" s="22"/>
      <c r="TDK113" s="22"/>
      <c r="TDL113" s="22"/>
      <c r="TDM113" s="22"/>
      <c r="TDN113" s="22"/>
      <c r="TDO113" s="22"/>
      <c r="TDP113" s="22"/>
      <c r="TDQ113" s="22"/>
      <c r="TDR113" s="22"/>
      <c r="TDS113" s="22"/>
      <c r="TDT113" s="22"/>
      <c r="TDU113" s="22"/>
      <c r="TDV113" s="22"/>
      <c r="TDW113" s="22"/>
      <c r="TDX113" s="22"/>
      <c r="TDY113" s="22"/>
      <c r="TDZ113" s="22"/>
      <c r="TEA113" s="22"/>
      <c r="TEB113" s="22"/>
      <c r="TEC113" s="22"/>
      <c r="TED113" s="22"/>
      <c r="TEE113" s="22"/>
      <c r="TEF113" s="22"/>
      <c r="TEG113" s="22"/>
      <c r="TEH113" s="22"/>
      <c r="TEI113" s="22"/>
      <c r="TEJ113" s="22"/>
      <c r="TEK113" s="22"/>
      <c r="TEL113" s="22"/>
      <c r="TEM113" s="22"/>
      <c r="TEN113" s="22"/>
      <c r="TEO113" s="22"/>
      <c r="TEP113" s="22"/>
      <c r="TEQ113" s="22"/>
      <c r="TER113" s="22"/>
      <c r="TES113" s="22"/>
      <c r="TET113" s="22"/>
      <c r="TEU113" s="22"/>
      <c r="TEV113" s="22"/>
      <c r="TEW113" s="22"/>
      <c r="TEX113" s="22"/>
      <c r="TEY113" s="22"/>
      <c r="TEZ113" s="22"/>
      <c r="TFA113" s="22"/>
      <c r="TFB113" s="22"/>
      <c r="TFC113" s="22"/>
      <c r="TFD113" s="22"/>
      <c r="TFE113" s="22"/>
      <c r="TFF113" s="22"/>
      <c r="TFG113" s="22"/>
      <c r="TFH113" s="22"/>
      <c r="TFI113" s="22"/>
      <c r="TFJ113" s="22"/>
      <c r="TFK113" s="22"/>
      <c r="TFL113" s="22"/>
      <c r="TFM113" s="22"/>
      <c r="TFN113" s="22"/>
      <c r="TFO113" s="22"/>
      <c r="TFP113" s="22"/>
      <c r="TFQ113" s="22"/>
      <c r="TFR113" s="22"/>
      <c r="TFS113" s="22"/>
      <c r="TFT113" s="22"/>
      <c r="TFU113" s="22"/>
      <c r="TFV113" s="22"/>
      <c r="TFW113" s="22"/>
      <c r="TFX113" s="22"/>
      <c r="TFY113" s="22"/>
      <c r="TFZ113" s="22"/>
      <c r="TGA113" s="22"/>
      <c r="TGB113" s="22"/>
      <c r="TGC113" s="22"/>
      <c r="TGD113" s="22"/>
      <c r="TGE113" s="22"/>
      <c r="TGF113" s="22"/>
      <c r="TGG113" s="22"/>
      <c r="TGH113" s="22"/>
      <c r="TGI113" s="22"/>
      <c r="TGJ113" s="22"/>
      <c r="TGK113" s="22"/>
      <c r="TGL113" s="22"/>
      <c r="TGM113" s="22"/>
      <c r="TGN113" s="22"/>
      <c r="TGO113" s="22"/>
      <c r="TGP113" s="22"/>
      <c r="TGQ113" s="22"/>
      <c r="TGR113" s="22"/>
      <c r="TGS113" s="22"/>
      <c r="TGT113" s="22"/>
      <c r="TGU113" s="22"/>
      <c r="TGV113" s="22"/>
      <c r="TGW113" s="22"/>
      <c r="TGX113" s="22"/>
      <c r="TGY113" s="22"/>
      <c r="TGZ113" s="22"/>
      <c r="THA113" s="22"/>
      <c r="THB113" s="22"/>
      <c r="THC113" s="22"/>
      <c r="THD113" s="22"/>
      <c r="THE113" s="22"/>
      <c r="THF113" s="22"/>
      <c r="THG113" s="22"/>
      <c r="THH113" s="22"/>
      <c r="THI113" s="22"/>
      <c r="THJ113" s="22"/>
      <c r="THK113" s="22"/>
      <c r="THL113" s="22"/>
      <c r="THM113" s="22"/>
      <c r="THN113" s="22"/>
      <c r="THO113" s="22"/>
      <c r="THP113" s="22"/>
      <c r="THQ113" s="22"/>
      <c r="THR113" s="22"/>
      <c r="THS113" s="22"/>
      <c r="THT113" s="22"/>
      <c r="THU113" s="22"/>
      <c r="THV113" s="22"/>
      <c r="THW113" s="22"/>
      <c r="THX113" s="22"/>
      <c r="THY113" s="22"/>
      <c r="THZ113" s="22"/>
      <c r="TIA113" s="22"/>
      <c r="TIB113" s="22"/>
      <c r="TIC113" s="22"/>
      <c r="TID113" s="22"/>
      <c r="TIE113" s="22"/>
      <c r="TIF113" s="22"/>
      <c r="TIG113" s="22"/>
      <c r="TIH113" s="22"/>
      <c r="TII113" s="22"/>
      <c r="TIJ113" s="22"/>
      <c r="TIK113" s="22"/>
      <c r="TIL113" s="22"/>
      <c r="TIM113" s="22"/>
      <c r="TIN113" s="22"/>
      <c r="TIO113" s="22"/>
      <c r="TIP113" s="22"/>
      <c r="TIQ113" s="22"/>
      <c r="TIR113" s="22"/>
      <c r="TIS113" s="22"/>
      <c r="TIT113" s="22"/>
      <c r="TIU113" s="22"/>
      <c r="TIV113" s="22"/>
      <c r="TIW113" s="22"/>
      <c r="TIX113" s="22"/>
      <c r="TIY113" s="22"/>
      <c r="TIZ113" s="22"/>
      <c r="TJA113" s="22"/>
      <c r="TJB113" s="22"/>
      <c r="TJC113" s="22"/>
      <c r="TJD113" s="22"/>
      <c r="TJE113" s="22"/>
      <c r="TJF113" s="22"/>
      <c r="TJG113" s="22"/>
      <c r="TJH113" s="22"/>
      <c r="TJI113" s="22"/>
      <c r="TJJ113" s="22"/>
      <c r="TJK113" s="22"/>
      <c r="TJL113" s="22"/>
      <c r="TJM113" s="22"/>
      <c r="TJN113" s="22"/>
      <c r="TJO113" s="22"/>
      <c r="TJP113" s="22"/>
      <c r="TJQ113" s="22"/>
      <c r="TJR113" s="22"/>
      <c r="TJS113" s="22"/>
      <c r="TJT113" s="22"/>
      <c r="TJU113" s="22"/>
      <c r="TJV113" s="22"/>
      <c r="TJW113" s="22"/>
      <c r="TJX113" s="22"/>
      <c r="TJY113" s="22"/>
      <c r="TJZ113" s="22"/>
      <c r="TKA113" s="22"/>
      <c r="TKB113" s="22"/>
      <c r="TKC113" s="22"/>
      <c r="TKD113" s="22"/>
      <c r="TKE113" s="22"/>
      <c r="TKF113" s="22"/>
      <c r="TKG113" s="22"/>
      <c r="TKH113" s="22"/>
      <c r="TKI113" s="22"/>
      <c r="TKJ113" s="22"/>
      <c r="TKK113" s="22"/>
      <c r="TKL113" s="22"/>
      <c r="TKM113" s="22"/>
      <c r="TKN113" s="22"/>
      <c r="TKO113" s="22"/>
      <c r="TKP113" s="22"/>
      <c r="TKQ113" s="22"/>
      <c r="TKR113" s="22"/>
      <c r="TKS113" s="22"/>
      <c r="TKT113" s="22"/>
      <c r="TKU113" s="22"/>
      <c r="TKV113" s="22"/>
      <c r="TKW113" s="22"/>
      <c r="TKX113" s="22"/>
      <c r="TKY113" s="22"/>
      <c r="TKZ113" s="22"/>
      <c r="TLA113" s="22"/>
      <c r="TLB113" s="22"/>
      <c r="TLC113" s="22"/>
      <c r="TLD113" s="22"/>
      <c r="TLE113" s="22"/>
      <c r="TLF113" s="22"/>
      <c r="TLG113" s="22"/>
      <c r="TLH113" s="22"/>
      <c r="TLI113" s="22"/>
      <c r="TLJ113" s="22"/>
      <c r="TLK113" s="22"/>
      <c r="TLL113" s="22"/>
      <c r="TLM113" s="22"/>
      <c r="TLN113" s="22"/>
      <c r="TLO113" s="22"/>
      <c r="TLP113" s="22"/>
      <c r="TLQ113" s="22"/>
      <c r="TLR113" s="22"/>
      <c r="TLS113" s="22"/>
      <c r="TLT113" s="22"/>
      <c r="TLU113" s="22"/>
      <c r="TLV113" s="22"/>
      <c r="TLW113" s="22"/>
      <c r="TLX113" s="22"/>
      <c r="TLY113" s="22"/>
      <c r="TLZ113" s="22"/>
      <c r="TMA113" s="22"/>
      <c r="TMB113" s="22"/>
      <c r="TMC113" s="22"/>
      <c r="TMD113" s="22"/>
      <c r="TME113" s="22"/>
      <c r="TMF113" s="22"/>
      <c r="TMG113" s="22"/>
      <c r="TMH113" s="22"/>
      <c r="TMI113" s="22"/>
      <c r="TMJ113" s="22"/>
      <c r="TMK113" s="22"/>
      <c r="TML113" s="22"/>
      <c r="TMM113" s="22"/>
      <c r="TMN113" s="22"/>
      <c r="TMO113" s="22"/>
      <c r="TMP113" s="22"/>
      <c r="TMQ113" s="22"/>
      <c r="TMR113" s="22"/>
      <c r="TMS113" s="22"/>
      <c r="TMT113" s="22"/>
      <c r="TMU113" s="22"/>
      <c r="TMV113" s="22"/>
      <c r="TMW113" s="22"/>
      <c r="TMX113" s="22"/>
      <c r="TMY113" s="22"/>
      <c r="TMZ113" s="22"/>
      <c r="TNA113" s="22"/>
      <c r="TNB113" s="22"/>
      <c r="TNC113" s="22"/>
      <c r="TND113" s="22"/>
      <c r="TNE113" s="22"/>
      <c r="TNF113" s="22"/>
      <c r="TNG113" s="22"/>
      <c r="TNH113" s="22"/>
      <c r="TNI113" s="22"/>
      <c r="TNJ113" s="22"/>
      <c r="TNK113" s="22"/>
      <c r="TNL113" s="22"/>
      <c r="TNM113" s="22"/>
      <c r="TNN113" s="22"/>
      <c r="TNO113" s="22"/>
      <c r="TNP113" s="22"/>
      <c r="TNQ113" s="22"/>
      <c r="TNR113" s="22"/>
      <c r="TNS113" s="22"/>
      <c r="TNT113" s="22"/>
      <c r="TNU113" s="22"/>
      <c r="TNV113" s="22"/>
      <c r="TNW113" s="22"/>
      <c r="TNX113" s="22"/>
      <c r="TNY113" s="22"/>
      <c r="TNZ113" s="22"/>
      <c r="TOA113" s="22"/>
      <c r="TOB113" s="22"/>
      <c r="TOC113" s="22"/>
      <c r="TOD113" s="22"/>
      <c r="TOE113" s="22"/>
      <c r="TOF113" s="22"/>
      <c r="TOG113" s="22"/>
      <c r="TOH113" s="22"/>
      <c r="TOI113" s="22"/>
      <c r="TOJ113" s="22"/>
      <c r="TOK113" s="22"/>
      <c r="TOL113" s="22"/>
      <c r="TOM113" s="22"/>
      <c r="TON113" s="22"/>
      <c r="TOO113" s="22"/>
      <c r="TOP113" s="22"/>
      <c r="TOQ113" s="22"/>
      <c r="TOR113" s="22"/>
      <c r="TOS113" s="22"/>
      <c r="TOT113" s="22"/>
      <c r="TOU113" s="22"/>
      <c r="TOV113" s="22"/>
      <c r="TOW113" s="22"/>
      <c r="TOX113" s="22"/>
      <c r="TOY113" s="22"/>
      <c r="TOZ113" s="22"/>
      <c r="TPA113" s="22"/>
      <c r="TPB113" s="22"/>
      <c r="TPC113" s="22"/>
      <c r="TPD113" s="22"/>
      <c r="TPE113" s="22"/>
      <c r="TPF113" s="22"/>
      <c r="TPG113" s="22"/>
      <c r="TPH113" s="22"/>
      <c r="TPI113" s="22"/>
      <c r="TPJ113" s="22"/>
      <c r="TPK113" s="22"/>
      <c r="TPL113" s="22"/>
      <c r="TPM113" s="22"/>
      <c r="TPN113" s="22"/>
      <c r="TPO113" s="22"/>
      <c r="TPP113" s="22"/>
      <c r="TPQ113" s="22"/>
      <c r="TPR113" s="22"/>
      <c r="TPS113" s="22"/>
      <c r="TPT113" s="22"/>
      <c r="TPU113" s="22"/>
      <c r="TPV113" s="22"/>
      <c r="TPW113" s="22"/>
      <c r="TPX113" s="22"/>
      <c r="TPY113" s="22"/>
      <c r="TPZ113" s="22"/>
      <c r="TQA113" s="22"/>
      <c r="TQB113" s="22"/>
      <c r="TQC113" s="22"/>
      <c r="TQD113" s="22"/>
      <c r="TQE113" s="22"/>
      <c r="TQF113" s="22"/>
      <c r="TQG113" s="22"/>
      <c r="TQH113" s="22"/>
      <c r="TQI113" s="22"/>
      <c r="TQJ113" s="22"/>
      <c r="TQK113" s="22"/>
      <c r="TQL113" s="22"/>
      <c r="TQM113" s="22"/>
      <c r="TQN113" s="22"/>
      <c r="TQO113" s="22"/>
      <c r="TQP113" s="22"/>
      <c r="TQQ113" s="22"/>
      <c r="TQR113" s="22"/>
      <c r="TQS113" s="22"/>
      <c r="TQT113" s="22"/>
      <c r="TQU113" s="22"/>
      <c r="TQV113" s="22"/>
      <c r="TQW113" s="22"/>
      <c r="TQX113" s="22"/>
      <c r="TQY113" s="22"/>
      <c r="TQZ113" s="22"/>
      <c r="TRA113" s="22"/>
      <c r="TRB113" s="22"/>
      <c r="TRC113" s="22"/>
      <c r="TRD113" s="22"/>
      <c r="TRE113" s="22"/>
      <c r="TRF113" s="22"/>
      <c r="TRG113" s="22"/>
      <c r="TRH113" s="22"/>
      <c r="TRI113" s="22"/>
      <c r="TRJ113" s="22"/>
      <c r="TRK113" s="22"/>
      <c r="TRL113" s="22"/>
      <c r="TRM113" s="22"/>
      <c r="TRN113" s="22"/>
      <c r="TRO113" s="22"/>
      <c r="TRP113" s="22"/>
      <c r="TRQ113" s="22"/>
      <c r="TRR113" s="22"/>
      <c r="TRS113" s="22"/>
      <c r="TRT113" s="22"/>
      <c r="TRU113" s="22"/>
      <c r="TRV113" s="22"/>
      <c r="TRW113" s="22"/>
      <c r="TRX113" s="22"/>
      <c r="TRY113" s="22"/>
      <c r="TRZ113" s="22"/>
      <c r="TSA113" s="22"/>
      <c r="TSB113" s="22"/>
      <c r="TSC113" s="22"/>
      <c r="TSD113" s="22"/>
      <c r="TSE113" s="22"/>
      <c r="TSF113" s="22"/>
      <c r="TSG113" s="22"/>
      <c r="TSH113" s="22"/>
      <c r="TSI113" s="22"/>
      <c r="TSJ113" s="22"/>
      <c r="TSK113" s="22"/>
      <c r="TSL113" s="22"/>
      <c r="TSM113" s="22"/>
      <c r="TSN113" s="22"/>
      <c r="TSO113" s="22"/>
      <c r="TSP113" s="22"/>
      <c r="TSQ113" s="22"/>
      <c r="TSR113" s="22"/>
      <c r="TSS113" s="22"/>
      <c r="TST113" s="22"/>
      <c r="TSU113" s="22"/>
      <c r="TSV113" s="22"/>
      <c r="TSW113" s="22"/>
      <c r="TSX113" s="22"/>
      <c r="TSY113" s="22"/>
      <c r="TSZ113" s="22"/>
      <c r="TTA113" s="22"/>
      <c r="TTB113" s="22"/>
      <c r="TTC113" s="22"/>
      <c r="TTD113" s="22"/>
      <c r="TTE113" s="22"/>
      <c r="TTF113" s="22"/>
      <c r="TTG113" s="22"/>
      <c r="TTH113" s="22"/>
      <c r="TTI113" s="22"/>
      <c r="TTJ113" s="22"/>
      <c r="TTK113" s="22"/>
      <c r="TTL113" s="22"/>
      <c r="TTM113" s="22"/>
      <c r="TTN113" s="22"/>
      <c r="TTO113" s="22"/>
      <c r="TTP113" s="22"/>
      <c r="TTQ113" s="22"/>
      <c r="TTR113" s="22"/>
      <c r="TTS113" s="22"/>
      <c r="TTT113" s="22"/>
      <c r="TTU113" s="22"/>
      <c r="TTV113" s="22"/>
      <c r="TTW113" s="22"/>
      <c r="TTX113" s="22"/>
      <c r="TTY113" s="22"/>
      <c r="TTZ113" s="22"/>
      <c r="TUA113" s="22"/>
      <c r="TUB113" s="22"/>
      <c r="TUC113" s="22"/>
      <c r="TUD113" s="22"/>
      <c r="TUE113" s="22"/>
      <c r="TUF113" s="22"/>
      <c r="TUG113" s="22"/>
      <c r="TUH113" s="22"/>
      <c r="TUI113" s="22"/>
      <c r="TUJ113" s="22"/>
      <c r="TUK113" s="22"/>
      <c r="TUL113" s="22"/>
      <c r="TUM113" s="22"/>
      <c r="TUN113" s="22"/>
      <c r="TUO113" s="22"/>
      <c r="TUP113" s="22"/>
      <c r="TUQ113" s="22"/>
      <c r="TUR113" s="22"/>
      <c r="TUS113" s="22"/>
      <c r="TUT113" s="22"/>
      <c r="TUU113" s="22"/>
      <c r="TUV113" s="22"/>
      <c r="TUW113" s="22"/>
      <c r="TUX113" s="22"/>
      <c r="TUY113" s="22"/>
      <c r="TUZ113" s="22"/>
      <c r="TVA113" s="22"/>
      <c r="TVB113" s="22"/>
      <c r="TVC113" s="22"/>
      <c r="TVD113" s="22"/>
      <c r="TVE113" s="22"/>
      <c r="TVF113" s="22"/>
      <c r="TVG113" s="22"/>
      <c r="TVH113" s="22"/>
      <c r="TVI113" s="22"/>
      <c r="TVJ113" s="22"/>
      <c r="TVK113" s="22"/>
      <c r="TVL113" s="22"/>
      <c r="TVM113" s="22"/>
      <c r="TVN113" s="22"/>
      <c r="TVO113" s="22"/>
      <c r="TVP113" s="22"/>
      <c r="TVQ113" s="22"/>
      <c r="TVR113" s="22"/>
      <c r="TVS113" s="22"/>
      <c r="TVT113" s="22"/>
      <c r="TVU113" s="22"/>
      <c r="TVV113" s="22"/>
      <c r="TVW113" s="22"/>
      <c r="TVX113" s="22"/>
      <c r="TVY113" s="22"/>
      <c r="TVZ113" s="22"/>
      <c r="TWA113" s="22"/>
      <c r="TWB113" s="22"/>
      <c r="TWC113" s="22"/>
      <c r="TWD113" s="22"/>
      <c r="TWE113" s="22"/>
      <c r="TWF113" s="22"/>
      <c r="TWG113" s="22"/>
      <c r="TWH113" s="22"/>
      <c r="TWI113" s="22"/>
      <c r="TWJ113" s="22"/>
      <c r="TWK113" s="22"/>
      <c r="TWL113" s="22"/>
      <c r="TWM113" s="22"/>
      <c r="TWN113" s="22"/>
      <c r="TWO113" s="22"/>
      <c r="TWP113" s="22"/>
      <c r="TWQ113" s="22"/>
      <c r="TWR113" s="22"/>
      <c r="TWS113" s="22"/>
      <c r="TWT113" s="22"/>
      <c r="TWU113" s="22"/>
      <c r="TWV113" s="22"/>
      <c r="TWW113" s="22"/>
      <c r="TWX113" s="22"/>
      <c r="TWY113" s="22"/>
      <c r="TWZ113" s="22"/>
      <c r="TXA113" s="22"/>
      <c r="TXB113" s="22"/>
      <c r="TXC113" s="22"/>
      <c r="TXD113" s="22"/>
      <c r="TXE113" s="22"/>
      <c r="TXF113" s="22"/>
      <c r="TXG113" s="22"/>
      <c r="TXH113" s="22"/>
      <c r="TXI113" s="22"/>
      <c r="TXJ113" s="22"/>
      <c r="TXK113" s="22"/>
      <c r="TXL113" s="22"/>
      <c r="TXM113" s="22"/>
      <c r="TXN113" s="22"/>
      <c r="TXO113" s="22"/>
      <c r="TXP113" s="22"/>
      <c r="TXQ113" s="22"/>
      <c r="TXR113" s="22"/>
      <c r="TXS113" s="22"/>
      <c r="TXT113" s="22"/>
      <c r="TXU113" s="22"/>
      <c r="TXV113" s="22"/>
      <c r="TXW113" s="22"/>
      <c r="TXX113" s="22"/>
      <c r="TXY113" s="22"/>
      <c r="TXZ113" s="22"/>
      <c r="TYA113" s="22"/>
      <c r="TYB113" s="22"/>
      <c r="TYC113" s="22"/>
      <c r="TYD113" s="22"/>
      <c r="TYE113" s="22"/>
      <c r="TYF113" s="22"/>
      <c r="TYG113" s="22"/>
      <c r="TYH113" s="22"/>
      <c r="TYI113" s="22"/>
      <c r="TYJ113" s="22"/>
      <c r="TYK113" s="22"/>
      <c r="TYL113" s="22"/>
      <c r="TYM113" s="22"/>
      <c r="TYN113" s="22"/>
      <c r="TYO113" s="22"/>
      <c r="TYP113" s="22"/>
      <c r="TYQ113" s="22"/>
      <c r="TYR113" s="22"/>
      <c r="TYS113" s="22"/>
      <c r="TYT113" s="22"/>
      <c r="TYU113" s="22"/>
      <c r="TYV113" s="22"/>
      <c r="TYW113" s="22"/>
      <c r="TYX113" s="22"/>
      <c r="TYY113" s="22"/>
      <c r="TYZ113" s="22"/>
      <c r="TZA113" s="22"/>
      <c r="TZB113" s="22"/>
      <c r="TZC113" s="22"/>
      <c r="TZD113" s="22"/>
      <c r="TZE113" s="22"/>
      <c r="TZF113" s="22"/>
      <c r="TZG113" s="22"/>
      <c r="TZH113" s="22"/>
      <c r="TZI113" s="22"/>
      <c r="TZJ113" s="22"/>
      <c r="TZK113" s="22"/>
      <c r="TZL113" s="22"/>
      <c r="TZM113" s="22"/>
      <c r="TZN113" s="22"/>
      <c r="TZO113" s="22"/>
      <c r="TZP113" s="22"/>
      <c r="TZQ113" s="22"/>
      <c r="TZR113" s="22"/>
      <c r="TZS113" s="22"/>
      <c r="TZT113" s="22"/>
      <c r="TZU113" s="22"/>
      <c r="TZV113" s="22"/>
      <c r="TZW113" s="22"/>
      <c r="TZX113" s="22"/>
      <c r="TZY113" s="22"/>
      <c r="TZZ113" s="22"/>
      <c r="UAA113" s="22"/>
      <c r="UAB113" s="22"/>
      <c r="UAC113" s="22"/>
      <c r="UAD113" s="22"/>
      <c r="UAE113" s="22"/>
      <c r="UAF113" s="22"/>
      <c r="UAG113" s="22"/>
      <c r="UAH113" s="22"/>
      <c r="UAI113" s="22"/>
      <c r="UAJ113" s="22"/>
      <c r="UAK113" s="22"/>
      <c r="UAL113" s="22"/>
      <c r="UAM113" s="22"/>
      <c r="UAN113" s="22"/>
      <c r="UAO113" s="22"/>
      <c r="UAP113" s="22"/>
      <c r="UAQ113" s="22"/>
      <c r="UAR113" s="22"/>
      <c r="UAS113" s="22"/>
      <c r="UAT113" s="22"/>
      <c r="UAU113" s="22"/>
      <c r="UAV113" s="22"/>
      <c r="UAW113" s="22"/>
      <c r="UAX113" s="22"/>
      <c r="UAY113" s="22"/>
      <c r="UAZ113" s="22"/>
      <c r="UBA113" s="22"/>
      <c r="UBB113" s="22"/>
      <c r="UBC113" s="22"/>
      <c r="UBD113" s="22"/>
      <c r="UBE113" s="22"/>
      <c r="UBF113" s="22"/>
      <c r="UBG113" s="22"/>
      <c r="UBH113" s="22"/>
      <c r="UBI113" s="22"/>
      <c r="UBJ113" s="22"/>
      <c r="UBK113" s="22"/>
      <c r="UBL113" s="22"/>
      <c r="UBM113" s="22"/>
      <c r="UBN113" s="22"/>
      <c r="UBO113" s="22"/>
      <c r="UBP113" s="22"/>
      <c r="UBQ113" s="22"/>
      <c r="UBR113" s="22"/>
      <c r="UBS113" s="22"/>
      <c r="UBT113" s="22"/>
      <c r="UBU113" s="22"/>
      <c r="UBV113" s="22"/>
      <c r="UBW113" s="22"/>
      <c r="UBX113" s="22"/>
      <c r="UBY113" s="22"/>
      <c r="UBZ113" s="22"/>
      <c r="UCA113" s="22"/>
      <c r="UCB113" s="22"/>
      <c r="UCC113" s="22"/>
      <c r="UCD113" s="22"/>
      <c r="UCE113" s="22"/>
      <c r="UCF113" s="22"/>
      <c r="UCG113" s="22"/>
      <c r="UCH113" s="22"/>
      <c r="UCI113" s="22"/>
      <c r="UCJ113" s="22"/>
      <c r="UCK113" s="22"/>
      <c r="UCL113" s="22"/>
      <c r="UCM113" s="22"/>
      <c r="UCN113" s="22"/>
      <c r="UCO113" s="22"/>
      <c r="UCP113" s="22"/>
      <c r="UCQ113" s="22"/>
      <c r="UCR113" s="22"/>
      <c r="UCS113" s="22"/>
      <c r="UCT113" s="22"/>
      <c r="UCU113" s="22"/>
      <c r="UCV113" s="22"/>
      <c r="UCW113" s="22"/>
      <c r="UCX113" s="22"/>
      <c r="UCY113" s="22"/>
      <c r="UCZ113" s="22"/>
      <c r="UDA113" s="22"/>
      <c r="UDB113" s="22"/>
      <c r="UDC113" s="22"/>
      <c r="UDD113" s="22"/>
      <c r="UDE113" s="22"/>
      <c r="UDF113" s="22"/>
      <c r="UDG113" s="22"/>
      <c r="UDH113" s="22"/>
      <c r="UDI113" s="22"/>
      <c r="UDJ113" s="22"/>
      <c r="UDK113" s="22"/>
      <c r="UDL113" s="22"/>
      <c r="UDM113" s="22"/>
      <c r="UDN113" s="22"/>
      <c r="UDO113" s="22"/>
      <c r="UDP113" s="22"/>
      <c r="UDQ113" s="22"/>
      <c r="UDR113" s="22"/>
      <c r="UDS113" s="22"/>
      <c r="UDT113" s="22"/>
      <c r="UDU113" s="22"/>
      <c r="UDV113" s="22"/>
      <c r="UDW113" s="22"/>
      <c r="UDX113" s="22"/>
      <c r="UDY113" s="22"/>
      <c r="UDZ113" s="22"/>
      <c r="UEA113" s="22"/>
      <c r="UEB113" s="22"/>
      <c r="UEC113" s="22"/>
      <c r="UED113" s="22"/>
      <c r="UEE113" s="22"/>
      <c r="UEF113" s="22"/>
      <c r="UEG113" s="22"/>
      <c r="UEH113" s="22"/>
      <c r="UEI113" s="22"/>
      <c r="UEJ113" s="22"/>
      <c r="UEK113" s="22"/>
      <c r="UEL113" s="22"/>
      <c r="UEM113" s="22"/>
      <c r="UEN113" s="22"/>
      <c r="UEO113" s="22"/>
      <c r="UEP113" s="22"/>
      <c r="UEQ113" s="22"/>
      <c r="UER113" s="22"/>
      <c r="UES113" s="22"/>
      <c r="UET113" s="22"/>
      <c r="UEU113" s="22"/>
      <c r="UEV113" s="22"/>
      <c r="UEW113" s="22"/>
      <c r="UEX113" s="22"/>
      <c r="UEY113" s="22"/>
      <c r="UEZ113" s="22"/>
      <c r="UFA113" s="22"/>
      <c r="UFB113" s="22"/>
      <c r="UFC113" s="22"/>
      <c r="UFD113" s="22"/>
      <c r="UFE113" s="22"/>
      <c r="UFF113" s="22"/>
      <c r="UFG113" s="22"/>
      <c r="UFH113" s="22"/>
      <c r="UFI113" s="22"/>
      <c r="UFJ113" s="22"/>
      <c r="UFK113" s="22"/>
      <c r="UFL113" s="22"/>
      <c r="UFM113" s="22"/>
      <c r="UFN113" s="22"/>
      <c r="UFO113" s="22"/>
      <c r="UFP113" s="22"/>
      <c r="UFQ113" s="22"/>
      <c r="UFR113" s="22"/>
      <c r="UFS113" s="22"/>
      <c r="UFT113" s="22"/>
      <c r="UFU113" s="22"/>
      <c r="UFV113" s="22"/>
      <c r="UFW113" s="22"/>
      <c r="UFX113" s="22"/>
      <c r="UFY113" s="22"/>
      <c r="UFZ113" s="22"/>
      <c r="UGA113" s="22"/>
      <c r="UGB113" s="22"/>
      <c r="UGC113" s="22"/>
      <c r="UGD113" s="22"/>
      <c r="UGE113" s="22"/>
      <c r="UGF113" s="22"/>
      <c r="UGG113" s="22"/>
      <c r="UGH113" s="22"/>
      <c r="UGI113" s="22"/>
      <c r="UGJ113" s="22"/>
      <c r="UGK113" s="22"/>
      <c r="UGL113" s="22"/>
      <c r="UGM113" s="22"/>
      <c r="UGN113" s="22"/>
      <c r="UGO113" s="22"/>
      <c r="UGP113" s="22"/>
      <c r="UGQ113" s="22"/>
      <c r="UGR113" s="22"/>
      <c r="UGS113" s="22"/>
      <c r="UGT113" s="22"/>
      <c r="UGU113" s="22"/>
      <c r="UGV113" s="22"/>
      <c r="UGW113" s="22"/>
      <c r="UGX113" s="22"/>
      <c r="UGY113" s="22"/>
      <c r="UGZ113" s="22"/>
      <c r="UHA113" s="22"/>
      <c r="UHB113" s="22"/>
      <c r="UHC113" s="22"/>
      <c r="UHD113" s="22"/>
      <c r="UHE113" s="22"/>
      <c r="UHF113" s="22"/>
      <c r="UHG113" s="22"/>
      <c r="UHH113" s="22"/>
      <c r="UHI113" s="22"/>
      <c r="UHJ113" s="22"/>
      <c r="UHK113" s="22"/>
      <c r="UHL113" s="22"/>
      <c r="UHM113" s="22"/>
      <c r="UHN113" s="22"/>
      <c r="UHO113" s="22"/>
      <c r="UHP113" s="22"/>
      <c r="UHQ113" s="22"/>
      <c r="UHR113" s="22"/>
      <c r="UHS113" s="22"/>
      <c r="UHT113" s="22"/>
      <c r="UHU113" s="22"/>
      <c r="UHV113" s="22"/>
      <c r="UHW113" s="22"/>
      <c r="UHX113" s="22"/>
      <c r="UHY113" s="22"/>
      <c r="UHZ113" s="22"/>
      <c r="UIA113" s="22"/>
      <c r="UIB113" s="22"/>
      <c r="UIC113" s="22"/>
      <c r="UID113" s="22"/>
      <c r="UIE113" s="22"/>
      <c r="UIF113" s="22"/>
      <c r="UIG113" s="22"/>
      <c r="UIH113" s="22"/>
      <c r="UII113" s="22"/>
      <c r="UIJ113" s="22"/>
      <c r="UIK113" s="22"/>
      <c r="UIL113" s="22"/>
      <c r="UIM113" s="22"/>
      <c r="UIN113" s="22"/>
      <c r="UIO113" s="22"/>
      <c r="UIP113" s="22"/>
      <c r="UIQ113" s="22"/>
      <c r="UIR113" s="22"/>
      <c r="UIS113" s="22"/>
      <c r="UIT113" s="22"/>
      <c r="UIU113" s="22"/>
      <c r="UIV113" s="22"/>
      <c r="UIW113" s="22"/>
      <c r="UIX113" s="22"/>
      <c r="UIY113" s="22"/>
      <c r="UIZ113" s="22"/>
      <c r="UJA113" s="22"/>
      <c r="UJB113" s="22"/>
      <c r="UJC113" s="22"/>
      <c r="UJD113" s="22"/>
      <c r="UJE113" s="22"/>
      <c r="UJF113" s="22"/>
      <c r="UJG113" s="22"/>
      <c r="UJH113" s="22"/>
      <c r="UJI113" s="22"/>
      <c r="UJJ113" s="22"/>
      <c r="UJK113" s="22"/>
      <c r="UJL113" s="22"/>
      <c r="UJM113" s="22"/>
      <c r="UJN113" s="22"/>
      <c r="UJO113" s="22"/>
      <c r="UJP113" s="22"/>
      <c r="UJQ113" s="22"/>
      <c r="UJR113" s="22"/>
      <c r="UJS113" s="22"/>
      <c r="UJT113" s="22"/>
      <c r="UJU113" s="22"/>
      <c r="UJV113" s="22"/>
      <c r="UJW113" s="22"/>
      <c r="UJX113" s="22"/>
      <c r="UJY113" s="22"/>
      <c r="UJZ113" s="22"/>
      <c r="UKA113" s="22"/>
      <c r="UKB113" s="22"/>
      <c r="UKC113" s="22"/>
      <c r="UKD113" s="22"/>
      <c r="UKE113" s="22"/>
      <c r="UKF113" s="22"/>
      <c r="UKG113" s="22"/>
      <c r="UKH113" s="22"/>
      <c r="UKI113" s="22"/>
      <c r="UKJ113" s="22"/>
      <c r="UKK113" s="22"/>
      <c r="UKL113" s="22"/>
      <c r="UKM113" s="22"/>
      <c r="UKN113" s="22"/>
      <c r="UKO113" s="22"/>
      <c r="UKP113" s="22"/>
      <c r="UKQ113" s="22"/>
      <c r="UKR113" s="22"/>
      <c r="UKS113" s="22"/>
      <c r="UKT113" s="22"/>
      <c r="UKU113" s="22"/>
      <c r="UKV113" s="22"/>
      <c r="UKW113" s="22"/>
      <c r="UKX113" s="22"/>
      <c r="UKY113" s="22"/>
      <c r="UKZ113" s="22"/>
      <c r="ULA113" s="22"/>
      <c r="ULB113" s="22"/>
      <c r="ULC113" s="22"/>
      <c r="ULD113" s="22"/>
      <c r="ULE113" s="22"/>
      <c r="ULF113" s="22"/>
      <c r="ULG113" s="22"/>
      <c r="ULH113" s="22"/>
      <c r="ULI113" s="22"/>
      <c r="ULJ113" s="22"/>
      <c r="ULK113" s="22"/>
      <c r="ULL113" s="22"/>
      <c r="ULM113" s="22"/>
      <c r="ULN113" s="22"/>
      <c r="ULO113" s="22"/>
      <c r="ULP113" s="22"/>
      <c r="ULQ113" s="22"/>
      <c r="ULR113" s="22"/>
      <c r="ULS113" s="22"/>
      <c r="ULT113" s="22"/>
      <c r="ULU113" s="22"/>
      <c r="ULV113" s="22"/>
      <c r="ULW113" s="22"/>
      <c r="ULX113" s="22"/>
      <c r="ULY113" s="22"/>
      <c r="ULZ113" s="22"/>
      <c r="UMA113" s="22"/>
      <c r="UMB113" s="22"/>
      <c r="UMC113" s="22"/>
      <c r="UMD113" s="22"/>
      <c r="UME113" s="22"/>
      <c r="UMF113" s="22"/>
      <c r="UMG113" s="22"/>
      <c r="UMH113" s="22"/>
      <c r="UMI113" s="22"/>
      <c r="UMJ113" s="22"/>
      <c r="UMK113" s="22"/>
      <c r="UML113" s="22"/>
      <c r="UMM113" s="22"/>
      <c r="UMN113" s="22"/>
      <c r="UMO113" s="22"/>
      <c r="UMP113" s="22"/>
      <c r="UMQ113" s="22"/>
      <c r="UMR113" s="22"/>
      <c r="UMS113" s="22"/>
      <c r="UMT113" s="22"/>
      <c r="UMU113" s="22"/>
      <c r="UMV113" s="22"/>
      <c r="UMW113" s="22"/>
      <c r="UMX113" s="22"/>
      <c r="UMY113" s="22"/>
      <c r="UMZ113" s="22"/>
      <c r="UNA113" s="22"/>
      <c r="UNB113" s="22"/>
      <c r="UNC113" s="22"/>
      <c r="UND113" s="22"/>
      <c r="UNE113" s="22"/>
      <c r="UNF113" s="22"/>
      <c r="UNG113" s="22"/>
      <c r="UNH113" s="22"/>
      <c r="UNI113" s="22"/>
      <c r="UNJ113" s="22"/>
      <c r="UNK113" s="22"/>
      <c r="UNL113" s="22"/>
      <c r="UNM113" s="22"/>
      <c r="UNN113" s="22"/>
      <c r="UNO113" s="22"/>
      <c r="UNP113" s="22"/>
      <c r="UNQ113" s="22"/>
      <c r="UNR113" s="22"/>
      <c r="UNS113" s="22"/>
      <c r="UNT113" s="22"/>
      <c r="UNU113" s="22"/>
      <c r="UNV113" s="22"/>
      <c r="UNW113" s="22"/>
      <c r="UNX113" s="22"/>
      <c r="UNY113" s="22"/>
      <c r="UNZ113" s="22"/>
      <c r="UOA113" s="22"/>
      <c r="UOB113" s="22"/>
      <c r="UOC113" s="22"/>
      <c r="UOD113" s="22"/>
      <c r="UOE113" s="22"/>
      <c r="UOF113" s="22"/>
      <c r="UOG113" s="22"/>
      <c r="UOH113" s="22"/>
      <c r="UOI113" s="22"/>
      <c r="UOJ113" s="22"/>
      <c r="UOK113" s="22"/>
      <c r="UOL113" s="22"/>
      <c r="UOM113" s="22"/>
      <c r="UON113" s="22"/>
      <c r="UOO113" s="22"/>
      <c r="UOP113" s="22"/>
      <c r="UOQ113" s="22"/>
      <c r="UOR113" s="22"/>
      <c r="UOS113" s="22"/>
      <c r="UOT113" s="22"/>
      <c r="UOU113" s="22"/>
      <c r="UOV113" s="22"/>
      <c r="UOW113" s="22"/>
      <c r="UOX113" s="22"/>
      <c r="UOY113" s="22"/>
      <c r="UOZ113" s="22"/>
      <c r="UPA113" s="22"/>
      <c r="UPB113" s="22"/>
      <c r="UPC113" s="22"/>
      <c r="UPD113" s="22"/>
      <c r="UPE113" s="22"/>
      <c r="UPF113" s="22"/>
      <c r="UPG113" s="22"/>
      <c r="UPH113" s="22"/>
      <c r="UPI113" s="22"/>
      <c r="UPJ113" s="22"/>
      <c r="UPK113" s="22"/>
      <c r="UPL113" s="22"/>
      <c r="UPM113" s="22"/>
      <c r="UPN113" s="22"/>
      <c r="UPO113" s="22"/>
      <c r="UPP113" s="22"/>
      <c r="UPQ113" s="22"/>
      <c r="UPR113" s="22"/>
      <c r="UPS113" s="22"/>
      <c r="UPT113" s="22"/>
      <c r="UPU113" s="22"/>
      <c r="UPV113" s="22"/>
      <c r="UPW113" s="22"/>
      <c r="UPX113" s="22"/>
      <c r="UPY113" s="22"/>
      <c r="UPZ113" s="22"/>
      <c r="UQA113" s="22"/>
      <c r="UQB113" s="22"/>
      <c r="UQC113" s="22"/>
      <c r="UQD113" s="22"/>
      <c r="UQE113" s="22"/>
      <c r="UQF113" s="22"/>
      <c r="UQG113" s="22"/>
      <c r="UQH113" s="22"/>
      <c r="UQI113" s="22"/>
      <c r="UQJ113" s="22"/>
      <c r="UQK113" s="22"/>
      <c r="UQL113" s="22"/>
      <c r="UQM113" s="22"/>
      <c r="UQN113" s="22"/>
      <c r="UQO113" s="22"/>
      <c r="UQP113" s="22"/>
      <c r="UQQ113" s="22"/>
      <c r="UQR113" s="22"/>
      <c r="UQS113" s="22"/>
      <c r="UQT113" s="22"/>
      <c r="UQU113" s="22"/>
      <c r="UQV113" s="22"/>
      <c r="UQW113" s="22"/>
      <c r="UQX113" s="22"/>
      <c r="UQY113" s="22"/>
      <c r="UQZ113" s="22"/>
      <c r="URA113" s="22"/>
      <c r="URB113" s="22"/>
      <c r="URC113" s="22"/>
      <c r="URD113" s="22"/>
      <c r="URE113" s="22"/>
      <c r="URF113" s="22"/>
      <c r="URG113" s="22"/>
      <c r="URH113" s="22"/>
      <c r="URI113" s="22"/>
      <c r="URJ113" s="22"/>
      <c r="URK113" s="22"/>
      <c r="URL113" s="22"/>
      <c r="URM113" s="22"/>
      <c r="URN113" s="22"/>
      <c r="URO113" s="22"/>
      <c r="URP113" s="22"/>
      <c r="URQ113" s="22"/>
      <c r="URR113" s="22"/>
      <c r="URS113" s="22"/>
      <c r="URT113" s="22"/>
      <c r="URU113" s="22"/>
      <c r="URV113" s="22"/>
      <c r="URW113" s="22"/>
      <c r="URX113" s="22"/>
      <c r="URY113" s="22"/>
      <c r="URZ113" s="22"/>
      <c r="USA113" s="22"/>
      <c r="USB113" s="22"/>
      <c r="USC113" s="22"/>
      <c r="USD113" s="22"/>
      <c r="USE113" s="22"/>
      <c r="USF113" s="22"/>
      <c r="USG113" s="22"/>
      <c r="USH113" s="22"/>
      <c r="USI113" s="22"/>
      <c r="USJ113" s="22"/>
      <c r="USK113" s="22"/>
      <c r="USL113" s="22"/>
      <c r="USM113" s="22"/>
      <c r="USN113" s="22"/>
      <c r="USO113" s="22"/>
      <c r="USP113" s="22"/>
      <c r="USQ113" s="22"/>
      <c r="USR113" s="22"/>
      <c r="USS113" s="22"/>
      <c r="UST113" s="22"/>
      <c r="USU113" s="22"/>
      <c r="USV113" s="22"/>
      <c r="USW113" s="22"/>
      <c r="USX113" s="22"/>
      <c r="USY113" s="22"/>
      <c r="USZ113" s="22"/>
      <c r="UTA113" s="22"/>
      <c r="UTB113" s="22"/>
      <c r="UTC113" s="22"/>
      <c r="UTD113" s="22"/>
      <c r="UTE113" s="22"/>
      <c r="UTF113" s="22"/>
      <c r="UTG113" s="22"/>
      <c r="UTH113" s="22"/>
      <c r="UTI113" s="22"/>
      <c r="UTJ113" s="22"/>
      <c r="UTK113" s="22"/>
      <c r="UTL113" s="22"/>
      <c r="UTM113" s="22"/>
      <c r="UTN113" s="22"/>
      <c r="UTO113" s="22"/>
      <c r="UTP113" s="22"/>
      <c r="UTQ113" s="22"/>
      <c r="UTR113" s="22"/>
      <c r="UTS113" s="22"/>
      <c r="UTT113" s="22"/>
      <c r="UTU113" s="22"/>
      <c r="UTV113" s="22"/>
      <c r="UTW113" s="22"/>
      <c r="UTX113" s="22"/>
      <c r="UTY113" s="22"/>
      <c r="UTZ113" s="22"/>
      <c r="UUA113" s="22"/>
      <c r="UUB113" s="22"/>
      <c r="UUC113" s="22"/>
      <c r="UUD113" s="22"/>
      <c r="UUE113" s="22"/>
      <c r="UUF113" s="22"/>
      <c r="UUG113" s="22"/>
      <c r="UUH113" s="22"/>
      <c r="UUI113" s="22"/>
      <c r="UUJ113" s="22"/>
      <c r="UUK113" s="22"/>
      <c r="UUL113" s="22"/>
      <c r="UUM113" s="22"/>
      <c r="UUN113" s="22"/>
      <c r="UUO113" s="22"/>
      <c r="UUP113" s="22"/>
      <c r="UUQ113" s="22"/>
      <c r="UUR113" s="22"/>
      <c r="UUS113" s="22"/>
      <c r="UUT113" s="22"/>
      <c r="UUU113" s="22"/>
      <c r="UUV113" s="22"/>
      <c r="UUW113" s="22"/>
      <c r="UUX113" s="22"/>
      <c r="UUY113" s="22"/>
      <c r="UUZ113" s="22"/>
      <c r="UVA113" s="22"/>
      <c r="UVB113" s="22"/>
      <c r="UVC113" s="22"/>
      <c r="UVD113" s="22"/>
      <c r="UVE113" s="22"/>
      <c r="UVF113" s="22"/>
      <c r="UVG113" s="22"/>
      <c r="UVH113" s="22"/>
      <c r="UVI113" s="22"/>
      <c r="UVJ113" s="22"/>
      <c r="UVK113" s="22"/>
      <c r="UVL113" s="22"/>
      <c r="UVM113" s="22"/>
      <c r="UVN113" s="22"/>
      <c r="UVO113" s="22"/>
      <c r="UVP113" s="22"/>
      <c r="UVQ113" s="22"/>
      <c r="UVR113" s="22"/>
      <c r="UVS113" s="22"/>
      <c r="UVT113" s="22"/>
      <c r="UVU113" s="22"/>
      <c r="UVV113" s="22"/>
      <c r="UVW113" s="22"/>
      <c r="UVX113" s="22"/>
      <c r="UVY113" s="22"/>
      <c r="UVZ113" s="22"/>
      <c r="UWA113" s="22"/>
      <c r="UWB113" s="22"/>
      <c r="UWC113" s="22"/>
      <c r="UWD113" s="22"/>
      <c r="UWE113" s="22"/>
      <c r="UWF113" s="22"/>
      <c r="UWG113" s="22"/>
      <c r="UWH113" s="22"/>
      <c r="UWI113" s="22"/>
      <c r="UWJ113" s="22"/>
      <c r="UWK113" s="22"/>
      <c r="UWL113" s="22"/>
      <c r="UWM113" s="22"/>
      <c r="UWN113" s="22"/>
      <c r="UWO113" s="22"/>
      <c r="UWP113" s="22"/>
      <c r="UWQ113" s="22"/>
      <c r="UWR113" s="22"/>
      <c r="UWS113" s="22"/>
      <c r="UWT113" s="22"/>
      <c r="UWU113" s="22"/>
      <c r="UWV113" s="22"/>
      <c r="UWW113" s="22"/>
      <c r="UWX113" s="22"/>
      <c r="UWY113" s="22"/>
      <c r="UWZ113" s="22"/>
      <c r="UXA113" s="22"/>
      <c r="UXB113" s="22"/>
      <c r="UXC113" s="22"/>
      <c r="UXD113" s="22"/>
      <c r="UXE113" s="22"/>
      <c r="UXF113" s="22"/>
      <c r="UXG113" s="22"/>
      <c r="UXH113" s="22"/>
      <c r="UXI113" s="22"/>
      <c r="UXJ113" s="22"/>
      <c r="UXK113" s="22"/>
      <c r="UXL113" s="22"/>
      <c r="UXM113" s="22"/>
      <c r="UXN113" s="22"/>
      <c r="UXO113" s="22"/>
      <c r="UXP113" s="22"/>
      <c r="UXQ113" s="22"/>
      <c r="UXR113" s="22"/>
      <c r="UXS113" s="22"/>
      <c r="UXT113" s="22"/>
      <c r="UXU113" s="22"/>
      <c r="UXV113" s="22"/>
      <c r="UXW113" s="22"/>
      <c r="UXX113" s="22"/>
      <c r="UXY113" s="22"/>
      <c r="UXZ113" s="22"/>
      <c r="UYA113" s="22"/>
      <c r="UYB113" s="22"/>
      <c r="UYC113" s="22"/>
      <c r="UYD113" s="22"/>
      <c r="UYE113" s="22"/>
      <c r="UYF113" s="22"/>
      <c r="UYG113" s="22"/>
      <c r="UYH113" s="22"/>
      <c r="UYI113" s="22"/>
      <c r="UYJ113" s="22"/>
      <c r="UYK113" s="22"/>
      <c r="UYL113" s="22"/>
      <c r="UYM113" s="22"/>
      <c r="UYN113" s="22"/>
      <c r="UYO113" s="22"/>
      <c r="UYP113" s="22"/>
      <c r="UYQ113" s="22"/>
      <c r="UYR113" s="22"/>
      <c r="UYS113" s="22"/>
      <c r="UYT113" s="22"/>
      <c r="UYU113" s="22"/>
      <c r="UYV113" s="22"/>
      <c r="UYW113" s="22"/>
      <c r="UYX113" s="22"/>
      <c r="UYY113" s="22"/>
      <c r="UYZ113" s="22"/>
      <c r="UZA113" s="22"/>
      <c r="UZB113" s="22"/>
      <c r="UZC113" s="22"/>
      <c r="UZD113" s="22"/>
      <c r="UZE113" s="22"/>
      <c r="UZF113" s="22"/>
      <c r="UZG113" s="22"/>
      <c r="UZH113" s="22"/>
      <c r="UZI113" s="22"/>
      <c r="UZJ113" s="22"/>
      <c r="UZK113" s="22"/>
      <c r="UZL113" s="22"/>
      <c r="UZM113" s="22"/>
      <c r="UZN113" s="22"/>
      <c r="UZO113" s="22"/>
      <c r="UZP113" s="22"/>
      <c r="UZQ113" s="22"/>
      <c r="UZR113" s="22"/>
      <c r="UZS113" s="22"/>
      <c r="UZT113" s="22"/>
      <c r="UZU113" s="22"/>
      <c r="UZV113" s="22"/>
      <c r="UZW113" s="22"/>
      <c r="UZX113" s="22"/>
      <c r="UZY113" s="22"/>
      <c r="UZZ113" s="22"/>
      <c r="VAA113" s="22"/>
      <c r="VAB113" s="22"/>
      <c r="VAC113" s="22"/>
      <c r="VAD113" s="22"/>
      <c r="VAE113" s="22"/>
      <c r="VAF113" s="22"/>
      <c r="VAG113" s="22"/>
      <c r="VAH113" s="22"/>
      <c r="VAI113" s="22"/>
      <c r="VAJ113" s="22"/>
      <c r="VAK113" s="22"/>
      <c r="VAL113" s="22"/>
      <c r="VAM113" s="22"/>
      <c r="VAN113" s="22"/>
      <c r="VAO113" s="22"/>
      <c r="VAP113" s="22"/>
      <c r="VAQ113" s="22"/>
      <c r="VAR113" s="22"/>
      <c r="VAS113" s="22"/>
      <c r="VAT113" s="22"/>
      <c r="VAU113" s="22"/>
      <c r="VAV113" s="22"/>
      <c r="VAW113" s="22"/>
      <c r="VAX113" s="22"/>
      <c r="VAY113" s="22"/>
      <c r="VAZ113" s="22"/>
      <c r="VBA113" s="22"/>
      <c r="VBB113" s="22"/>
      <c r="VBC113" s="22"/>
      <c r="VBD113" s="22"/>
      <c r="VBE113" s="22"/>
      <c r="VBF113" s="22"/>
      <c r="VBG113" s="22"/>
      <c r="VBH113" s="22"/>
      <c r="VBI113" s="22"/>
      <c r="VBJ113" s="22"/>
      <c r="VBK113" s="22"/>
      <c r="VBL113" s="22"/>
      <c r="VBM113" s="22"/>
      <c r="VBN113" s="22"/>
      <c r="VBO113" s="22"/>
      <c r="VBP113" s="22"/>
      <c r="VBQ113" s="22"/>
      <c r="VBR113" s="22"/>
      <c r="VBS113" s="22"/>
      <c r="VBT113" s="22"/>
      <c r="VBU113" s="22"/>
      <c r="VBV113" s="22"/>
      <c r="VBW113" s="22"/>
      <c r="VBX113" s="22"/>
      <c r="VBY113" s="22"/>
      <c r="VBZ113" s="22"/>
      <c r="VCA113" s="22"/>
      <c r="VCB113" s="22"/>
      <c r="VCC113" s="22"/>
      <c r="VCD113" s="22"/>
      <c r="VCE113" s="22"/>
      <c r="VCF113" s="22"/>
      <c r="VCG113" s="22"/>
      <c r="VCH113" s="22"/>
      <c r="VCI113" s="22"/>
      <c r="VCJ113" s="22"/>
      <c r="VCK113" s="22"/>
      <c r="VCL113" s="22"/>
      <c r="VCM113" s="22"/>
      <c r="VCN113" s="22"/>
      <c r="VCO113" s="22"/>
      <c r="VCP113" s="22"/>
      <c r="VCQ113" s="22"/>
      <c r="VCR113" s="22"/>
      <c r="VCS113" s="22"/>
      <c r="VCT113" s="22"/>
      <c r="VCU113" s="22"/>
      <c r="VCV113" s="22"/>
      <c r="VCW113" s="22"/>
      <c r="VCX113" s="22"/>
      <c r="VCY113" s="22"/>
      <c r="VCZ113" s="22"/>
      <c r="VDA113" s="22"/>
      <c r="VDB113" s="22"/>
      <c r="VDC113" s="22"/>
      <c r="VDD113" s="22"/>
      <c r="VDE113" s="22"/>
      <c r="VDF113" s="22"/>
      <c r="VDG113" s="22"/>
      <c r="VDH113" s="22"/>
      <c r="VDI113" s="22"/>
      <c r="VDJ113" s="22"/>
      <c r="VDK113" s="22"/>
      <c r="VDL113" s="22"/>
      <c r="VDM113" s="22"/>
      <c r="VDN113" s="22"/>
      <c r="VDO113" s="22"/>
      <c r="VDP113" s="22"/>
      <c r="VDQ113" s="22"/>
      <c r="VDR113" s="22"/>
      <c r="VDS113" s="22"/>
      <c r="VDT113" s="22"/>
      <c r="VDU113" s="22"/>
      <c r="VDV113" s="22"/>
      <c r="VDW113" s="22"/>
      <c r="VDX113" s="22"/>
      <c r="VDY113" s="22"/>
      <c r="VDZ113" s="22"/>
      <c r="VEA113" s="22"/>
      <c r="VEB113" s="22"/>
      <c r="VEC113" s="22"/>
      <c r="VED113" s="22"/>
      <c r="VEE113" s="22"/>
      <c r="VEF113" s="22"/>
      <c r="VEG113" s="22"/>
      <c r="VEH113" s="22"/>
      <c r="VEI113" s="22"/>
      <c r="VEJ113" s="22"/>
      <c r="VEK113" s="22"/>
      <c r="VEL113" s="22"/>
      <c r="VEM113" s="22"/>
      <c r="VEN113" s="22"/>
      <c r="VEO113" s="22"/>
      <c r="VEP113" s="22"/>
      <c r="VEQ113" s="22"/>
      <c r="VER113" s="22"/>
      <c r="VES113" s="22"/>
      <c r="VET113" s="22"/>
      <c r="VEU113" s="22"/>
      <c r="VEV113" s="22"/>
      <c r="VEW113" s="22"/>
      <c r="VEX113" s="22"/>
      <c r="VEY113" s="22"/>
      <c r="VEZ113" s="22"/>
      <c r="VFA113" s="22"/>
      <c r="VFB113" s="22"/>
      <c r="VFC113" s="22"/>
      <c r="VFD113" s="22"/>
      <c r="VFE113" s="22"/>
      <c r="VFF113" s="22"/>
      <c r="VFG113" s="22"/>
      <c r="VFH113" s="22"/>
      <c r="VFI113" s="22"/>
      <c r="VFJ113" s="22"/>
      <c r="VFK113" s="22"/>
      <c r="VFL113" s="22"/>
      <c r="VFM113" s="22"/>
      <c r="VFN113" s="22"/>
      <c r="VFO113" s="22"/>
      <c r="VFP113" s="22"/>
      <c r="VFQ113" s="22"/>
      <c r="VFR113" s="22"/>
      <c r="VFS113" s="22"/>
      <c r="VFT113" s="22"/>
      <c r="VFU113" s="22"/>
      <c r="VFV113" s="22"/>
      <c r="VFW113" s="22"/>
      <c r="VFX113" s="22"/>
      <c r="VFY113" s="22"/>
      <c r="VFZ113" s="22"/>
      <c r="VGA113" s="22"/>
      <c r="VGB113" s="22"/>
      <c r="VGC113" s="22"/>
      <c r="VGD113" s="22"/>
      <c r="VGE113" s="22"/>
      <c r="VGF113" s="22"/>
      <c r="VGG113" s="22"/>
      <c r="VGH113" s="22"/>
      <c r="VGI113" s="22"/>
      <c r="VGJ113" s="22"/>
      <c r="VGK113" s="22"/>
      <c r="VGL113" s="22"/>
      <c r="VGM113" s="22"/>
      <c r="VGN113" s="22"/>
      <c r="VGO113" s="22"/>
      <c r="VGP113" s="22"/>
      <c r="VGQ113" s="22"/>
      <c r="VGR113" s="22"/>
      <c r="VGS113" s="22"/>
      <c r="VGT113" s="22"/>
      <c r="VGU113" s="22"/>
      <c r="VGV113" s="22"/>
      <c r="VGW113" s="22"/>
      <c r="VGX113" s="22"/>
      <c r="VGY113" s="22"/>
      <c r="VGZ113" s="22"/>
      <c r="VHA113" s="22"/>
      <c r="VHB113" s="22"/>
      <c r="VHC113" s="22"/>
      <c r="VHD113" s="22"/>
      <c r="VHE113" s="22"/>
      <c r="VHF113" s="22"/>
      <c r="VHG113" s="22"/>
      <c r="VHH113" s="22"/>
      <c r="VHI113" s="22"/>
      <c r="VHJ113" s="22"/>
      <c r="VHK113" s="22"/>
      <c r="VHL113" s="22"/>
      <c r="VHM113" s="22"/>
      <c r="VHN113" s="22"/>
      <c r="VHO113" s="22"/>
      <c r="VHP113" s="22"/>
      <c r="VHQ113" s="22"/>
      <c r="VHR113" s="22"/>
      <c r="VHS113" s="22"/>
      <c r="VHT113" s="22"/>
      <c r="VHU113" s="22"/>
      <c r="VHV113" s="22"/>
      <c r="VHW113" s="22"/>
      <c r="VHX113" s="22"/>
      <c r="VHY113" s="22"/>
      <c r="VHZ113" s="22"/>
      <c r="VIA113" s="22"/>
      <c r="VIB113" s="22"/>
      <c r="VIC113" s="22"/>
      <c r="VID113" s="22"/>
      <c r="VIE113" s="22"/>
      <c r="VIF113" s="22"/>
      <c r="VIG113" s="22"/>
      <c r="VIH113" s="22"/>
      <c r="VII113" s="22"/>
      <c r="VIJ113" s="22"/>
      <c r="VIK113" s="22"/>
      <c r="VIL113" s="22"/>
      <c r="VIM113" s="22"/>
      <c r="VIN113" s="22"/>
      <c r="VIO113" s="22"/>
      <c r="VIP113" s="22"/>
      <c r="VIQ113" s="22"/>
      <c r="VIR113" s="22"/>
      <c r="VIS113" s="22"/>
      <c r="VIT113" s="22"/>
      <c r="VIU113" s="22"/>
      <c r="VIV113" s="22"/>
      <c r="VIW113" s="22"/>
      <c r="VIX113" s="22"/>
      <c r="VIY113" s="22"/>
      <c r="VIZ113" s="22"/>
      <c r="VJA113" s="22"/>
      <c r="VJB113" s="22"/>
      <c r="VJC113" s="22"/>
      <c r="VJD113" s="22"/>
      <c r="VJE113" s="22"/>
      <c r="VJF113" s="22"/>
      <c r="VJG113" s="22"/>
      <c r="VJH113" s="22"/>
      <c r="VJI113" s="22"/>
      <c r="VJJ113" s="22"/>
      <c r="VJK113" s="22"/>
      <c r="VJL113" s="22"/>
      <c r="VJM113" s="22"/>
      <c r="VJN113" s="22"/>
      <c r="VJO113" s="22"/>
      <c r="VJP113" s="22"/>
      <c r="VJQ113" s="22"/>
      <c r="VJR113" s="22"/>
      <c r="VJS113" s="22"/>
      <c r="VJT113" s="22"/>
      <c r="VJU113" s="22"/>
      <c r="VJV113" s="22"/>
      <c r="VJW113" s="22"/>
      <c r="VJX113" s="22"/>
      <c r="VJY113" s="22"/>
      <c r="VJZ113" s="22"/>
      <c r="VKA113" s="22"/>
      <c r="VKB113" s="22"/>
      <c r="VKC113" s="22"/>
      <c r="VKD113" s="22"/>
      <c r="VKE113" s="22"/>
      <c r="VKF113" s="22"/>
      <c r="VKG113" s="22"/>
      <c r="VKH113" s="22"/>
      <c r="VKI113" s="22"/>
      <c r="VKJ113" s="22"/>
      <c r="VKK113" s="22"/>
      <c r="VKL113" s="22"/>
      <c r="VKM113" s="22"/>
      <c r="VKN113" s="22"/>
      <c r="VKO113" s="22"/>
      <c r="VKP113" s="22"/>
      <c r="VKQ113" s="22"/>
      <c r="VKR113" s="22"/>
      <c r="VKS113" s="22"/>
      <c r="VKT113" s="22"/>
      <c r="VKU113" s="22"/>
      <c r="VKV113" s="22"/>
      <c r="VKW113" s="22"/>
      <c r="VKX113" s="22"/>
      <c r="VKY113" s="22"/>
      <c r="VKZ113" s="22"/>
      <c r="VLA113" s="22"/>
      <c r="VLB113" s="22"/>
      <c r="VLC113" s="22"/>
      <c r="VLD113" s="22"/>
      <c r="VLE113" s="22"/>
      <c r="VLF113" s="22"/>
      <c r="VLG113" s="22"/>
      <c r="VLH113" s="22"/>
      <c r="VLI113" s="22"/>
      <c r="VLJ113" s="22"/>
      <c r="VLK113" s="22"/>
      <c r="VLL113" s="22"/>
      <c r="VLM113" s="22"/>
      <c r="VLN113" s="22"/>
      <c r="VLO113" s="22"/>
      <c r="VLP113" s="22"/>
      <c r="VLQ113" s="22"/>
      <c r="VLR113" s="22"/>
      <c r="VLS113" s="22"/>
      <c r="VLT113" s="22"/>
      <c r="VLU113" s="22"/>
      <c r="VLV113" s="22"/>
      <c r="VLW113" s="22"/>
      <c r="VLX113" s="22"/>
      <c r="VLY113" s="22"/>
      <c r="VLZ113" s="22"/>
      <c r="VMA113" s="22"/>
      <c r="VMB113" s="22"/>
      <c r="VMC113" s="22"/>
      <c r="VMD113" s="22"/>
      <c r="VME113" s="22"/>
      <c r="VMF113" s="22"/>
      <c r="VMG113" s="22"/>
      <c r="VMH113" s="22"/>
      <c r="VMI113" s="22"/>
      <c r="VMJ113" s="22"/>
      <c r="VMK113" s="22"/>
      <c r="VML113" s="22"/>
      <c r="VMM113" s="22"/>
      <c r="VMN113" s="22"/>
      <c r="VMO113" s="22"/>
      <c r="VMP113" s="22"/>
      <c r="VMQ113" s="22"/>
      <c r="VMR113" s="22"/>
      <c r="VMS113" s="22"/>
      <c r="VMT113" s="22"/>
      <c r="VMU113" s="22"/>
      <c r="VMV113" s="22"/>
      <c r="VMW113" s="22"/>
      <c r="VMX113" s="22"/>
      <c r="VMY113" s="22"/>
      <c r="VMZ113" s="22"/>
      <c r="VNA113" s="22"/>
      <c r="VNB113" s="22"/>
      <c r="VNC113" s="22"/>
      <c r="VND113" s="22"/>
      <c r="VNE113" s="22"/>
      <c r="VNF113" s="22"/>
      <c r="VNG113" s="22"/>
      <c r="VNH113" s="22"/>
      <c r="VNI113" s="22"/>
      <c r="VNJ113" s="22"/>
      <c r="VNK113" s="22"/>
      <c r="VNL113" s="22"/>
      <c r="VNM113" s="22"/>
      <c r="VNN113" s="22"/>
      <c r="VNO113" s="22"/>
      <c r="VNP113" s="22"/>
      <c r="VNQ113" s="22"/>
      <c r="VNR113" s="22"/>
      <c r="VNS113" s="22"/>
      <c r="VNT113" s="22"/>
      <c r="VNU113" s="22"/>
      <c r="VNV113" s="22"/>
      <c r="VNW113" s="22"/>
      <c r="VNX113" s="22"/>
      <c r="VNY113" s="22"/>
      <c r="VNZ113" s="22"/>
      <c r="VOA113" s="22"/>
      <c r="VOB113" s="22"/>
      <c r="VOC113" s="22"/>
      <c r="VOD113" s="22"/>
      <c r="VOE113" s="22"/>
      <c r="VOF113" s="22"/>
      <c r="VOG113" s="22"/>
      <c r="VOH113" s="22"/>
      <c r="VOI113" s="22"/>
      <c r="VOJ113" s="22"/>
      <c r="VOK113" s="22"/>
      <c r="VOL113" s="22"/>
      <c r="VOM113" s="22"/>
      <c r="VON113" s="22"/>
      <c r="VOO113" s="22"/>
      <c r="VOP113" s="22"/>
      <c r="VOQ113" s="22"/>
      <c r="VOR113" s="22"/>
      <c r="VOS113" s="22"/>
      <c r="VOT113" s="22"/>
      <c r="VOU113" s="22"/>
      <c r="VOV113" s="22"/>
      <c r="VOW113" s="22"/>
      <c r="VOX113" s="22"/>
      <c r="VOY113" s="22"/>
      <c r="VOZ113" s="22"/>
      <c r="VPA113" s="22"/>
      <c r="VPB113" s="22"/>
      <c r="VPC113" s="22"/>
      <c r="VPD113" s="22"/>
      <c r="VPE113" s="22"/>
      <c r="VPF113" s="22"/>
      <c r="VPG113" s="22"/>
      <c r="VPH113" s="22"/>
      <c r="VPI113" s="22"/>
      <c r="VPJ113" s="22"/>
      <c r="VPK113" s="22"/>
      <c r="VPL113" s="22"/>
      <c r="VPM113" s="22"/>
      <c r="VPN113" s="22"/>
      <c r="VPO113" s="22"/>
      <c r="VPP113" s="22"/>
      <c r="VPQ113" s="22"/>
      <c r="VPR113" s="22"/>
      <c r="VPS113" s="22"/>
      <c r="VPT113" s="22"/>
      <c r="VPU113" s="22"/>
      <c r="VPV113" s="22"/>
      <c r="VPW113" s="22"/>
      <c r="VPX113" s="22"/>
      <c r="VPY113" s="22"/>
      <c r="VPZ113" s="22"/>
      <c r="VQA113" s="22"/>
      <c r="VQB113" s="22"/>
      <c r="VQC113" s="22"/>
      <c r="VQD113" s="22"/>
      <c r="VQE113" s="22"/>
      <c r="VQF113" s="22"/>
      <c r="VQG113" s="22"/>
      <c r="VQH113" s="22"/>
      <c r="VQI113" s="22"/>
      <c r="VQJ113" s="22"/>
      <c r="VQK113" s="22"/>
      <c r="VQL113" s="22"/>
      <c r="VQM113" s="22"/>
      <c r="VQN113" s="22"/>
      <c r="VQO113" s="22"/>
      <c r="VQP113" s="22"/>
      <c r="VQQ113" s="22"/>
      <c r="VQR113" s="22"/>
      <c r="VQS113" s="22"/>
      <c r="VQT113" s="22"/>
      <c r="VQU113" s="22"/>
      <c r="VQV113" s="22"/>
      <c r="VQW113" s="22"/>
      <c r="VQX113" s="22"/>
      <c r="VQY113" s="22"/>
      <c r="VQZ113" s="22"/>
      <c r="VRA113" s="22"/>
      <c r="VRB113" s="22"/>
      <c r="VRC113" s="22"/>
      <c r="VRD113" s="22"/>
      <c r="VRE113" s="22"/>
      <c r="VRF113" s="22"/>
      <c r="VRG113" s="22"/>
      <c r="VRH113" s="22"/>
      <c r="VRI113" s="22"/>
      <c r="VRJ113" s="22"/>
      <c r="VRK113" s="22"/>
      <c r="VRL113" s="22"/>
      <c r="VRM113" s="22"/>
      <c r="VRN113" s="22"/>
      <c r="VRO113" s="22"/>
      <c r="VRP113" s="22"/>
      <c r="VRQ113" s="22"/>
      <c r="VRR113" s="22"/>
      <c r="VRS113" s="22"/>
      <c r="VRT113" s="22"/>
      <c r="VRU113" s="22"/>
      <c r="VRV113" s="22"/>
      <c r="VRW113" s="22"/>
      <c r="VRX113" s="22"/>
      <c r="VRY113" s="22"/>
      <c r="VRZ113" s="22"/>
      <c r="VSA113" s="22"/>
      <c r="VSB113" s="22"/>
      <c r="VSC113" s="22"/>
      <c r="VSD113" s="22"/>
      <c r="VSE113" s="22"/>
      <c r="VSF113" s="22"/>
      <c r="VSG113" s="22"/>
      <c r="VSH113" s="22"/>
      <c r="VSI113" s="22"/>
      <c r="VSJ113" s="22"/>
      <c r="VSK113" s="22"/>
      <c r="VSL113" s="22"/>
      <c r="VSM113" s="22"/>
      <c r="VSN113" s="22"/>
      <c r="VSO113" s="22"/>
      <c r="VSP113" s="22"/>
      <c r="VSQ113" s="22"/>
      <c r="VSR113" s="22"/>
      <c r="VSS113" s="22"/>
      <c r="VST113" s="22"/>
      <c r="VSU113" s="22"/>
      <c r="VSV113" s="22"/>
      <c r="VSW113" s="22"/>
      <c r="VSX113" s="22"/>
      <c r="VSY113" s="22"/>
      <c r="VSZ113" s="22"/>
      <c r="VTA113" s="22"/>
      <c r="VTB113" s="22"/>
      <c r="VTC113" s="22"/>
      <c r="VTD113" s="22"/>
      <c r="VTE113" s="22"/>
      <c r="VTF113" s="22"/>
      <c r="VTG113" s="22"/>
      <c r="VTH113" s="22"/>
      <c r="VTI113" s="22"/>
      <c r="VTJ113" s="22"/>
      <c r="VTK113" s="22"/>
      <c r="VTL113" s="22"/>
      <c r="VTM113" s="22"/>
      <c r="VTN113" s="22"/>
      <c r="VTO113" s="22"/>
      <c r="VTP113" s="22"/>
      <c r="VTQ113" s="22"/>
      <c r="VTR113" s="22"/>
      <c r="VTS113" s="22"/>
      <c r="VTT113" s="22"/>
      <c r="VTU113" s="22"/>
      <c r="VTV113" s="22"/>
      <c r="VTW113" s="22"/>
      <c r="VTX113" s="22"/>
      <c r="VTY113" s="22"/>
      <c r="VTZ113" s="22"/>
      <c r="VUA113" s="22"/>
      <c r="VUB113" s="22"/>
      <c r="VUC113" s="22"/>
      <c r="VUD113" s="22"/>
      <c r="VUE113" s="22"/>
      <c r="VUF113" s="22"/>
      <c r="VUG113" s="22"/>
      <c r="VUH113" s="22"/>
      <c r="VUI113" s="22"/>
      <c r="VUJ113" s="22"/>
      <c r="VUK113" s="22"/>
      <c r="VUL113" s="22"/>
      <c r="VUM113" s="22"/>
      <c r="VUN113" s="22"/>
      <c r="VUO113" s="22"/>
      <c r="VUP113" s="22"/>
      <c r="VUQ113" s="22"/>
      <c r="VUR113" s="22"/>
      <c r="VUS113" s="22"/>
      <c r="VUT113" s="22"/>
      <c r="VUU113" s="22"/>
      <c r="VUV113" s="22"/>
      <c r="VUW113" s="22"/>
      <c r="VUX113" s="22"/>
      <c r="VUY113" s="22"/>
      <c r="VUZ113" s="22"/>
      <c r="VVA113" s="22"/>
      <c r="VVB113" s="22"/>
      <c r="VVC113" s="22"/>
      <c r="VVD113" s="22"/>
      <c r="VVE113" s="22"/>
      <c r="VVF113" s="22"/>
      <c r="VVG113" s="22"/>
      <c r="VVH113" s="22"/>
      <c r="VVI113" s="22"/>
      <c r="VVJ113" s="22"/>
      <c r="VVK113" s="22"/>
      <c r="VVL113" s="22"/>
      <c r="VVM113" s="22"/>
      <c r="VVN113" s="22"/>
      <c r="VVO113" s="22"/>
      <c r="VVP113" s="22"/>
      <c r="VVQ113" s="22"/>
      <c r="VVR113" s="22"/>
      <c r="VVS113" s="22"/>
      <c r="VVT113" s="22"/>
      <c r="VVU113" s="22"/>
      <c r="VVV113" s="22"/>
      <c r="VVW113" s="22"/>
      <c r="VVX113" s="22"/>
      <c r="VVY113" s="22"/>
      <c r="VVZ113" s="22"/>
      <c r="VWA113" s="22"/>
      <c r="VWB113" s="22"/>
      <c r="VWC113" s="22"/>
      <c r="VWD113" s="22"/>
      <c r="VWE113" s="22"/>
      <c r="VWF113" s="22"/>
      <c r="VWG113" s="22"/>
      <c r="VWH113" s="22"/>
      <c r="VWI113" s="22"/>
      <c r="VWJ113" s="22"/>
      <c r="VWK113" s="22"/>
      <c r="VWL113" s="22"/>
      <c r="VWM113" s="22"/>
      <c r="VWN113" s="22"/>
      <c r="VWO113" s="22"/>
      <c r="VWP113" s="22"/>
      <c r="VWQ113" s="22"/>
      <c r="VWR113" s="22"/>
      <c r="VWS113" s="22"/>
      <c r="VWT113" s="22"/>
      <c r="VWU113" s="22"/>
      <c r="VWV113" s="22"/>
      <c r="VWW113" s="22"/>
      <c r="VWX113" s="22"/>
      <c r="VWY113" s="22"/>
      <c r="VWZ113" s="22"/>
      <c r="VXA113" s="22"/>
      <c r="VXB113" s="22"/>
      <c r="VXC113" s="22"/>
      <c r="VXD113" s="22"/>
      <c r="VXE113" s="22"/>
      <c r="VXF113" s="22"/>
      <c r="VXG113" s="22"/>
      <c r="VXH113" s="22"/>
      <c r="VXI113" s="22"/>
      <c r="VXJ113" s="22"/>
      <c r="VXK113" s="22"/>
      <c r="VXL113" s="22"/>
      <c r="VXM113" s="22"/>
      <c r="VXN113" s="22"/>
      <c r="VXO113" s="22"/>
      <c r="VXP113" s="22"/>
      <c r="VXQ113" s="22"/>
      <c r="VXR113" s="22"/>
      <c r="VXS113" s="22"/>
      <c r="VXT113" s="22"/>
      <c r="VXU113" s="22"/>
      <c r="VXV113" s="22"/>
      <c r="VXW113" s="22"/>
      <c r="VXX113" s="22"/>
      <c r="VXY113" s="22"/>
      <c r="VXZ113" s="22"/>
      <c r="VYA113" s="22"/>
      <c r="VYB113" s="22"/>
      <c r="VYC113" s="22"/>
      <c r="VYD113" s="22"/>
      <c r="VYE113" s="22"/>
      <c r="VYF113" s="22"/>
      <c r="VYG113" s="22"/>
      <c r="VYH113" s="22"/>
      <c r="VYI113" s="22"/>
      <c r="VYJ113" s="22"/>
      <c r="VYK113" s="22"/>
      <c r="VYL113" s="22"/>
      <c r="VYM113" s="22"/>
      <c r="VYN113" s="22"/>
      <c r="VYO113" s="22"/>
      <c r="VYP113" s="22"/>
      <c r="VYQ113" s="22"/>
      <c r="VYR113" s="22"/>
      <c r="VYS113" s="22"/>
      <c r="VYT113" s="22"/>
      <c r="VYU113" s="22"/>
      <c r="VYV113" s="22"/>
      <c r="VYW113" s="22"/>
      <c r="VYX113" s="22"/>
      <c r="VYY113" s="22"/>
      <c r="VYZ113" s="22"/>
      <c r="VZA113" s="22"/>
      <c r="VZB113" s="22"/>
      <c r="VZC113" s="22"/>
      <c r="VZD113" s="22"/>
      <c r="VZE113" s="22"/>
      <c r="VZF113" s="22"/>
      <c r="VZG113" s="22"/>
      <c r="VZH113" s="22"/>
      <c r="VZI113" s="22"/>
      <c r="VZJ113" s="22"/>
      <c r="VZK113" s="22"/>
      <c r="VZL113" s="22"/>
      <c r="VZM113" s="22"/>
      <c r="VZN113" s="22"/>
      <c r="VZO113" s="22"/>
      <c r="VZP113" s="22"/>
      <c r="VZQ113" s="22"/>
      <c r="VZR113" s="22"/>
      <c r="VZS113" s="22"/>
      <c r="VZT113" s="22"/>
      <c r="VZU113" s="22"/>
      <c r="VZV113" s="22"/>
      <c r="VZW113" s="22"/>
      <c r="VZX113" s="22"/>
      <c r="VZY113" s="22"/>
      <c r="VZZ113" s="22"/>
      <c r="WAA113" s="22"/>
      <c r="WAB113" s="22"/>
      <c r="WAC113" s="22"/>
      <c r="WAD113" s="22"/>
      <c r="WAE113" s="22"/>
      <c r="WAF113" s="22"/>
      <c r="WAG113" s="22"/>
      <c r="WAH113" s="22"/>
      <c r="WAI113" s="22"/>
      <c r="WAJ113" s="22"/>
      <c r="WAK113" s="22"/>
      <c r="WAL113" s="22"/>
      <c r="WAM113" s="22"/>
      <c r="WAN113" s="22"/>
      <c r="WAO113" s="22"/>
      <c r="WAP113" s="22"/>
      <c r="WAQ113" s="22"/>
      <c r="WAR113" s="22"/>
      <c r="WAS113" s="22"/>
      <c r="WAT113" s="22"/>
      <c r="WAU113" s="22"/>
      <c r="WAV113" s="22"/>
      <c r="WAW113" s="22"/>
      <c r="WAX113" s="22"/>
      <c r="WAY113" s="22"/>
      <c r="WAZ113" s="22"/>
      <c r="WBA113" s="22"/>
      <c r="WBB113" s="22"/>
      <c r="WBC113" s="22"/>
      <c r="WBD113" s="22"/>
      <c r="WBE113" s="22"/>
      <c r="WBF113" s="22"/>
      <c r="WBG113" s="22"/>
      <c r="WBH113" s="22"/>
      <c r="WBI113" s="22"/>
      <c r="WBJ113" s="22"/>
      <c r="WBK113" s="22"/>
      <c r="WBL113" s="22"/>
      <c r="WBM113" s="22"/>
      <c r="WBN113" s="22"/>
      <c r="WBO113" s="22"/>
      <c r="WBP113" s="22"/>
      <c r="WBQ113" s="22"/>
      <c r="WBR113" s="22"/>
      <c r="WBS113" s="22"/>
      <c r="WBT113" s="22"/>
      <c r="WBU113" s="22"/>
      <c r="WBV113" s="22"/>
      <c r="WBW113" s="22"/>
      <c r="WBX113" s="22"/>
      <c r="WBY113" s="22"/>
      <c r="WBZ113" s="22"/>
      <c r="WCA113" s="22"/>
      <c r="WCB113" s="22"/>
      <c r="WCC113" s="22"/>
      <c r="WCD113" s="22"/>
      <c r="WCE113" s="22"/>
      <c r="WCF113" s="22"/>
      <c r="WCG113" s="22"/>
      <c r="WCH113" s="22"/>
      <c r="WCI113" s="22"/>
      <c r="WCJ113" s="22"/>
      <c r="WCK113" s="22"/>
      <c r="WCL113" s="22"/>
      <c r="WCM113" s="22"/>
      <c r="WCN113" s="22"/>
      <c r="WCO113" s="22"/>
      <c r="WCP113" s="22"/>
      <c r="WCQ113" s="22"/>
      <c r="WCR113" s="22"/>
      <c r="WCS113" s="22"/>
      <c r="WCT113" s="22"/>
      <c r="WCU113" s="22"/>
      <c r="WCV113" s="22"/>
      <c r="WCW113" s="22"/>
      <c r="WCX113" s="22"/>
      <c r="WCY113" s="22"/>
      <c r="WCZ113" s="22"/>
      <c r="WDA113" s="22"/>
      <c r="WDB113" s="22"/>
      <c r="WDC113" s="22"/>
      <c r="WDD113" s="22"/>
      <c r="WDE113" s="22"/>
      <c r="WDF113" s="22"/>
      <c r="WDG113" s="22"/>
      <c r="WDH113" s="22"/>
      <c r="WDI113" s="22"/>
      <c r="WDJ113" s="22"/>
      <c r="WDK113" s="22"/>
      <c r="WDL113" s="22"/>
      <c r="WDM113" s="22"/>
      <c r="WDN113" s="22"/>
      <c r="WDO113" s="22"/>
      <c r="WDP113" s="22"/>
      <c r="WDQ113" s="22"/>
      <c r="WDR113" s="22"/>
      <c r="WDS113" s="22"/>
      <c r="WDT113" s="22"/>
      <c r="WDU113" s="22"/>
      <c r="WDV113" s="22"/>
      <c r="WDW113" s="22"/>
      <c r="WDX113" s="22"/>
      <c r="WDY113" s="22"/>
      <c r="WDZ113" s="22"/>
      <c r="WEA113" s="22"/>
      <c r="WEB113" s="22"/>
      <c r="WEC113" s="22"/>
      <c r="WED113" s="22"/>
      <c r="WEE113" s="22"/>
      <c r="WEF113" s="22"/>
      <c r="WEG113" s="22"/>
      <c r="WEH113" s="22"/>
      <c r="WEI113" s="22"/>
      <c r="WEJ113" s="22"/>
      <c r="WEK113" s="22"/>
      <c r="WEL113" s="22"/>
      <c r="WEM113" s="22"/>
      <c r="WEN113" s="22"/>
      <c r="WEO113" s="22"/>
      <c r="WEP113" s="22"/>
      <c r="WEQ113" s="22"/>
      <c r="WER113" s="22"/>
      <c r="WES113" s="22"/>
      <c r="WET113" s="22"/>
      <c r="WEU113" s="22"/>
      <c r="WEV113" s="22"/>
      <c r="WEW113" s="22"/>
      <c r="WEX113" s="22"/>
      <c r="WEY113" s="22"/>
      <c r="WEZ113" s="22"/>
      <c r="WFA113" s="22"/>
      <c r="WFB113" s="22"/>
      <c r="WFC113" s="22"/>
      <c r="WFD113" s="22"/>
      <c r="WFE113" s="22"/>
      <c r="WFF113" s="22"/>
      <c r="WFG113" s="22"/>
      <c r="WFH113" s="22"/>
      <c r="WFI113" s="22"/>
      <c r="WFJ113" s="22"/>
      <c r="WFK113" s="22"/>
      <c r="WFL113" s="22"/>
      <c r="WFM113" s="22"/>
      <c r="WFN113" s="22"/>
      <c r="WFO113" s="22"/>
      <c r="WFP113" s="22"/>
      <c r="WFQ113" s="22"/>
      <c r="WFR113" s="22"/>
      <c r="WFS113" s="22"/>
      <c r="WFT113" s="22"/>
      <c r="WFU113" s="22"/>
      <c r="WFV113" s="22"/>
      <c r="WFW113" s="22"/>
      <c r="WFX113" s="22"/>
      <c r="WFY113" s="22"/>
      <c r="WFZ113" s="22"/>
      <c r="WGA113" s="22"/>
      <c r="WGB113" s="22"/>
      <c r="WGC113" s="22"/>
      <c r="WGD113" s="22"/>
      <c r="WGE113" s="22"/>
      <c r="WGF113" s="22"/>
      <c r="WGG113" s="22"/>
      <c r="WGH113" s="22"/>
      <c r="WGI113" s="22"/>
      <c r="WGJ113" s="22"/>
      <c r="WGK113" s="22"/>
      <c r="WGL113" s="22"/>
      <c r="WGM113" s="22"/>
      <c r="WGN113" s="22"/>
      <c r="WGO113" s="22"/>
      <c r="WGP113" s="22"/>
      <c r="WGQ113" s="22"/>
      <c r="WGR113" s="22"/>
      <c r="WGS113" s="22"/>
      <c r="WGT113" s="22"/>
      <c r="WGU113" s="22"/>
      <c r="WGV113" s="22"/>
      <c r="WGW113" s="22"/>
      <c r="WGX113" s="22"/>
      <c r="WGY113" s="22"/>
      <c r="WGZ113" s="22"/>
      <c r="WHA113" s="22"/>
      <c r="WHB113" s="22"/>
      <c r="WHC113" s="22"/>
      <c r="WHD113" s="22"/>
      <c r="WHE113" s="22"/>
      <c r="WHF113" s="22"/>
      <c r="WHG113" s="22"/>
      <c r="WHH113" s="22"/>
      <c r="WHI113" s="22"/>
      <c r="WHJ113" s="22"/>
      <c r="WHK113" s="22"/>
      <c r="WHL113" s="22"/>
      <c r="WHM113" s="22"/>
      <c r="WHN113" s="22"/>
      <c r="WHO113" s="22"/>
      <c r="WHP113" s="22"/>
      <c r="WHQ113" s="22"/>
      <c r="WHR113" s="22"/>
      <c r="WHS113" s="22"/>
      <c r="WHT113" s="22"/>
      <c r="WHU113" s="22"/>
      <c r="WHV113" s="22"/>
      <c r="WHW113" s="22"/>
      <c r="WHX113" s="22"/>
      <c r="WHY113" s="22"/>
      <c r="WHZ113" s="22"/>
      <c r="WIA113" s="22"/>
      <c r="WIB113" s="22"/>
      <c r="WIC113" s="22"/>
      <c r="WID113" s="22"/>
      <c r="WIE113" s="22"/>
      <c r="WIF113" s="22"/>
      <c r="WIG113" s="22"/>
      <c r="WIH113" s="22"/>
      <c r="WII113" s="22"/>
      <c r="WIJ113" s="22"/>
      <c r="WIK113" s="22"/>
      <c r="WIL113" s="22"/>
      <c r="WIM113" s="22"/>
      <c r="WIN113" s="22"/>
      <c r="WIO113" s="22"/>
      <c r="WIP113" s="22"/>
      <c r="WIQ113" s="22"/>
      <c r="WIR113" s="22"/>
      <c r="WIS113" s="22"/>
      <c r="WIT113" s="22"/>
      <c r="WIU113" s="22"/>
      <c r="WIV113" s="22"/>
      <c r="WIW113" s="22"/>
      <c r="WIX113" s="22"/>
      <c r="WIY113" s="22"/>
      <c r="WIZ113" s="22"/>
      <c r="WJA113" s="22"/>
      <c r="WJB113" s="22"/>
      <c r="WJC113" s="22"/>
      <c r="WJD113" s="22"/>
      <c r="WJE113" s="22"/>
      <c r="WJF113" s="22"/>
      <c r="WJG113" s="22"/>
      <c r="WJH113" s="22"/>
      <c r="WJI113" s="22"/>
      <c r="WJJ113" s="22"/>
      <c r="WJK113" s="22"/>
      <c r="WJL113" s="22"/>
      <c r="WJM113" s="22"/>
      <c r="WJN113" s="22"/>
      <c r="WJO113" s="22"/>
      <c r="WJP113" s="22"/>
      <c r="WJQ113" s="22"/>
      <c r="WJR113" s="22"/>
      <c r="WJS113" s="22"/>
      <c r="WJT113" s="22"/>
      <c r="WJU113" s="22"/>
      <c r="WJV113" s="22"/>
      <c r="WJW113" s="22"/>
      <c r="WJX113" s="22"/>
      <c r="WJY113" s="22"/>
      <c r="WJZ113" s="22"/>
      <c r="WKA113" s="22"/>
      <c r="WKB113" s="22"/>
      <c r="WKC113" s="22"/>
      <c r="WKD113" s="22"/>
      <c r="WKE113" s="22"/>
      <c r="WKF113" s="22"/>
      <c r="WKG113" s="22"/>
      <c r="WKH113" s="22"/>
      <c r="WKI113" s="22"/>
      <c r="WKJ113" s="22"/>
      <c r="WKK113" s="22"/>
      <c r="WKL113" s="22"/>
      <c r="WKM113" s="22"/>
      <c r="WKN113" s="22"/>
      <c r="WKO113" s="22"/>
      <c r="WKP113" s="22"/>
      <c r="WKQ113" s="22"/>
      <c r="WKR113" s="22"/>
      <c r="WKS113" s="22"/>
      <c r="WKT113" s="22"/>
      <c r="WKU113" s="22"/>
      <c r="WKV113" s="22"/>
      <c r="WKW113" s="22"/>
      <c r="WKX113" s="22"/>
      <c r="WKY113" s="22"/>
      <c r="WKZ113" s="22"/>
      <c r="WLA113" s="22"/>
      <c r="WLB113" s="22"/>
      <c r="WLC113" s="22"/>
      <c r="WLD113" s="22"/>
      <c r="WLE113" s="22"/>
      <c r="WLF113" s="22"/>
      <c r="WLG113" s="22"/>
      <c r="WLH113" s="22"/>
      <c r="WLI113" s="22"/>
      <c r="WLJ113" s="22"/>
      <c r="WLK113" s="22"/>
      <c r="WLL113" s="22"/>
      <c r="WLM113" s="22"/>
      <c r="WLN113" s="22"/>
      <c r="WLO113" s="22"/>
      <c r="WLP113" s="22"/>
      <c r="WLQ113" s="22"/>
      <c r="WLR113" s="22"/>
      <c r="WLS113" s="22"/>
      <c r="WLT113" s="22"/>
      <c r="WLU113" s="22"/>
      <c r="WLV113" s="22"/>
      <c r="WLW113" s="22"/>
      <c r="WLX113" s="22"/>
      <c r="WLY113" s="22"/>
      <c r="WLZ113" s="22"/>
      <c r="WMA113" s="22"/>
      <c r="WMB113" s="22"/>
      <c r="WMC113" s="22"/>
      <c r="WMD113" s="22"/>
      <c r="WME113" s="22"/>
      <c r="WMF113" s="22"/>
      <c r="WMG113" s="22"/>
      <c r="WMH113" s="22"/>
      <c r="WMI113" s="22"/>
      <c r="WMJ113" s="22"/>
      <c r="WMK113" s="22"/>
      <c r="WML113" s="22"/>
      <c r="WMM113" s="22"/>
      <c r="WMN113" s="22"/>
      <c r="WMO113" s="22"/>
      <c r="WMP113" s="22"/>
      <c r="WMQ113" s="22"/>
      <c r="WMR113" s="22"/>
      <c r="WMS113" s="22"/>
      <c r="WMT113" s="22"/>
      <c r="WMU113" s="22"/>
      <c r="WMV113" s="22"/>
      <c r="WMW113" s="22"/>
      <c r="WMX113" s="22"/>
      <c r="WMY113" s="22"/>
      <c r="WMZ113" s="22"/>
      <c r="WNA113" s="22"/>
      <c r="WNB113" s="22"/>
      <c r="WNC113" s="22"/>
      <c r="WND113" s="22"/>
      <c r="WNE113" s="22"/>
      <c r="WNF113" s="22"/>
      <c r="WNG113" s="22"/>
      <c r="WNH113" s="22"/>
      <c r="WNI113" s="22"/>
      <c r="WNJ113" s="22"/>
      <c r="WNK113" s="22"/>
      <c r="WNL113" s="22"/>
      <c r="WNM113" s="22"/>
      <c r="WNN113" s="22"/>
      <c r="WNO113" s="22"/>
      <c r="WNP113" s="22"/>
      <c r="WNQ113" s="22"/>
      <c r="WNR113" s="22"/>
      <c r="WNS113" s="22"/>
      <c r="WNT113" s="22"/>
      <c r="WNU113" s="22"/>
      <c r="WNV113" s="22"/>
      <c r="WNW113" s="22"/>
      <c r="WNX113" s="22"/>
      <c r="WNY113" s="22"/>
      <c r="WNZ113" s="22"/>
      <c r="WOA113" s="22"/>
      <c r="WOB113" s="22"/>
      <c r="WOC113" s="22"/>
      <c r="WOD113" s="22"/>
      <c r="WOE113" s="22"/>
      <c r="WOF113" s="22"/>
      <c r="WOG113" s="22"/>
      <c r="WOH113" s="22"/>
      <c r="WOI113" s="22"/>
      <c r="WOJ113" s="22"/>
      <c r="WOK113" s="22"/>
      <c r="WOL113" s="22"/>
      <c r="WOM113" s="22"/>
      <c r="WON113" s="22"/>
      <c r="WOO113" s="22"/>
      <c r="WOP113" s="22"/>
      <c r="WOQ113" s="22"/>
      <c r="WOR113" s="22"/>
      <c r="WOS113" s="22"/>
      <c r="WOT113" s="22"/>
      <c r="WOU113" s="22"/>
      <c r="WOV113" s="22"/>
      <c r="WOW113" s="22"/>
      <c r="WOX113" s="22"/>
      <c r="WOY113" s="22"/>
      <c r="WOZ113" s="22"/>
      <c r="WPA113" s="22"/>
      <c r="WPB113" s="22"/>
      <c r="WPC113" s="22"/>
      <c r="WPD113" s="22"/>
      <c r="WPE113" s="22"/>
      <c r="WPF113" s="22"/>
      <c r="WPG113" s="22"/>
      <c r="WPH113" s="22"/>
      <c r="WPI113" s="22"/>
      <c r="WPJ113" s="22"/>
      <c r="WPK113" s="22"/>
      <c r="WPL113" s="22"/>
      <c r="WPM113" s="22"/>
      <c r="WPN113" s="22"/>
      <c r="WPO113" s="22"/>
      <c r="WPP113" s="22"/>
      <c r="WPQ113" s="22"/>
      <c r="WPR113" s="22"/>
      <c r="WPS113" s="22"/>
      <c r="WPT113" s="22"/>
      <c r="WPU113" s="22"/>
      <c r="WPV113" s="22"/>
      <c r="WPW113" s="22"/>
      <c r="WPX113" s="22"/>
      <c r="WPY113" s="22"/>
      <c r="WPZ113" s="22"/>
      <c r="WQA113" s="22"/>
      <c r="WQB113" s="22"/>
      <c r="WQC113" s="22"/>
      <c r="WQD113" s="22"/>
      <c r="WQE113" s="22"/>
      <c r="WQF113" s="22"/>
      <c r="WQG113" s="22"/>
      <c r="WQH113" s="22"/>
      <c r="WQI113" s="22"/>
      <c r="WQJ113" s="22"/>
      <c r="WQK113" s="22"/>
      <c r="WQL113" s="22"/>
      <c r="WQM113" s="22"/>
      <c r="WQN113" s="22"/>
      <c r="WQO113" s="22"/>
      <c r="WQP113" s="22"/>
      <c r="WQQ113" s="22"/>
      <c r="WQR113" s="22"/>
      <c r="WQS113" s="22"/>
      <c r="WQT113" s="22"/>
      <c r="WQU113" s="22"/>
      <c r="WQV113" s="22"/>
      <c r="WQW113" s="22"/>
      <c r="WQX113" s="22"/>
      <c r="WQY113" s="22"/>
      <c r="WQZ113" s="22"/>
      <c r="WRA113" s="22"/>
      <c r="WRB113" s="22"/>
      <c r="WRC113" s="22"/>
      <c r="WRD113" s="22"/>
      <c r="WRE113" s="22"/>
      <c r="WRF113" s="22"/>
      <c r="WRG113" s="22"/>
      <c r="WRH113" s="22"/>
      <c r="WRI113" s="22"/>
      <c r="WRJ113" s="22"/>
      <c r="WRK113" s="22"/>
      <c r="WRL113" s="22"/>
      <c r="WRM113" s="22"/>
      <c r="WRN113" s="22"/>
      <c r="WRO113" s="22"/>
      <c r="WRP113" s="22"/>
      <c r="WRQ113" s="22"/>
      <c r="WRR113" s="22"/>
      <c r="WRS113" s="22"/>
      <c r="WRT113" s="22"/>
      <c r="WRU113" s="22"/>
      <c r="WRV113" s="22"/>
      <c r="WRW113" s="22"/>
      <c r="WRX113" s="22"/>
      <c r="WRY113" s="22"/>
      <c r="WRZ113" s="22"/>
      <c r="WSA113" s="22"/>
      <c r="WSB113" s="22"/>
      <c r="WSC113" s="22"/>
      <c r="WSD113" s="22"/>
      <c r="WSE113" s="22"/>
      <c r="WSF113" s="22"/>
      <c r="WSG113" s="22"/>
      <c r="WSH113" s="22"/>
      <c r="WSI113" s="22"/>
      <c r="WSJ113" s="22"/>
      <c r="WSK113" s="22"/>
      <c r="WSL113" s="22"/>
      <c r="WSM113" s="22"/>
      <c r="WSN113" s="22"/>
      <c r="WSO113" s="22"/>
      <c r="WSP113" s="22"/>
      <c r="WSQ113" s="22"/>
      <c r="WSR113" s="22"/>
      <c r="WSS113" s="22"/>
      <c r="WST113" s="22"/>
      <c r="WSU113" s="22"/>
      <c r="WSV113" s="22"/>
      <c r="WSW113" s="22"/>
      <c r="WSX113" s="22"/>
      <c r="WSY113" s="22"/>
      <c r="WSZ113" s="22"/>
      <c r="WTA113" s="22"/>
      <c r="WTB113" s="22"/>
      <c r="WTC113" s="22"/>
      <c r="WTD113" s="22"/>
      <c r="WTE113" s="22"/>
      <c r="WTF113" s="22"/>
      <c r="WTG113" s="22"/>
      <c r="WTH113" s="22"/>
      <c r="WTI113" s="22"/>
      <c r="WTJ113" s="22"/>
      <c r="WTK113" s="22"/>
      <c r="WTL113" s="22"/>
      <c r="WTM113" s="22"/>
      <c r="WTN113" s="22"/>
      <c r="WTO113" s="22"/>
      <c r="WTP113" s="22"/>
      <c r="WTQ113" s="22"/>
      <c r="WTR113" s="22"/>
      <c r="WTS113" s="22"/>
      <c r="WTT113" s="22"/>
      <c r="WTU113" s="22"/>
      <c r="WTV113" s="22"/>
      <c r="WTW113" s="22"/>
      <c r="WTX113" s="22"/>
      <c r="WTY113" s="22"/>
      <c r="WTZ113" s="22"/>
      <c r="WUA113" s="22"/>
      <c r="WUB113" s="22"/>
      <c r="WUC113" s="22"/>
      <c r="WUD113" s="22"/>
      <c r="WUE113" s="22"/>
      <c r="WUF113" s="22"/>
      <c r="WUG113" s="22"/>
      <c r="WUH113" s="22"/>
      <c r="WUI113" s="22"/>
      <c r="WUJ113" s="22"/>
      <c r="WUK113" s="22"/>
      <c r="WUL113" s="22"/>
      <c r="WUM113" s="22"/>
      <c r="WUN113" s="22"/>
      <c r="WUO113" s="22"/>
      <c r="WUP113" s="22"/>
      <c r="WUQ113" s="22"/>
      <c r="WUR113" s="22"/>
      <c r="WUS113" s="22"/>
      <c r="WUT113" s="22"/>
      <c r="WUU113" s="22"/>
      <c r="WUV113" s="22"/>
      <c r="WUW113" s="22"/>
      <c r="WUX113" s="22"/>
      <c r="WUY113" s="22"/>
      <c r="WUZ113" s="22"/>
      <c r="WVA113" s="22"/>
      <c r="WVB113" s="22"/>
      <c r="WVC113" s="22"/>
      <c r="WVD113" s="22"/>
      <c r="WVE113" s="22"/>
      <c r="WVF113" s="22"/>
      <c r="WVG113" s="22"/>
      <c r="WVH113" s="22"/>
      <c r="WVI113" s="22"/>
      <c r="WVJ113" s="22"/>
      <c r="WVK113" s="22"/>
      <c r="WVL113" s="22"/>
      <c r="WVM113" s="22"/>
      <c r="WVN113" s="22"/>
      <c r="WVO113" s="22"/>
      <c r="WVP113" s="22"/>
      <c r="WVQ113" s="22"/>
      <c r="WVR113" s="22"/>
      <c r="WVS113" s="22"/>
      <c r="WVT113" s="22"/>
      <c r="WVU113" s="22"/>
      <c r="WVV113" s="22"/>
      <c r="WVW113" s="22"/>
      <c r="WVX113" s="22"/>
      <c r="WVY113" s="22"/>
      <c r="WVZ113" s="22"/>
      <c r="WWA113" s="22"/>
      <c r="WWB113" s="22"/>
      <c r="WWC113" s="22"/>
      <c r="WWD113" s="22"/>
      <c r="WWE113" s="22"/>
      <c r="WWF113" s="22"/>
      <c r="WWG113" s="22"/>
      <c r="WWH113" s="22"/>
      <c r="WWI113" s="22"/>
      <c r="WWJ113" s="22"/>
      <c r="WWK113" s="22"/>
      <c r="WWL113" s="22"/>
      <c r="WWM113" s="22"/>
      <c r="WWN113" s="22"/>
      <c r="WWO113" s="22"/>
      <c r="WWP113" s="22"/>
      <c r="WWQ113" s="22"/>
      <c r="WWR113" s="22"/>
      <c r="WWS113" s="22"/>
      <c r="WWT113" s="22"/>
      <c r="WWU113" s="22"/>
      <c r="WWV113" s="22"/>
      <c r="WWW113" s="22"/>
      <c r="WWX113" s="22"/>
      <c r="WWY113" s="22"/>
      <c r="WWZ113" s="22"/>
      <c r="WXA113" s="22"/>
      <c r="WXB113" s="22"/>
      <c r="WXC113" s="22"/>
      <c r="WXD113" s="22"/>
      <c r="WXE113" s="22"/>
      <c r="WXF113" s="22"/>
      <c r="WXG113" s="22"/>
      <c r="WXH113" s="22"/>
      <c r="WXI113" s="22"/>
      <c r="WXJ113" s="22"/>
      <c r="WXK113" s="22"/>
      <c r="WXL113" s="22"/>
      <c r="WXM113" s="22"/>
      <c r="WXN113" s="22"/>
      <c r="WXO113" s="22"/>
      <c r="WXP113" s="22"/>
      <c r="WXQ113" s="22"/>
      <c r="WXR113" s="22"/>
      <c r="WXS113" s="22"/>
      <c r="WXT113" s="22"/>
      <c r="WXU113" s="22"/>
      <c r="WXV113" s="22"/>
      <c r="WXW113" s="22"/>
      <c r="WXX113" s="22"/>
      <c r="WXY113" s="22"/>
      <c r="WXZ113" s="22"/>
      <c r="WYA113" s="22"/>
      <c r="WYB113" s="22"/>
      <c r="WYC113" s="22"/>
      <c r="WYD113" s="22"/>
      <c r="WYE113" s="22"/>
      <c r="WYF113" s="22"/>
      <c r="WYG113" s="22"/>
      <c r="WYH113" s="22"/>
      <c r="WYI113" s="22"/>
      <c r="WYJ113" s="22"/>
      <c r="WYK113" s="22"/>
      <c r="WYL113" s="22"/>
      <c r="WYM113" s="22"/>
      <c r="WYN113" s="22"/>
      <c r="WYO113" s="22"/>
      <c r="WYP113" s="22"/>
      <c r="WYQ113" s="22"/>
      <c r="WYR113" s="22"/>
      <c r="WYS113" s="22"/>
      <c r="WYT113" s="22"/>
      <c r="WYU113" s="22"/>
      <c r="WYV113" s="22"/>
      <c r="WYW113" s="22"/>
      <c r="WYX113" s="22"/>
      <c r="WYY113" s="22"/>
      <c r="WYZ113" s="22"/>
      <c r="WZA113" s="22"/>
      <c r="WZB113" s="22"/>
      <c r="WZC113" s="22"/>
      <c r="WZD113" s="22"/>
      <c r="WZE113" s="22"/>
      <c r="WZF113" s="22"/>
      <c r="WZG113" s="22"/>
      <c r="WZH113" s="22"/>
      <c r="WZI113" s="22"/>
      <c r="WZJ113" s="22"/>
      <c r="WZK113" s="22"/>
      <c r="WZL113" s="22"/>
      <c r="WZM113" s="22"/>
      <c r="WZN113" s="22"/>
      <c r="WZO113" s="22"/>
      <c r="WZP113" s="22"/>
      <c r="WZQ113" s="22"/>
      <c r="WZR113" s="22"/>
      <c r="WZS113" s="22"/>
      <c r="WZT113" s="22"/>
      <c r="WZU113" s="22"/>
      <c r="WZV113" s="22"/>
      <c r="WZW113" s="22"/>
      <c r="WZX113" s="22"/>
      <c r="WZY113" s="22"/>
      <c r="WZZ113" s="22"/>
      <c r="XAA113" s="22"/>
      <c r="XAB113" s="22"/>
      <c r="XAC113" s="22"/>
      <c r="XAD113" s="22"/>
      <c r="XAE113" s="22"/>
      <c r="XAF113" s="22"/>
      <c r="XAG113" s="22"/>
      <c r="XAH113" s="22"/>
      <c r="XAI113" s="22"/>
      <c r="XAJ113" s="22"/>
      <c r="XAK113" s="22"/>
      <c r="XAL113" s="22"/>
      <c r="XAM113" s="22"/>
      <c r="XAN113" s="22"/>
      <c r="XAO113" s="22"/>
      <c r="XAP113" s="22"/>
      <c r="XAQ113" s="22"/>
      <c r="XAR113" s="22"/>
      <c r="XAS113" s="22"/>
      <c r="XAT113" s="22"/>
      <c r="XAU113" s="22"/>
      <c r="XAV113" s="22"/>
      <c r="XAW113" s="22"/>
      <c r="XAX113" s="22"/>
      <c r="XAY113" s="22"/>
      <c r="XAZ113" s="22"/>
      <c r="XBA113" s="22"/>
      <c r="XBB113" s="22"/>
      <c r="XBC113" s="22"/>
      <c r="XBD113" s="22"/>
      <c r="XBE113" s="22"/>
      <c r="XBF113" s="22"/>
      <c r="XBG113" s="22"/>
      <c r="XBH113" s="22"/>
      <c r="XBI113" s="22"/>
      <c r="XBJ113" s="22"/>
      <c r="XBK113" s="22"/>
      <c r="XBL113" s="22"/>
      <c r="XBM113" s="22"/>
      <c r="XBN113" s="22"/>
      <c r="XBO113" s="22"/>
      <c r="XBP113" s="22"/>
      <c r="XBQ113" s="22"/>
      <c r="XBR113" s="22"/>
      <c r="XBS113" s="22"/>
      <c r="XBT113" s="22"/>
      <c r="XBU113" s="22"/>
      <c r="XBV113" s="22"/>
      <c r="XBW113" s="22"/>
      <c r="XBX113" s="22"/>
      <c r="XBY113" s="22"/>
      <c r="XBZ113" s="22"/>
      <c r="XCA113" s="22"/>
      <c r="XCB113" s="22"/>
      <c r="XCC113" s="22"/>
      <c r="XCD113" s="22"/>
      <c r="XCE113" s="22"/>
      <c r="XCF113" s="22"/>
      <c r="XCG113" s="22"/>
      <c r="XCH113" s="22"/>
      <c r="XCI113" s="22"/>
      <c r="XCJ113" s="22"/>
      <c r="XCK113" s="22"/>
      <c r="XCL113" s="22"/>
      <c r="XCM113" s="22"/>
      <c r="XCN113" s="22"/>
      <c r="XCO113" s="22"/>
      <c r="XCP113" s="22"/>
      <c r="XCQ113" s="22"/>
      <c r="XCR113" s="22"/>
      <c r="XCS113" s="22"/>
      <c r="XCT113" s="22"/>
      <c r="XCU113" s="22"/>
      <c r="XCV113" s="22"/>
      <c r="XCW113" s="22"/>
      <c r="XCX113" s="22"/>
      <c r="XCY113" s="22"/>
      <c r="XCZ113" s="22"/>
      <c r="XDA113" s="22"/>
      <c r="XDB113" s="22"/>
      <c r="XDC113" s="22"/>
      <c r="XDD113" s="22"/>
      <c r="XDE113" s="22"/>
      <c r="XDF113" s="22"/>
      <c r="XDG113" s="22"/>
      <c r="XDH113" s="22"/>
      <c r="XDI113" s="22"/>
      <c r="XDJ113" s="22"/>
      <c r="XDK113" s="22"/>
      <c r="XDL113" s="22"/>
      <c r="XDM113" s="22"/>
      <c r="XDN113" s="22"/>
      <c r="XDO113" s="22"/>
      <c r="XDP113" s="22"/>
      <c r="XDQ113" s="22"/>
      <c r="XDR113" s="22"/>
      <c r="XDS113" s="22"/>
      <c r="XDT113" s="22"/>
      <c r="XDU113" s="22"/>
      <c r="XDV113" s="22"/>
      <c r="XDW113" s="22"/>
      <c r="XDX113" s="22"/>
      <c r="XDY113" s="22"/>
      <c r="XDZ113" s="22"/>
      <c r="XEA113" s="22"/>
      <c r="XEB113" s="22"/>
      <c r="XEC113" s="22"/>
      <c r="XED113" s="22"/>
      <c r="XEE113" s="22"/>
      <c r="XEF113" s="22"/>
      <c r="XEG113" s="22"/>
      <c r="XEH113" s="22"/>
      <c r="XEI113" s="22"/>
      <c r="XEJ113" s="22"/>
      <c r="XEK113" s="22"/>
      <c r="XEL113" s="22"/>
      <c r="XEM113" s="22"/>
      <c r="XEN113" s="22"/>
      <c r="XEO113" s="22"/>
      <c r="XEP113" s="22"/>
      <c r="XEQ113" s="22"/>
      <c r="XER113" s="22"/>
      <c r="XES113" s="22"/>
      <c r="XET113" s="22"/>
      <c r="XEU113" s="22"/>
      <c r="XEV113" s="22"/>
      <c r="XEW113" s="22"/>
      <c r="XEX113" s="22"/>
      <c r="XEY113" s="22"/>
      <c r="XEZ113" s="22"/>
      <c r="XFA113" s="22"/>
      <c r="XFB113" s="22"/>
      <c r="XFC113" s="22"/>
      <c r="XFD113" s="22"/>
    </row>
    <row r="114" spans="1:16384" s="1" customFormat="1" ht="48.75" customHeight="1">
      <c r="A114" s="582"/>
      <c r="B114" s="576" t="s">
        <v>41</v>
      </c>
      <c r="C114" s="576" t="s">
        <v>15</v>
      </c>
      <c r="D114" s="63" t="s">
        <v>11</v>
      </c>
      <c r="E114" s="70" t="s">
        <v>42</v>
      </c>
      <c r="F114" s="65" t="s">
        <v>20</v>
      </c>
      <c r="G114" s="66">
        <v>8006</v>
      </c>
      <c r="H114" s="67">
        <v>8006</v>
      </c>
      <c r="I114" s="68">
        <f>H114/G114*100</f>
        <v>100</v>
      </c>
      <c r="J114" s="596">
        <v>100</v>
      </c>
      <c r="K114" s="69" t="s">
        <v>24</v>
      </c>
      <c r="L114" s="66" t="s">
        <v>23</v>
      </c>
      <c r="M114" s="594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1"/>
      <c r="JO114" s="31"/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  <c r="KC114" s="31"/>
      <c r="KD114" s="31"/>
      <c r="KE114" s="31"/>
      <c r="KF114" s="31"/>
      <c r="KG114" s="31"/>
      <c r="KH114" s="31"/>
      <c r="KI114" s="31"/>
      <c r="KJ114" s="31"/>
      <c r="KK114" s="31"/>
      <c r="KL114" s="31"/>
      <c r="KM114" s="31"/>
      <c r="KN114" s="31"/>
      <c r="KO114" s="31"/>
      <c r="KP114" s="31"/>
      <c r="KQ114" s="31"/>
      <c r="KR114" s="31"/>
      <c r="KS114" s="31"/>
      <c r="KT114" s="31"/>
      <c r="KU114" s="31"/>
      <c r="KV114" s="31"/>
      <c r="KW114" s="31"/>
      <c r="KX114" s="31"/>
      <c r="KY114" s="31"/>
      <c r="KZ114" s="31"/>
      <c r="LA114" s="31"/>
      <c r="LB114" s="31"/>
      <c r="LC114" s="31"/>
      <c r="LD114" s="31"/>
      <c r="LE114" s="31"/>
      <c r="LF114" s="31"/>
      <c r="LG114" s="31"/>
      <c r="LH114" s="31"/>
      <c r="LI114" s="31"/>
      <c r="LJ114" s="31"/>
      <c r="LK114" s="31"/>
      <c r="LL114" s="31"/>
      <c r="LM114" s="31"/>
      <c r="LN114" s="31"/>
      <c r="LO114" s="31"/>
      <c r="LP114" s="31"/>
      <c r="LQ114" s="31"/>
      <c r="LR114" s="31"/>
      <c r="LS114" s="31"/>
      <c r="LT114" s="31"/>
      <c r="LU114" s="31"/>
      <c r="LV114" s="31"/>
      <c r="LW114" s="31"/>
      <c r="LX114" s="31"/>
      <c r="LY114" s="31"/>
      <c r="LZ114" s="31"/>
      <c r="MA114" s="31"/>
      <c r="MB114" s="31"/>
      <c r="MC114" s="31"/>
      <c r="MD114" s="31"/>
      <c r="ME114" s="31"/>
      <c r="MF114" s="31"/>
      <c r="MG114" s="31"/>
      <c r="MH114" s="31"/>
      <c r="MI114" s="31"/>
      <c r="MJ114" s="31"/>
      <c r="MK114" s="31"/>
      <c r="ML114" s="31"/>
      <c r="MM114" s="31"/>
      <c r="MN114" s="31"/>
      <c r="MO114" s="31"/>
      <c r="MP114" s="31"/>
      <c r="MQ114" s="31"/>
      <c r="MR114" s="31"/>
      <c r="MS114" s="31"/>
      <c r="MT114" s="31"/>
      <c r="MU114" s="31"/>
      <c r="MV114" s="31"/>
      <c r="MW114" s="31"/>
      <c r="MX114" s="31"/>
      <c r="MY114" s="31"/>
      <c r="MZ114" s="31"/>
      <c r="NA114" s="31"/>
      <c r="NB114" s="31"/>
      <c r="NC114" s="31"/>
      <c r="ND114" s="31"/>
      <c r="NE114" s="31"/>
      <c r="NF114" s="31"/>
      <c r="NG114" s="31"/>
      <c r="NH114" s="31"/>
      <c r="NI114" s="31"/>
      <c r="NJ114" s="31"/>
      <c r="NK114" s="31"/>
      <c r="NL114" s="31"/>
      <c r="NM114" s="31"/>
      <c r="NN114" s="31"/>
      <c r="NO114" s="31"/>
      <c r="NP114" s="31"/>
      <c r="NQ114" s="31"/>
      <c r="NR114" s="31"/>
      <c r="NS114" s="31"/>
      <c r="NT114" s="31"/>
      <c r="NU114" s="31"/>
      <c r="NV114" s="31"/>
      <c r="NW114" s="31"/>
      <c r="NX114" s="31"/>
      <c r="NY114" s="31"/>
      <c r="NZ114" s="31"/>
      <c r="OA114" s="31"/>
      <c r="OB114" s="31"/>
      <c r="OC114" s="31"/>
      <c r="OD114" s="31"/>
      <c r="OE114" s="31"/>
      <c r="OF114" s="31"/>
      <c r="OG114" s="31"/>
      <c r="OH114" s="31"/>
      <c r="OI114" s="31"/>
      <c r="OJ114" s="31"/>
      <c r="OK114" s="31"/>
      <c r="OL114" s="31"/>
      <c r="OM114" s="31"/>
      <c r="ON114" s="31"/>
      <c r="OO114" s="31"/>
      <c r="OP114" s="31"/>
      <c r="OQ114" s="31"/>
      <c r="OR114" s="31"/>
      <c r="OS114" s="31"/>
      <c r="OT114" s="31"/>
      <c r="OU114" s="31"/>
      <c r="OV114" s="31"/>
      <c r="OW114" s="31"/>
      <c r="OX114" s="31"/>
      <c r="OY114" s="31"/>
      <c r="OZ114" s="31"/>
      <c r="PA114" s="31"/>
      <c r="PB114" s="31"/>
      <c r="PC114" s="31"/>
      <c r="PD114" s="31"/>
      <c r="PE114" s="31"/>
      <c r="PF114" s="31"/>
      <c r="PG114" s="31"/>
      <c r="PH114" s="31"/>
      <c r="PI114" s="31"/>
      <c r="PJ114" s="31"/>
      <c r="PK114" s="31"/>
      <c r="PL114" s="31"/>
      <c r="PM114" s="31"/>
      <c r="PN114" s="31"/>
      <c r="PO114" s="31"/>
      <c r="PP114" s="31"/>
      <c r="PQ114" s="31"/>
      <c r="PR114" s="31"/>
      <c r="PS114" s="31"/>
      <c r="PT114" s="31"/>
      <c r="PU114" s="31"/>
      <c r="PV114" s="31"/>
      <c r="PW114" s="31"/>
      <c r="PX114" s="31"/>
      <c r="PY114" s="31"/>
      <c r="PZ114" s="31"/>
      <c r="QA114" s="31"/>
      <c r="QB114" s="31"/>
      <c r="QC114" s="31"/>
      <c r="QD114" s="31"/>
      <c r="QE114" s="31"/>
      <c r="QF114" s="31"/>
      <c r="QG114" s="31"/>
      <c r="QH114" s="31"/>
      <c r="QI114" s="31"/>
      <c r="QJ114" s="31"/>
      <c r="QK114" s="31"/>
      <c r="QL114" s="31"/>
      <c r="QM114" s="31"/>
      <c r="QN114" s="31"/>
      <c r="QO114" s="31"/>
      <c r="QP114" s="31"/>
      <c r="QQ114" s="31"/>
      <c r="QR114" s="31"/>
      <c r="QS114" s="31"/>
      <c r="QT114" s="31"/>
      <c r="QU114" s="31"/>
      <c r="QV114" s="31"/>
      <c r="QW114" s="31"/>
      <c r="QX114" s="31"/>
      <c r="QY114" s="31"/>
      <c r="QZ114" s="31"/>
      <c r="RA114" s="31"/>
      <c r="RB114" s="31"/>
      <c r="RC114" s="31"/>
      <c r="RD114" s="31"/>
      <c r="RE114" s="31"/>
      <c r="RF114" s="31"/>
      <c r="RG114" s="31"/>
      <c r="RH114" s="31"/>
      <c r="RI114" s="31"/>
      <c r="RJ114" s="31"/>
      <c r="RK114" s="31"/>
      <c r="RL114" s="31"/>
      <c r="RM114" s="31"/>
      <c r="RN114" s="31"/>
      <c r="RO114" s="31"/>
      <c r="RP114" s="31"/>
      <c r="RQ114" s="31"/>
      <c r="RR114" s="31"/>
      <c r="RS114" s="31"/>
      <c r="RT114" s="31"/>
      <c r="RU114" s="31"/>
      <c r="RV114" s="31"/>
      <c r="RW114" s="31"/>
      <c r="RX114" s="31"/>
      <c r="RY114" s="31"/>
      <c r="RZ114" s="31"/>
      <c r="SA114" s="31"/>
      <c r="SB114" s="31"/>
      <c r="SC114" s="31"/>
      <c r="SD114" s="31"/>
      <c r="SE114" s="31"/>
      <c r="SF114" s="31"/>
      <c r="SG114" s="31"/>
      <c r="SH114" s="31"/>
      <c r="SI114" s="31"/>
      <c r="SJ114" s="31"/>
      <c r="SK114" s="31"/>
      <c r="SL114" s="31"/>
      <c r="SM114" s="31"/>
      <c r="SN114" s="31"/>
      <c r="SO114" s="31"/>
      <c r="SP114" s="31"/>
      <c r="SQ114" s="31"/>
      <c r="SR114" s="31"/>
      <c r="SS114" s="31"/>
      <c r="ST114" s="31"/>
      <c r="SU114" s="31"/>
      <c r="SV114" s="31"/>
      <c r="SW114" s="31"/>
      <c r="SX114" s="31"/>
      <c r="SY114" s="31"/>
      <c r="SZ114" s="31"/>
      <c r="TA114" s="31"/>
      <c r="TB114" s="31"/>
      <c r="TC114" s="31"/>
      <c r="TD114" s="31"/>
      <c r="TE114" s="31"/>
      <c r="TF114" s="31"/>
      <c r="TG114" s="31"/>
      <c r="TH114" s="31"/>
      <c r="TI114" s="31"/>
      <c r="TJ114" s="31"/>
      <c r="TK114" s="31"/>
      <c r="TL114" s="31"/>
      <c r="TM114" s="31"/>
      <c r="TN114" s="31"/>
      <c r="TO114" s="31"/>
      <c r="TP114" s="31"/>
      <c r="TQ114" s="31"/>
      <c r="TR114" s="31"/>
      <c r="TS114" s="31"/>
      <c r="TT114" s="31"/>
      <c r="TU114" s="31"/>
      <c r="TV114" s="31"/>
      <c r="TW114" s="31"/>
      <c r="TX114" s="31"/>
      <c r="TY114" s="31"/>
      <c r="TZ114" s="31"/>
      <c r="UA114" s="31"/>
      <c r="UB114" s="31"/>
      <c r="UC114" s="31"/>
      <c r="UD114" s="31"/>
      <c r="UE114" s="31"/>
      <c r="UF114" s="31"/>
      <c r="UG114" s="31"/>
      <c r="UH114" s="31"/>
      <c r="UI114" s="31"/>
      <c r="UJ114" s="31"/>
      <c r="UK114" s="31"/>
      <c r="UL114" s="31"/>
      <c r="UM114" s="31"/>
      <c r="UN114" s="31"/>
      <c r="UO114" s="31"/>
      <c r="UP114" s="31"/>
      <c r="UQ114" s="31"/>
      <c r="UR114" s="31"/>
      <c r="US114" s="31"/>
      <c r="UT114" s="31"/>
      <c r="UU114" s="31"/>
      <c r="UV114" s="31"/>
      <c r="UW114" s="31"/>
      <c r="UX114" s="31"/>
      <c r="UY114" s="31"/>
      <c r="UZ114" s="31"/>
      <c r="VA114" s="31"/>
      <c r="VB114" s="31"/>
      <c r="VC114" s="31"/>
      <c r="VD114" s="31"/>
      <c r="VE114" s="31"/>
      <c r="VF114" s="31"/>
      <c r="VG114" s="31"/>
      <c r="VH114" s="31"/>
      <c r="VI114" s="31"/>
      <c r="VJ114" s="31"/>
      <c r="VK114" s="31"/>
      <c r="VL114" s="31"/>
      <c r="VM114" s="31"/>
      <c r="VN114" s="31"/>
      <c r="VO114" s="31"/>
      <c r="VP114" s="31"/>
      <c r="VQ114" s="31"/>
      <c r="VR114" s="31"/>
      <c r="VS114" s="31"/>
      <c r="VT114" s="31"/>
      <c r="VU114" s="31"/>
      <c r="VV114" s="31"/>
      <c r="VW114" s="31"/>
      <c r="VX114" s="31"/>
      <c r="VY114" s="31"/>
      <c r="VZ114" s="31"/>
      <c r="WA114" s="31"/>
      <c r="WB114" s="31"/>
      <c r="WC114" s="31"/>
      <c r="WD114" s="31"/>
      <c r="WE114" s="31"/>
      <c r="WF114" s="31"/>
      <c r="WG114" s="31"/>
      <c r="WH114" s="31"/>
      <c r="WI114" s="31"/>
      <c r="WJ114" s="31"/>
      <c r="WK114" s="31"/>
      <c r="WL114" s="31"/>
      <c r="WM114" s="31"/>
      <c r="WN114" s="31"/>
      <c r="WO114" s="31"/>
      <c r="WP114" s="31"/>
      <c r="WQ114" s="31"/>
      <c r="WR114" s="31"/>
      <c r="WS114" s="31"/>
      <c r="WT114" s="31"/>
      <c r="WU114" s="31"/>
      <c r="WV114" s="31"/>
      <c r="WW114" s="31"/>
      <c r="WX114" s="31"/>
      <c r="WY114" s="31"/>
      <c r="WZ114" s="31"/>
      <c r="XA114" s="31"/>
      <c r="XB114" s="31"/>
      <c r="XC114" s="31"/>
      <c r="XD114" s="31"/>
      <c r="XE114" s="31"/>
      <c r="XF114" s="31"/>
      <c r="XG114" s="31"/>
      <c r="XH114" s="31"/>
      <c r="XI114" s="31"/>
      <c r="XJ114" s="31"/>
      <c r="XK114" s="31"/>
      <c r="XL114" s="31"/>
      <c r="XM114" s="31"/>
      <c r="XN114" s="31"/>
      <c r="XO114" s="31"/>
      <c r="XP114" s="31"/>
      <c r="XQ114" s="31"/>
      <c r="XR114" s="31"/>
      <c r="XS114" s="31"/>
      <c r="XT114" s="31"/>
      <c r="XU114" s="31"/>
      <c r="XV114" s="31"/>
      <c r="XW114" s="31"/>
      <c r="XX114" s="31"/>
      <c r="XY114" s="31"/>
      <c r="XZ114" s="31"/>
      <c r="YA114" s="31"/>
      <c r="YB114" s="31"/>
      <c r="YC114" s="31"/>
      <c r="YD114" s="31"/>
      <c r="YE114" s="31"/>
      <c r="YF114" s="31"/>
      <c r="YG114" s="31"/>
      <c r="YH114" s="31"/>
      <c r="YI114" s="31"/>
      <c r="YJ114" s="31"/>
      <c r="YK114" s="31"/>
      <c r="YL114" s="31"/>
      <c r="YM114" s="31"/>
      <c r="YN114" s="31"/>
      <c r="YO114" s="31"/>
      <c r="YP114" s="31"/>
      <c r="YQ114" s="31"/>
      <c r="YR114" s="31"/>
      <c r="YS114" s="31"/>
      <c r="YT114" s="31"/>
      <c r="YU114" s="31"/>
      <c r="YV114" s="31"/>
      <c r="YW114" s="31"/>
      <c r="YX114" s="31"/>
      <c r="YY114" s="31"/>
      <c r="YZ114" s="31"/>
      <c r="ZA114" s="31"/>
      <c r="ZB114" s="31"/>
      <c r="ZC114" s="31"/>
      <c r="ZD114" s="31"/>
      <c r="ZE114" s="31"/>
      <c r="ZF114" s="31"/>
      <c r="ZG114" s="31"/>
      <c r="ZH114" s="31"/>
      <c r="ZI114" s="31"/>
      <c r="ZJ114" s="31"/>
      <c r="ZK114" s="31"/>
      <c r="ZL114" s="31"/>
      <c r="ZM114" s="31"/>
      <c r="ZN114" s="31"/>
      <c r="ZO114" s="31"/>
      <c r="ZP114" s="31"/>
      <c r="ZQ114" s="31"/>
      <c r="ZR114" s="31"/>
      <c r="ZS114" s="31"/>
      <c r="ZT114" s="31"/>
      <c r="ZU114" s="31"/>
      <c r="ZV114" s="31"/>
      <c r="ZW114" s="31"/>
      <c r="ZX114" s="31"/>
      <c r="ZY114" s="31"/>
      <c r="ZZ114" s="31"/>
      <c r="AAA114" s="31"/>
      <c r="AAB114" s="31"/>
      <c r="AAC114" s="31"/>
      <c r="AAD114" s="31"/>
      <c r="AAE114" s="31"/>
      <c r="AAF114" s="31"/>
      <c r="AAG114" s="31"/>
      <c r="AAH114" s="31"/>
      <c r="AAI114" s="31"/>
      <c r="AAJ114" s="31"/>
      <c r="AAK114" s="31"/>
      <c r="AAL114" s="31"/>
      <c r="AAM114" s="31"/>
      <c r="AAN114" s="31"/>
      <c r="AAO114" s="31"/>
      <c r="AAP114" s="31"/>
      <c r="AAQ114" s="31"/>
      <c r="AAR114" s="31"/>
      <c r="AAS114" s="31"/>
      <c r="AAT114" s="31"/>
      <c r="AAU114" s="31"/>
      <c r="AAV114" s="31"/>
      <c r="AAW114" s="31"/>
      <c r="AAX114" s="31"/>
      <c r="AAY114" s="31"/>
      <c r="AAZ114" s="31"/>
      <c r="ABA114" s="31"/>
      <c r="ABB114" s="31"/>
      <c r="ABC114" s="31"/>
      <c r="ABD114" s="31"/>
      <c r="ABE114" s="31"/>
      <c r="ABF114" s="31"/>
      <c r="ABG114" s="31"/>
      <c r="ABH114" s="31"/>
      <c r="ABI114" s="31"/>
      <c r="ABJ114" s="31"/>
      <c r="ABK114" s="31"/>
      <c r="ABL114" s="31"/>
      <c r="ABM114" s="31"/>
      <c r="ABN114" s="31"/>
      <c r="ABO114" s="31"/>
      <c r="ABP114" s="31"/>
      <c r="ABQ114" s="31"/>
      <c r="ABR114" s="31"/>
      <c r="ABS114" s="31"/>
      <c r="ABT114" s="31"/>
      <c r="ABU114" s="31"/>
      <c r="ABV114" s="31"/>
      <c r="ABW114" s="31"/>
      <c r="ABX114" s="31"/>
      <c r="ABY114" s="31"/>
      <c r="ABZ114" s="31"/>
      <c r="ACA114" s="31"/>
      <c r="ACB114" s="31"/>
      <c r="ACC114" s="31"/>
      <c r="ACD114" s="31"/>
      <c r="ACE114" s="31"/>
      <c r="ACF114" s="31"/>
      <c r="ACG114" s="31"/>
      <c r="ACH114" s="31"/>
      <c r="ACI114" s="31"/>
      <c r="ACJ114" s="31"/>
      <c r="ACK114" s="31"/>
      <c r="ACL114" s="31"/>
      <c r="ACM114" s="31"/>
      <c r="ACN114" s="31"/>
      <c r="ACO114" s="31"/>
      <c r="ACP114" s="31"/>
      <c r="ACQ114" s="31"/>
      <c r="ACR114" s="31"/>
      <c r="ACS114" s="31"/>
      <c r="ACT114" s="31"/>
      <c r="ACU114" s="31"/>
      <c r="ACV114" s="31"/>
      <c r="ACW114" s="31"/>
      <c r="ACX114" s="31"/>
      <c r="ACY114" s="31"/>
      <c r="ACZ114" s="31"/>
      <c r="ADA114" s="31"/>
      <c r="ADB114" s="31"/>
      <c r="ADC114" s="31"/>
      <c r="ADD114" s="31"/>
      <c r="ADE114" s="31"/>
      <c r="ADF114" s="31"/>
      <c r="ADG114" s="31"/>
      <c r="ADH114" s="31"/>
      <c r="ADI114" s="31"/>
      <c r="ADJ114" s="31"/>
      <c r="ADK114" s="31"/>
      <c r="ADL114" s="31"/>
      <c r="ADM114" s="31"/>
      <c r="ADN114" s="31"/>
      <c r="ADO114" s="31"/>
      <c r="ADP114" s="31"/>
      <c r="ADQ114" s="31"/>
      <c r="ADR114" s="31"/>
      <c r="ADS114" s="31"/>
      <c r="ADT114" s="31"/>
      <c r="ADU114" s="31"/>
      <c r="ADV114" s="31"/>
      <c r="ADW114" s="31"/>
      <c r="ADX114" s="31"/>
      <c r="ADY114" s="31"/>
      <c r="ADZ114" s="31"/>
      <c r="AEA114" s="31"/>
      <c r="AEB114" s="31"/>
      <c r="AEC114" s="31"/>
      <c r="AED114" s="31"/>
      <c r="AEE114" s="31"/>
      <c r="AEF114" s="31"/>
      <c r="AEG114" s="31"/>
      <c r="AEH114" s="31"/>
      <c r="AEI114" s="31"/>
      <c r="AEJ114" s="31"/>
      <c r="AEK114" s="31"/>
      <c r="AEL114" s="31"/>
      <c r="AEM114" s="31"/>
      <c r="AEN114" s="31"/>
      <c r="AEO114" s="31"/>
      <c r="AEP114" s="31"/>
      <c r="AEQ114" s="31"/>
      <c r="AER114" s="31"/>
      <c r="AES114" s="31"/>
      <c r="AET114" s="31"/>
      <c r="AEU114" s="31"/>
      <c r="AEV114" s="31"/>
      <c r="AEW114" s="31"/>
      <c r="AEX114" s="31"/>
      <c r="AEY114" s="31"/>
      <c r="AEZ114" s="31"/>
      <c r="AFA114" s="31"/>
      <c r="AFB114" s="31"/>
      <c r="AFC114" s="31"/>
      <c r="AFD114" s="31"/>
      <c r="AFE114" s="31"/>
      <c r="AFF114" s="31"/>
      <c r="AFG114" s="31"/>
      <c r="AFH114" s="31"/>
      <c r="AFI114" s="31"/>
      <c r="AFJ114" s="31"/>
      <c r="AFK114" s="31"/>
      <c r="AFL114" s="31"/>
      <c r="AFM114" s="31"/>
      <c r="AFN114" s="31"/>
      <c r="AFO114" s="31"/>
      <c r="AFP114" s="31"/>
      <c r="AFQ114" s="31"/>
      <c r="AFR114" s="31"/>
      <c r="AFS114" s="31"/>
      <c r="AFT114" s="31"/>
      <c r="AFU114" s="31"/>
      <c r="AFV114" s="31"/>
      <c r="AFW114" s="31"/>
      <c r="AFX114" s="31"/>
      <c r="AFY114" s="31"/>
      <c r="AFZ114" s="31"/>
      <c r="AGA114" s="31"/>
      <c r="AGB114" s="31"/>
      <c r="AGC114" s="31"/>
      <c r="AGD114" s="31"/>
      <c r="AGE114" s="31"/>
      <c r="AGF114" s="31"/>
      <c r="AGG114" s="31"/>
      <c r="AGH114" s="31"/>
      <c r="AGI114" s="31"/>
      <c r="AGJ114" s="31"/>
      <c r="AGK114" s="31"/>
      <c r="AGL114" s="31"/>
      <c r="AGM114" s="31"/>
      <c r="AGN114" s="31"/>
      <c r="AGO114" s="31"/>
      <c r="AGP114" s="31"/>
      <c r="AGQ114" s="31"/>
      <c r="AGR114" s="31"/>
      <c r="AGS114" s="31"/>
      <c r="AGT114" s="31"/>
      <c r="AGU114" s="31"/>
      <c r="AGV114" s="31"/>
      <c r="AGW114" s="31"/>
      <c r="AGX114" s="31"/>
      <c r="AGY114" s="31"/>
      <c r="AGZ114" s="31"/>
      <c r="AHA114" s="31"/>
      <c r="AHB114" s="31"/>
      <c r="AHC114" s="31"/>
      <c r="AHD114" s="31"/>
      <c r="AHE114" s="31"/>
      <c r="AHF114" s="31"/>
      <c r="AHG114" s="31"/>
      <c r="AHH114" s="31"/>
      <c r="AHI114" s="31"/>
      <c r="AHJ114" s="31"/>
      <c r="AHK114" s="31"/>
      <c r="AHL114" s="31"/>
      <c r="AHM114" s="31"/>
      <c r="AHN114" s="31"/>
      <c r="AHO114" s="31"/>
      <c r="AHP114" s="31"/>
      <c r="AHQ114" s="31"/>
      <c r="AHR114" s="31"/>
      <c r="AHS114" s="31"/>
      <c r="AHT114" s="31"/>
      <c r="AHU114" s="31"/>
      <c r="AHV114" s="31"/>
      <c r="AHW114" s="31"/>
      <c r="AHX114" s="31"/>
      <c r="AHY114" s="31"/>
      <c r="AHZ114" s="31"/>
      <c r="AIA114" s="31"/>
      <c r="AIB114" s="31"/>
      <c r="AIC114" s="31"/>
      <c r="AID114" s="31"/>
      <c r="AIE114" s="31"/>
      <c r="AIF114" s="31"/>
      <c r="AIG114" s="31"/>
      <c r="AIH114" s="31"/>
      <c r="AII114" s="31"/>
      <c r="AIJ114" s="31"/>
      <c r="AIK114" s="31"/>
      <c r="AIL114" s="31"/>
      <c r="AIM114" s="31"/>
      <c r="AIN114" s="31"/>
      <c r="AIO114" s="31"/>
      <c r="AIP114" s="31"/>
      <c r="AIQ114" s="31"/>
      <c r="AIR114" s="31"/>
      <c r="AIS114" s="31"/>
      <c r="AIT114" s="31"/>
      <c r="AIU114" s="31"/>
      <c r="AIV114" s="31"/>
      <c r="AIW114" s="31"/>
      <c r="AIX114" s="31"/>
      <c r="AIY114" s="31"/>
      <c r="AIZ114" s="31"/>
      <c r="AJA114" s="31"/>
      <c r="AJB114" s="31"/>
      <c r="AJC114" s="31"/>
      <c r="AJD114" s="31"/>
      <c r="AJE114" s="31"/>
      <c r="AJF114" s="31"/>
      <c r="AJG114" s="31"/>
      <c r="AJH114" s="31"/>
      <c r="AJI114" s="31"/>
      <c r="AJJ114" s="31"/>
      <c r="AJK114" s="31"/>
      <c r="AJL114" s="31"/>
      <c r="AJM114" s="31"/>
      <c r="AJN114" s="31"/>
      <c r="AJO114" s="31"/>
      <c r="AJP114" s="31"/>
      <c r="AJQ114" s="31"/>
      <c r="AJR114" s="31"/>
      <c r="AJS114" s="31"/>
      <c r="AJT114" s="31"/>
      <c r="AJU114" s="31"/>
      <c r="AJV114" s="31"/>
      <c r="AJW114" s="31"/>
      <c r="AJX114" s="31"/>
      <c r="AJY114" s="31"/>
      <c r="AJZ114" s="31"/>
      <c r="AKA114" s="31"/>
      <c r="AKB114" s="31"/>
      <c r="AKC114" s="31"/>
      <c r="AKD114" s="31"/>
      <c r="AKE114" s="31"/>
      <c r="AKF114" s="31"/>
      <c r="AKG114" s="31"/>
      <c r="AKH114" s="31"/>
      <c r="AKI114" s="31"/>
      <c r="AKJ114" s="31"/>
      <c r="AKK114" s="31"/>
      <c r="AKL114" s="31"/>
      <c r="AKM114" s="31"/>
      <c r="AKN114" s="31"/>
      <c r="AKO114" s="31"/>
      <c r="AKP114" s="31"/>
      <c r="AKQ114" s="31"/>
      <c r="AKR114" s="31"/>
      <c r="AKS114" s="31"/>
      <c r="AKT114" s="31"/>
      <c r="AKU114" s="31"/>
      <c r="AKV114" s="31"/>
      <c r="AKW114" s="31"/>
      <c r="AKX114" s="31"/>
      <c r="AKY114" s="31"/>
      <c r="AKZ114" s="31"/>
      <c r="ALA114" s="31"/>
      <c r="ALB114" s="31"/>
      <c r="ALC114" s="31"/>
      <c r="ALD114" s="31"/>
      <c r="ALE114" s="31"/>
      <c r="ALF114" s="31"/>
      <c r="ALG114" s="31"/>
      <c r="ALH114" s="31"/>
      <c r="ALI114" s="31"/>
      <c r="ALJ114" s="31"/>
      <c r="ALK114" s="31"/>
      <c r="ALL114" s="31"/>
      <c r="ALM114" s="31"/>
      <c r="ALN114" s="31"/>
      <c r="ALO114" s="31"/>
      <c r="ALP114" s="31"/>
      <c r="ALQ114" s="31"/>
      <c r="ALR114" s="31"/>
      <c r="ALS114" s="31"/>
      <c r="ALT114" s="31"/>
      <c r="ALU114" s="31"/>
      <c r="ALV114" s="31"/>
      <c r="ALW114" s="31"/>
      <c r="ALX114" s="31"/>
      <c r="ALY114" s="31"/>
      <c r="ALZ114" s="31"/>
      <c r="AMA114" s="31"/>
      <c r="AMB114" s="31"/>
      <c r="AMC114" s="31"/>
      <c r="AMD114" s="31"/>
      <c r="AME114" s="31"/>
      <c r="AMF114" s="31"/>
      <c r="AMG114" s="31"/>
      <c r="AMH114" s="31"/>
      <c r="AMI114" s="31"/>
      <c r="AMJ114" s="31"/>
      <c r="AMK114" s="31"/>
      <c r="AML114" s="31"/>
      <c r="AMM114" s="31"/>
      <c r="AMN114" s="31"/>
      <c r="AMO114" s="31"/>
      <c r="AMP114" s="31"/>
      <c r="AMQ114" s="31"/>
      <c r="AMR114" s="31"/>
      <c r="AMS114" s="31"/>
      <c r="AMT114" s="31"/>
      <c r="AMU114" s="31"/>
      <c r="AMV114" s="31"/>
      <c r="AMW114" s="31"/>
      <c r="AMX114" s="31"/>
      <c r="AMY114" s="31"/>
      <c r="AMZ114" s="31"/>
      <c r="ANA114" s="31"/>
      <c r="ANB114" s="31"/>
      <c r="ANC114" s="31"/>
      <c r="AND114" s="31"/>
      <c r="ANE114" s="31"/>
      <c r="ANF114" s="31"/>
      <c r="ANG114" s="31"/>
      <c r="ANH114" s="31"/>
      <c r="ANI114" s="31"/>
      <c r="ANJ114" s="31"/>
      <c r="ANK114" s="31"/>
      <c r="ANL114" s="31"/>
      <c r="ANM114" s="31"/>
      <c r="ANN114" s="31"/>
      <c r="ANO114" s="31"/>
      <c r="ANP114" s="31"/>
      <c r="ANQ114" s="31"/>
      <c r="ANR114" s="31"/>
      <c r="ANS114" s="31"/>
      <c r="ANT114" s="31"/>
      <c r="ANU114" s="31"/>
      <c r="ANV114" s="31"/>
      <c r="ANW114" s="31"/>
      <c r="ANX114" s="31"/>
      <c r="ANY114" s="31"/>
      <c r="ANZ114" s="31"/>
      <c r="AOA114" s="31"/>
      <c r="AOB114" s="31"/>
      <c r="AOC114" s="31"/>
      <c r="AOD114" s="31"/>
      <c r="AOE114" s="31"/>
      <c r="AOF114" s="31"/>
      <c r="AOG114" s="31"/>
      <c r="AOH114" s="31"/>
      <c r="AOI114" s="31"/>
      <c r="AOJ114" s="31"/>
      <c r="AOK114" s="31"/>
      <c r="AOL114" s="31"/>
      <c r="AOM114" s="31"/>
      <c r="AON114" s="31"/>
      <c r="AOO114" s="31"/>
      <c r="AOP114" s="31"/>
      <c r="AOQ114" s="31"/>
      <c r="AOR114" s="31"/>
      <c r="AOS114" s="31"/>
      <c r="AOT114" s="31"/>
      <c r="AOU114" s="31"/>
      <c r="AOV114" s="31"/>
      <c r="AOW114" s="31"/>
      <c r="AOX114" s="31"/>
      <c r="AOY114" s="31"/>
      <c r="AOZ114" s="31"/>
      <c r="APA114" s="31"/>
      <c r="APB114" s="31"/>
      <c r="APC114" s="31"/>
      <c r="APD114" s="31"/>
      <c r="APE114" s="31"/>
      <c r="APF114" s="31"/>
      <c r="APG114" s="31"/>
      <c r="APH114" s="31"/>
      <c r="API114" s="31"/>
      <c r="APJ114" s="31"/>
      <c r="APK114" s="31"/>
      <c r="APL114" s="31"/>
      <c r="APM114" s="31"/>
      <c r="APN114" s="31"/>
      <c r="APO114" s="31"/>
      <c r="APP114" s="31"/>
      <c r="APQ114" s="31"/>
      <c r="APR114" s="31"/>
      <c r="APS114" s="31"/>
      <c r="APT114" s="31"/>
      <c r="APU114" s="31"/>
      <c r="APV114" s="31"/>
      <c r="APW114" s="31"/>
      <c r="APX114" s="31"/>
      <c r="APY114" s="31"/>
      <c r="APZ114" s="31"/>
      <c r="AQA114" s="31"/>
      <c r="AQB114" s="31"/>
      <c r="AQC114" s="31"/>
      <c r="AQD114" s="31"/>
      <c r="AQE114" s="31"/>
      <c r="AQF114" s="31"/>
      <c r="AQG114" s="31"/>
      <c r="AQH114" s="31"/>
      <c r="AQI114" s="31"/>
      <c r="AQJ114" s="31"/>
      <c r="AQK114" s="31"/>
      <c r="AQL114" s="31"/>
      <c r="AQM114" s="31"/>
      <c r="AQN114" s="31"/>
      <c r="AQO114" s="31"/>
      <c r="AQP114" s="31"/>
      <c r="AQQ114" s="31"/>
      <c r="AQR114" s="31"/>
      <c r="AQS114" s="31"/>
      <c r="AQT114" s="31"/>
      <c r="AQU114" s="31"/>
      <c r="AQV114" s="31"/>
      <c r="AQW114" s="31"/>
      <c r="AQX114" s="31"/>
      <c r="AQY114" s="31"/>
      <c r="AQZ114" s="31"/>
      <c r="ARA114" s="31"/>
      <c r="ARB114" s="31"/>
      <c r="ARC114" s="31"/>
      <c r="ARD114" s="31"/>
      <c r="ARE114" s="31"/>
      <c r="ARF114" s="31"/>
      <c r="ARG114" s="31"/>
      <c r="ARH114" s="31"/>
      <c r="ARI114" s="31"/>
      <c r="ARJ114" s="31"/>
      <c r="ARK114" s="31"/>
      <c r="ARL114" s="31"/>
      <c r="ARM114" s="31"/>
      <c r="ARN114" s="31"/>
      <c r="ARO114" s="31"/>
      <c r="ARP114" s="31"/>
      <c r="ARQ114" s="31"/>
      <c r="ARR114" s="31"/>
      <c r="ARS114" s="31"/>
      <c r="ART114" s="31"/>
      <c r="ARU114" s="31"/>
      <c r="ARV114" s="31"/>
      <c r="ARW114" s="31"/>
      <c r="ARX114" s="31"/>
      <c r="ARY114" s="31"/>
      <c r="ARZ114" s="31"/>
      <c r="ASA114" s="31"/>
      <c r="ASB114" s="31"/>
      <c r="ASC114" s="31"/>
      <c r="ASD114" s="31"/>
      <c r="ASE114" s="31"/>
      <c r="ASF114" s="31"/>
      <c r="ASG114" s="31"/>
      <c r="ASH114" s="31"/>
      <c r="ASI114" s="31"/>
      <c r="ASJ114" s="31"/>
      <c r="ASK114" s="31"/>
      <c r="ASL114" s="31"/>
      <c r="ASM114" s="31"/>
      <c r="ASN114" s="31"/>
      <c r="ASO114" s="31"/>
      <c r="ASP114" s="31"/>
      <c r="ASQ114" s="31"/>
      <c r="ASR114" s="31"/>
      <c r="ASS114" s="31"/>
      <c r="AST114" s="31"/>
      <c r="ASU114" s="31"/>
      <c r="ASV114" s="31"/>
      <c r="ASW114" s="31"/>
      <c r="ASX114" s="31"/>
      <c r="ASY114" s="31"/>
      <c r="ASZ114" s="31"/>
      <c r="ATA114" s="31"/>
      <c r="ATB114" s="31"/>
      <c r="ATC114" s="31"/>
      <c r="ATD114" s="31"/>
      <c r="ATE114" s="31"/>
      <c r="ATF114" s="31"/>
      <c r="ATG114" s="31"/>
      <c r="ATH114" s="31"/>
      <c r="ATI114" s="31"/>
      <c r="ATJ114" s="31"/>
      <c r="ATK114" s="31"/>
      <c r="ATL114" s="31"/>
      <c r="ATM114" s="31"/>
      <c r="ATN114" s="31"/>
      <c r="ATO114" s="31"/>
      <c r="ATP114" s="31"/>
      <c r="ATQ114" s="31"/>
      <c r="ATR114" s="31"/>
      <c r="ATS114" s="31"/>
      <c r="ATT114" s="31"/>
      <c r="ATU114" s="31"/>
      <c r="ATV114" s="31"/>
      <c r="ATW114" s="31"/>
      <c r="ATX114" s="31"/>
      <c r="ATY114" s="31"/>
      <c r="ATZ114" s="31"/>
      <c r="AUA114" s="31"/>
      <c r="AUB114" s="31"/>
      <c r="AUC114" s="31"/>
      <c r="AUD114" s="31"/>
      <c r="AUE114" s="31"/>
      <c r="AUF114" s="31"/>
      <c r="AUG114" s="31"/>
      <c r="AUH114" s="31"/>
      <c r="AUI114" s="31"/>
      <c r="AUJ114" s="31"/>
      <c r="AUK114" s="31"/>
      <c r="AUL114" s="31"/>
      <c r="AUM114" s="31"/>
      <c r="AUN114" s="31"/>
      <c r="AUO114" s="31"/>
      <c r="AUP114" s="31"/>
      <c r="AUQ114" s="31"/>
      <c r="AUR114" s="31"/>
      <c r="AUS114" s="31"/>
      <c r="AUT114" s="31"/>
      <c r="AUU114" s="31"/>
      <c r="AUV114" s="31"/>
      <c r="AUW114" s="31"/>
      <c r="AUX114" s="31"/>
      <c r="AUY114" s="31"/>
      <c r="AUZ114" s="31"/>
      <c r="AVA114" s="31"/>
      <c r="AVB114" s="31"/>
      <c r="AVC114" s="31"/>
      <c r="AVD114" s="31"/>
      <c r="AVE114" s="31"/>
      <c r="AVF114" s="31"/>
      <c r="AVG114" s="31"/>
      <c r="AVH114" s="31"/>
      <c r="AVI114" s="31"/>
      <c r="AVJ114" s="31"/>
      <c r="AVK114" s="31"/>
      <c r="AVL114" s="31"/>
      <c r="AVM114" s="31"/>
      <c r="AVN114" s="31"/>
      <c r="AVO114" s="31"/>
      <c r="AVP114" s="31"/>
      <c r="AVQ114" s="31"/>
      <c r="AVR114" s="31"/>
      <c r="AVS114" s="31"/>
      <c r="AVT114" s="31"/>
      <c r="AVU114" s="31"/>
      <c r="AVV114" s="31"/>
      <c r="AVW114" s="31"/>
      <c r="AVX114" s="31"/>
      <c r="AVY114" s="31"/>
      <c r="AVZ114" s="31"/>
      <c r="AWA114" s="31"/>
      <c r="AWB114" s="31"/>
      <c r="AWC114" s="31"/>
      <c r="AWD114" s="31"/>
      <c r="AWE114" s="31"/>
      <c r="AWF114" s="31"/>
      <c r="AWG114" s="31"/>
      <c r="AWH114" s="31"/>
      <c r="AWI114" s="31"/>
      <c r="AWJ114" s="31"/>
      <c r="AWK114" s="31"/>
      <c r="AWL114" s="31"/>
      <c r="AWM114" s="31"/>
      <c r="AWN114" s="31"/>
      <c r="AWO114" s="31"/>
      <c r="AWP114" s="31"/>
      <c r="AWQ114" s="31"/>
      <c r="AWR114" s="31"/>
      <c r="AWS114" s="31"/>
      <c r="AWT114" s="31"/>
      <c r="AWU114" s="31"/>
      <c r="AWV114" s="31"/>
      <c r="AWW114" s="31"/>
      <c r="AWX114" s="31"/>
      <c r="AWY114" s="31"/>
      <c r="AWZ114" s="31"/>
      <c r="AXA114" s="31"/>
      <c r="AXB114" s="31"/>
      <c r="AXC114" s="31"/>
      <c r="AXD114" s="31"/>
      <c r="AXE114" s="31"/>
      <c r="AXF114" s="31"/>
      <c r="AXG114" s="31"/>
      <c r="AXH114" s="31"/>
      <c r="AXI114" s="31"/>
      <c r="AXJ114" s="31"/>
      <c r="AXK114" s="31"/>
      <c r="AXL114" s="31"/>
      <c r="AXM114" s="31"/>
      <c r="AXN114" s="31"/>
      <c r="AXO114" s="31"/>
      <c r="AXP114" s="31"/>
      <c r="AXQ114" s="31"/>
      <c r="AXR114" s="31"/>
      <c r="AXS114" s="31"/>
      <c r="AXT114" s="31"/>
      <c r="AXU114" s="31"/>
      <c r="AXV114" s="31"/>
      <c r="AXW114" s="31"/>
      <c r="AXX114" s="31"/>
      <c r="AXY114" s="31"/>
      <c r="AXZ114" s="31"/>
      <c r="AYA114" s="31"/>
      <c r="AYB114" s="31"/>
      <c r="AYC114" s="31"/>
      <c r="AYD114" s="31"/>
      <c r="AYE114" s="31"/>
      <c r="AYF114" s="31"/>
      <c r="AYG114" s="31"/>
      <c r="AYH114" s="31"/>
      <c r="AYI114" s="31"/>
      <c r="AYJ114" s="31"/>
      <c r="AYK114" s="31"/>
      <c r="AYL114" s="31"/>
      <c r="AYM114" s="31"/>
      <c r="AYN114" s="31"/>
      <c r="AYO114" s="31"/>
      <c r="AYP114" s="31"/>
      <c r="AYQ114" s="31"/>
      <c r="AYR114" s="31"/>
      <c r="AYS114" s="31"/>
      <c r="AYT114" s="31"/>
      <c r="AYU114" s="31"/>
      <c r="AYV114" s="31"/>
      <c r="AYW114" s="31"/>
      <c r="AYX114" s="31"/>
      <c r="AYY114" s="31"/>
      <c r="AYZ114" s="31"/>
      <c r="AZA114" s="31"/>
      <c r="AZB114" s="31"/>
      <c r="AZC114" s="31"/>
      <c r="AZD114" s="31"/>
      <c r="AZE114" s="31"/>
      <c r="AZF114" s="31"/>
      <c r="AZG114" s="31"/>
      <c r="AZH114" s="31"/>
      <c r="AZI114" s="31"/>
      <c r="AZJ114" s="31"/>
      <c r="AZK114" s="31"/>
      <c r="AZL114" s="31"/>
      <c r="AZM114" s="31"/>
      <c r="AZN114" s="31"/>
      <c r="AZO114" s="31"/>
      <c r="AZP114" s="31"/>
      <c r="AZQ114" s="31"/>
      <c r="AZR114" s="31"/>
      <c r="AZS114" s="31"/>
      <c r="AZT114" s="31"/>
      <c r="AZU114" s="31"/>
      <c r="AZV114" s="31"/>
      <c r="AZW114" s="31"/>
      <c r="AZX114" s="31"/>
      <c r="AZY114" s="31"/>
      <c r="AZZ114" s="31"/>
      <c r="BAA114" s="31"/>
      <c r="BAB114" s="31"/>
      <c r="BAC114" s="31"/>
      <c r="BAD114" s="31"/>
      <c r="BAE114" s="31"/>
      <c r="BAF114" s="31"/>
      <c r="BAG114" s="31"/>
      <c r="BAH114" s="31"/>
      <c r="BAI114" s="31"/>
      <c r="BAJ114" s="31"/>
      <c r="BAK114" s="31"/>
      <c r="BAL114" s="31"/>
      <c r="BAM114" s="31"/>
      <c r="BAN114" s="31"/>
      <c r="BAO114" s="31"/>
      <c r="BAP114" s="31"/>
      <c r="BAQ114" s="31"/>
      <c r="BAR114" s="31"/>
      <c r="BAS114" s="31"/>
      <c r="BAT114" s="31"/>
      <c r="BAU114" s="31"/>
      <c r="BAV114" s="31"/>
      <c r="BAW114" s="31"/>
      <c r="BAX114" s="31"/>
      <c r="BAY114" s="31"/>
      <c r="BAZ114" s="31"/>
      <c r="BBA114" s="31"/>
      <c r="BBB114" s="31"/>
      <c r="BBC114" s="31"/>
      <c r="BBD114" s="31"/>
      <c r="BBE114" s="31"/>
      <c r="BBF114" s="31"/>
      <c r="BBG114" s="31"/>
      <c r="BBH114" s="31"/>
      <c r="BBI114" s="31"/>
      <c r="BBJ114" s="31"/>
      <c r="BBK114" s="31"/>
      <c r="BBL114" s="31"/>
      <c r="BBM114" s="31"/>
      <c r="BBN114" s="31"/>
      <c r="BBO114" s="31"/>
      <c r="BBP114" s="31"/>
      <c r="BBQ114" s="31"/>
      <c r="BBR114" s="31"/>
      <c r="BBS114" s="31"/>
      <c r="BBT114" s="31"/>
      <c r="BBU114" s="31"/>
      <c r="BBV114" s="31"/>
      <c r="BBW114" s="31"/>
      <c r="BBX114" s="31"/>
      <c r="BBY114" s="31"/>
      <c r="BBZ114" s="31"/>
      <c r="BCA114" s="31"/>
      <c r="BCB114" s="31"/>
      <c r="BCC114" s="31"/>
      <c r="BCD114" s="31"/>
      <c r="BCE114" s="31"/>
      <c r="BCF114" s="31"/>
      <c r="BCG114" s="31"/>
      <c r="BCH114" s="31"/>
      <c r="BCI114" s="31"/>
      <c r="BCJ114" s="31"/>
      <c r="BCK114" s="31"/>
      <c r="BCL114" s="31"/>
      <c r="BCM114" s="31"/>
      <c r="BCN114" s="31"/>
      <c r="BCO114" s="31"/>
      <c r="BCP114" s="31"/>
      <c r="BCQ114" s="31"/>
      <c r="BCR114" s="31"/>
      <c r="BCS114" s="31"/>
      <c r="BCT114" s="31"/>
      <c r="BCU114" s="31"/>
      <c r="BCV114" s="31"/>
      <c r="BCW114" s="31"/>
      <c r="BCX114" s="31"/>
      <c r="BCY114" s="31"/>
      <c r="BCZ114" s="31"/>
      <c r="BDA114" s="31"/>
      <c r="BDB114" s="31"/>
      <c r="BDC114" s="31"/>
      <c r="BDD114" s="31"/>
      <c r="BDE114" s="31"/>
      <c r="BDF114" s="31"/>
      <c r="BDG114" s="31"/>
      <c r="BDH114" s="31"/>
      <c r="BDI114" s="31"/>
      <c r="BDJ114" s="31"/>
      <c r="BDK114" s="31"/>
      <c r="BDL114" s="31"/>
      <c r="BDM114" s="31"/>
      <c r="BDN114" s="31"/>
      <c r="BDO114" s="31"/>
      <c r="BDP114" s="31"/>
      <c r="BDQ114" s="31"/>
      <c r="BDR114" s="31"/>
      <c r="BDS114" s="31"/>
      <c r="BDT114" s="31"/>
      <c r="BDU114" s="31"/>
      <c r="BDV114" s="31"/>
      <c r="BDW114" s="31"/>
      <c r="BDX114" s="31"/>
      <c r="BDY114" s="31"/>
      <c r="BDZ114" s="31"/>
      <c r="BEA114" s="31"/>
      <c r="BEB114" s="31"/>
      <c r="BEC114" s="31"/>
      <c r="BED114" s="31"/>
      <c r="BEE114" s="31"/>
      <c r="BEF114" s="31"/>
      <c r="BEG114" s="31"/>
      <c r="BEH114" s="31"/>
      <c r="BEI114" s="31"/>
      <c r="BEJ114" s="31"/>
      <c r="BEK114" s="31"/>
      <c r="BEL114" s="31"/>
      <c r="BEM114" s="31"/>
      <c r="BEN114" s="31"/>
      <c r="BEO114" s="31"/>
      <c r="BEP114" s="31"/>
      <c r="BEQ114" s="31"/>
      <c r="BER114" s="31"/>
      <c r="BES114" s="31"/>
      <c r="BET114" s="31"/>
      <c r="BEU114" s="31"/>
      <c r="BEV114" s="31"/>
      <c r="BEW114" s="31"/>
      <c r="BEX114" s="31"/>
      <c r="BEY114" s="31"/>
      <c r="BEZ114" s="31"/>
      <c r="BFA114" s="31"/>
      <c r="BFB114" s="31"/>
      <c r="BFC114" s="31"/>
      <c r="BFD114" s="31"/>
      <c r="BFE114" s="31"/>
      <c r="BFF114" s="31"/>
      <c r="BFG114" s="31"/>
      <c r="BFH114" s="31"/>
      <c r="BFI114" s="31"/>
      <c r="BFJ114" s="31"/>
      <c r="BFK114" s="31"/>
      <c r="BFL114" s="31"/>
      <c r="BFM114" s="31"/>
      <c r="BFN114" s="31"/>
      <c r="BFO114" s="31"/>
      <c r="BFP114" s="31"/>
      <c r="BFQ114" s="31"/>
      <c r="BFR114" s="31"/>
      <c r="BFS114" s="31"/>
      <c r="BFT114" s="31"/>
      <c r="BFU114" s="31"/>
      <c r="BFV114" s="31"/>
      <c r="BFW114" s="31"/>
      <c r="BFX114" s="31"/>
      <c r="BFY114" s="31"/>
      <c r="BFZ114" s="31"/>
      <c r="BGA114" s="31"/>
      <c r="BGB114" s="31"/>
      <c r="BGC114" s="31"/>
      <c r="BGD114" s="31"/>
      <c r="BGE114" s="31"/>
      <c r="BGF114" s="31"/>
      <c r="BGG114" s="31"/>
      <c r="BGH114" s="31"/>
      <c r="BGI114" s="31"/>
      <c r="BGJ114" s="31"/>
      <c r="BGK114" s="31"/>
      <c r="BGL114" s="31"/>
      <c r="BGM114" s="31"/>
      <c r="BGN114" s="31"/>
      <c r="BGO114" s="31"/>
      <c r="BGP114" s="31"/>
      <c r="BGQ114" s="31"/>
      <c r="BGR114" s="31"/>
      <c r="BGS114" s="31"/>
      <c r="BGT114" s="31"/>
      <c r="BGU114" s="31"/>
      <c r="BGV114" s="31"/>
      <c r="BGW114" s="31"/>
      <c r="BGX114" s="31"/>
      <c r="BGY114" s="31"/>
      <c r="BGZ114" s="31"/>
      <c r="BHA114" s="31"/>
      <c r="BHB114" s="31"/>
      <c r="BHC114" s="31"/>
      <c r="BHD114" s="31"/>
      <c r="BHE114" s="31"/>
      <c r="BHF114" s="31"/>
      <c r="BHG114" s="31"/>
      <c r="BHH114" s="31"/>
      <c r="BHI114" s="31"/>
      <c r="BHJ114" s="31"/>
      <c r="BHK114" s="31"/>
      <c r="BHL114" s="31"/>
      <c r="BHM114" s="31"/>
      <c r="BHN114" s="31"/>
      <c r="BHO114" s="31"/>
      <c r="BHP114" s="31"/>
      <c r="BHQ114" s="31"/>
      <c r="BHR114" s="31"/>
      <c r="BHS114" s="31"/>
      <c r="BHT114" s="31"/>
      <c r="BHU114" s="31"/>
      <c r="BHV114" s="31"/>
      <c r="BHW114" s="31"/>
      <c r="BHX114" s="31"/>
      <c r="BHY114" s="31"/>
      <c r="BHZ114" s="31"/>
      <c r="BIA114" s="31"/>
      <c r="BIB114" s="31"/>
      <c r="BIC114" s="31"/>
      <c r="BID114" s="31"/>
      <c r="BIE114" s="31"/>
      <c r="BIF114" s="31"/>
      <c r="BIG114" s="31"/>
      <c r="BIH114" s="31"/>
      <c r="BII114" s="31"/>
      <c r="BIJ114" s="31"/>
      <c r="BIK114" s="31"/>
      <c r="BIL114" s="31"/>
      <c r="BIM114" s="31"/>
      <c r="BIN114" s="31"/>
      <c r="BIO114" s="31"/>
      <c r="BIP114" s="31"/>
      <c r="BIQ114" s="31"/>
      <c r="BIR114" s="31"/>
      <c r="BIS114" s="31"/>
      <c r="BIT114" s="31"/>
      <c r="BIU114" s="31"/>
      <c r="BIV114" s="31"/>
      <c r="BIW114" s="31"/>
      <c r="BIX114" s="31"/>
      <c r="BIY114" s="31"/>
      <c r="BIZ114" s="31"/>
      <c r="BJA114" s="31"/>
      <c r="BJB114" s="31"/>
      <c r="BJC114" s="31"/>
      <c r="BJD114" s="31"/>
      <c r="BJE114" s="31"/>
      <c r="BJF114" s="31"/>
      <c r="BJG114" s="31"/>
      <c r="BJH114" s="31"/>
      <c r="BJI114" s="31"/>
      <c r="BJJ114" s="31"/>
      <c r="BJK114" s="31"/>
      <c r="BJL114" s="31"/>
      <c r="BJM114" s="31"/>
      <c r="BJN114" s="31"/>
      <c r="BJO114" s="31"/>
      <c r="BJP114" s="31"/>
      <c r="BJQ114" s="31"/>
      <c r="BJR114" s="31"/>
      <c r="BJS114" s="31"/>
      <c r="BJT114" s="31"/>
      <c r="BJU114" s="31"/>
      <c r="BJV114" s="31"/>
      <c r="BJW114" s="31"/>
      <c r="BJX114" s="31"/>
      <c r="BJY114" s="31"/>
      <c r="BJZ114" s="31"/>
      <c r="BKA114" s="31"/>
      <c r="BKB114" s="31"/>
      <c r="BKC114" s="31"/>
      <c r="BKD114" s="31"/>
      <c r="BKE114" s="31"/>
      <c r="BKF114" s="31"/>
      <c r="BKG114" s="31"/>
      <c r="BKH114" s="31"/>
      <c r="BKI114" s="31"/>
      <c r="BKJ114" s="31"/>
      <c r="BKK114" s="31"/>
      <c r="BKL114" s="31"/>
      <c r="BKM114" s="31"/>
      <c r="BKN114" s="31"/>
      <c r="BKO114" s="31"/>
      <c r="BKP114" s="31"/>
      <c r="BKQ114" s="31"/>
      <c r="BKR114" s="31"/>
      <c r="BKS114" s="31"/>
      <c r="BKT114" s="31"/>
      <c r="BKU114" s="31"/>
      <c r="BKV114" s="31"/>
      <c r="BKW114" s="31"/>
      <c r="BKX114" s="31"/>
      <c r="BKY114" s="31"/>
      <c r="BKZ114" s="31"/>
      <c r="BLA114" s="31"/>
      <c r="BLB114" s="31"/>
      <c r="BLC114" s="31"/>
      <c r="BLD114" s="31"/>
      <c r="BLE114" s="31"/>
      <c r="BLF114" s="31"/>
      <c r="BLG114" s="31"/>
      <c r="BLH114" s="31"/>
      <c r="BLI114" s="31"/>
      <c r="BLJ114" s="31"/>
      <c r="BLK114" s="31"/>
      <c r="BLL114" s="31"/>
      <c r="BLM114" s="31"/>
      <c r="BLN114" s="31"/>
      <c r="BLO114" s="31"/>
      <c r="BLP114" s="31"/>
      <c r="BLQ114" s="31"/>
      <c r="BLR114" s="31"/>
      <c r="BLS114" s="31"/>
      <c r="BLT114" s="31"/>
      <c r="BLU114" s="31"/>
      <c r="BLV114" s="31"/>
      <c r="BLW114" s="31"/>
      <c r="BLX114" s="31"/>
      <c r="BLY114" s="31"/>
      <c r="BLZ114" s="31"/>
      <c r="BMA114" s="31"/>
      <c r="BMB114" s="31"/>
      <c r="BMC114" s="31"/>
      <c r="BMD114" s="31"/>
      <c r="BME114" s="31"/>
      <c r="BMF114" s="31"/>
      <c r="BMG114" s="31"/>
      <c r="BMH114" s="31"/>
      <c r="BMI114" s="31"/>
      <c r="BMJ114" s="31"/>
      <c r="BMK114" s="31"/>
      <c r="BML114" s="31"/>
      <c r="BMM114" s="31"/>
      <c r="BMN114" s="31"/>
      <c r="BMO114" s="31"/>
      <c r="BMP114" s="31"/>
      <c r="BMQ114" s="31"/>
      <c r="BMR114" s="31"/>
      <c r="BMS114" s="31"/>
      <c r="BMT114" s="31"/>
      <c r="BMU114" s="31"/>
      <c r="BMV114" s="31"/>
      <c r="BMW114" s="31"/>
      <c r="BMX114" s="31"/>
      <c r="BMY114" s="31"/>
      <c r="BMZ114" s="31"/>
      <c r="BNA114" s="31"/>
      <c r="BNB114" s="31"/>
      <c r="BNC114" s="31"/>
      <c r="BND114" s="31"/>
      <c r="BNE114" s="31"/>
      <c r="BNF114" s="31"/>
      <c r="BNG114" s="31"/>
      <c r="BNH114" s="31"/>
      <c r="BNI114" s="31"/>
      <c r="BNJ114" s="31"/>
      <c r="BNK114" s="31"/>
      <c r="BNL114" s="31"/>
      <c r="BNM114" s="31"/>
      <c r="BNN114" s="31"/>
      <c r="BNO114" s="31"/>
      <c r="BNP114" s="31"/>
      <c r="BNQ114" s="31"/>
      <c r="BNR114" s="31"/>
      <c r="BNS114" s="31"/>
      <c r="BNT114" s="31"/>
      <c r="BNU114" s="31"/>
      <c r="BNV114" s="31"/>
      <c r="BNW114" s="31"/>
      <c r="BNX114" s="31"/>
      <c r="BNY114" s="31"/>
      <c r="BNZ114" s="31"/>
      <c r="BOA114" s="31"/>
      <c r="BOB114" s="31"/>
      <c r="BOC114" s="31"/>
      <c r="BOD114" s="31"/>
      <c r="BOE114" s="31"/>
      <c r="BOF114" s="31"/>
      <c r="BOG114" s="31"/>
      <c r="BOH114" s="31"/>
      <c r="BOI114" s="31"/>
      <c r="BOJ114" s="31"/>
      <c r="BOK114" s="31"/>
      <c r="BOL114" s="31"/>
      <c r="BOM114" s="31"/>
      <c r="BON114" s="31"/>
      <c r="BOO114" s="31"/>
      <c r="BOP114" s="31"/>
      <c r="BOQ114" s="31"/>
      <c r="BOR114" s="31"/>
      <c r="BOS114" s="31"/>
      <c r="BOT114" s="31"/>
      <c r="BOU114" s="31"/>
      <c r="BOV114" s="31"/>
      <c r="BOW114" s="31"/>
      <c r="BOX114" s="31"/>
      <c r="BOY114" s="31"/>
      <c r="BOZ114" s="31"/>
      <c r="BPA114" s="31"/>
      <c r="BPB114" s="31"/>
      <c r="BPC114" s="31"/>
      <c r="BPD114" s="31"/>
      <c r="BPE114" s="31"/>
      <c r="BPF114" s="31"/>
      <c r="BPG114" s="31"/>
      <c r="BPH114" s="31"/>
      <c r="BPI114" s="31"/>
      <c r="BPJ114" s="31"/>
      <c r="BPK114" s="31"/>
      <c r="BPL114" s="31"/>
      <c r="BPM114" s="31"/>
      <c r="BPN114" s="31"/>
      <c r="BPO114" s="31"/>
      <c r="BPP114" s="31"/>
      <c r="BPQ114" s="31"/>
      <c r="BPR114" s="31"/>
      <c r="BPS114" s="31"/>
      <c r="BPT114" s="31"/>
      <c r="BPU114" s="31"/>
      <c r="BPV114" s="31"/>
      <c r="BPW114" s="31"/>
      <c r="BPX114" s="31"/>
      <c r="BPY114" s="31"/>
      <c r="BPZ114" s="31"/>
      <c r="BQA114" s="31"/>
      <c r="BQB114" s="31"/>
      <c r="BQC114" s="31"/>
      <c r="BQD114" s="31"/>
      <c r="BQE114" s="31"/>
      <c r="BQF114" s="31"/>
      <c r="BQG114" s="31"/>
      <c r="BQH114" s="31"/>
      <c r="BQI114" s="31"/>
      <c r="BQJ114" s="31"/>
      <c r="BQK114" s="31"/>
      <c r="BQL114" s="31"/>
      <c r="BQM114" s="31"/>
      <c r="BQN114" s="31"/>
      <c r="BQO114" s="31"/>
      <c r="BQP114" s="31"/>
      <c r="BQQ114" s="31"/>
      <c r="BQR114" s="31"/>
      <c r="BQS114" s="31"/>
      <c r="BQT114" s="31"/>
      <c r="BQU114" s="31"/>
      <c r="BQV114" s="31"/>
      <c r="BQW114" s="31"/>
      <c r="BQX114" s="31"/>
      <c r="BQY114" s="31"/>
      <c r="BQZ114" s="31"/>
      <c r="BRA114" s="31"/>
      <c r="BRB114" s="31"/>
      <c r="BRC114" s="31"/>
      <c r="BRD114" s="31"/>
      <c r="BRE114" s="31"/>
      <c r="BRF114" s="31"/>
      <c r="BRG114" s="31"/>
      <c r="BRH114" s="31"/>
      <c r="BRI114" s="31"/>
      <c r="BRJ114" s="31"/>
      <c r="BRK114" s="31"/>
      <c r="BRL114" s="31"/>
      <c r="BRM114" s="31"/>
      <c r="BRN114" s="31"/>
      <c r="BRO114" s="31"/>
      <c r="BRP114" s="31"/>
      <c r="BRQ114" s="31"/>
      <c r="BRR114" s="31"/>
      <c r="BRS114" s="31"/>
      <c r="BRT114" s="31"/>
      <c r="BRU114" s="31"/>
      <c r="BRV114" s="31"/>
      <c r="BRW114" s="31"/>
      <c r="BRX114" s="31"/>
      <c r="BRY114" s="31"/>
      <c r="BRZ114" s="31"/>
      <c r="BSA114" s="31"/>
      <c r="BSB114" s="31"/>
      <c r="BSC114" s="31"/>
      <c r="BSD114" s="31"/>
      <c r="BSE114" s="31"/>
      <c r="BSF114" s="31"/>
      <c r="BSG114" s="31"/>
      <c r="BSH114" s="31"/>
      <c r="BSI114" s="31"/>
      <c r="BSJ114" s="31"/>
      <c r="BSK114" s="31"/>
      <c r="BSL114" s="31"/>
      <c r="BSM114" s="31"/>
      <c r="BSN114" s="31"/>
      <c r="BSO114" s="31"/>
      <c r="BSP114" s="31"/>
      <c r="BSQ114" s="31"/>
      <c r="BSR114" s="31"/>
      <c r="BSS114" s="31"/>
      <c r="BST114" s="31"/>
      <c r="BSU114" s="31"/>
      <c r="BSV114" s="31"/>
      <c r="BSW114" s="31"/>
      <c r="BSX114" s="31"/>
      <c r="BSY114" s="31"/>
      <c r="BSZ114" s="31"/>
      <c r="BTA114" s="31"/>
      <c r="BTB114" s="31"/>
      <c r="BTC114" s="31"/>
      <c r="BTD114" s="31"/>
      <c r="BTE114" s="31"/>
      <c r="BTF114" s="31"/>
      <c r="BTG114" s="31"/>
      <c r="BTH114" s="31"/>
      <c r="BTI114" s="31"/>
      <c r="BTJ114" s="31"/>
      <c r="BTK114" s="31"/>
      <c r="BTL114" s="31"/>
      <c r="BTM114" s="31"/>
      <c r="BTN114" s="31"/>
      <c r="BTO114" s="31"/>
      <c r="BTP114" s="31"/>
      <c r="BTQ114" s="31"/>
      <c r="BTR114" s="31"/>
      <c r="BTS114" s="31"/>
      <c r="BTT114" s="31"/>
      <c r="BTU114" s="31"/>
      <c r="BTV114" s="31"/>
      <c r="BTW114" s="31"/>
      <c r="BTX114" s="31"/>
      <c r="BTY114" s="31"/>
      <c r="BTZ114" s="31"/>
      <c r="BUA114" s="31"/>
      <c r="BUB114" s="31"/>
      <c r="BUC114" s="31"/>
      <c r="BUD114" s="31"/>
      <c r="BUE114" s="31"/>
      <c r="BUF114" s="31"/>
      <c r="BUG114" s="31"/>
      <c r="BUH114" s="31"/>
      <c r="BUI114" s="31"/>
      <c r="BUJ114" s="31"/>
      <c r="BUK114" s="31"/>
      <c r="BUL114" s="31"/>
      <c r="BUM114" s="31"/>
      <c r="BUN114" s="31"/>
      <c r="BUO114" s="31"/>
      <c r="BUP114" s="31"/>
      <c r="BUQ114" s="31"/>
      <c r="BUR114" s="31"/>
      <c r="BUS114" s="31"/>
      <c r="BUT114" s="31"/>
      <c r="BUU114" s="31"/>
      <c r="BUV114" s="31"/>
      <c r="BUW114" s="31"/>
      <c r="BUX114" s="31"/>
      <c r="BUY114" s="31"/>
      <c r="BUZ114" s="31"/>
      <c r="BVA114" s="31"/>
      <c r="BVB114" s="31"/>
      <c r="BVC114" s="31"/>
      <c r="BVD114" s="31"/>
      <c r="BVE114" s="31"/>
      <c r="BVF114" s="31"/>
      <c r="BVG114" s="31"/>
      <c r="BVH114" s="31"/>
      <c r="BVI114" s="31"/>
      <c r="BVJ114" s="31"/>
      <c r="BVK114" s="31"/>
      <c r="BVL114" s="31"/>
      <c r="BVM114" s="31"/>
      <c r="BVN114" s="31"/>
      <c r="BVO114" s="31"/>
      <c r="BVP114" s="31"/>
      <c r="BVQ114" s="31"/>
      <c r="BVR114" s="31"/>
      <c r="BVS114" s="31"/>
      <c r="BVT114" s="31"/>
      <c r="BVU114" s="31"/>
      <c r="BVV114" s="31"/>
      <c r="BVW114" s="31"/>
      <c r="BVX114" s="31"/>
      <c r="BVY114" s="31"/>
      <c r="BVZ114" s="31"/>
      <c r="BWA114" s="31"/>
      <c r="BWB114" s="31"/>
      <c r="BWC114" s="31"/>
      <c r="BWD114" s="31"/>
      <c r="BWE114" s="31"/>
      <c r="BWF114" s="31"/>
      <c r="BWG114" s="31"/>
      <c r="BWH114" s="31"/>
      <c r="BWI114" s="31"/>
      <c r="BWJ114" s="31"/>
      <c r="BWK114" s="31"/>
      <c r="BWL114" s="31"/>
      <c r="BWM114" s="31"/>
      <c r="BWN114" s="31"/>
      <c r="BWO114" s="31"/>
      <c r="BWP114" s="31"/>
      <c r="BWQ114" s="31"/>
      <c r="BWR114" s="31"/>
      <c r="BWS114" s="31"/>
      <c r="BWT114" s="31"/>
      <c r="BWU114" s="31"/>
      <c r="BWV114" s="31"/>
      <c r="BWW114" s="31"/>
      <c r="BWX114" s="31"/>
      <c r="BWY114" s="31"/>
      <c r="BWZ114" s="31"/>
      <c r="BXA114" s="31"/>
      <c r="BXB114" s="31"/>
      <c r="BXC114" s="31"/>
      <c r="BXD114" s="31"/>
      <c r="BXE114" s="31"/>
      <c r="BXF114" s="31"/>
      <c r="BXG114" s="31"/>
      <c r="BXH114" s="31"/>
      <c r="BXI114" s="31"/>
      <c r="BXJ114" s="31"/>
      <c r="BXK114" s="31"/>
      <c r="BXL114" s="31"/>
      <c r="BXM114" s="31"/>
      <c r="BXN114" s="31"/>
      <c r="BXO114" s="31"/>
      <c r="BXP114" s="31"/>
      <c r="BXQ114" s="31"/>
      <c r="BXR114" s="31"/>
      <c r="BXS114" s="31"/>
      <c r="BXT114" s="31"/>
      <c r="BXU114" s="31"/>
      <c r="BXV114" s="31"/>
      <c r="BXW114" s="31"/>
      <c r="BXX114" s="31"/>
      <c r="BXY114" s="31"/>
      <c r="BXZ114" s="31"/>
      <c r="BYA114" s="31"/>
      <c r="BYB114" s="31"/>
      <c r="BYC114" s="31"/>
      <c r="BYD114" s="31"/>
      <c r="BYE114" s="31"/>
      <c r="BYF114" s="31"/>
      <c r="BYG114" s="31"/>
      <c r="BYH114" s="31"/>
      <c r="BYI114" s="31"/>
      <c r="BYJ114" s="31"/>
      <c r="BYK114" s="31"/>
      <c r="BYL114" s="31"/>
      <c r="BYM114" s="31"/>
      <c r="BYN114" s="31"/>
      <c r="BYO114" s="31"/>
      <c r="BYP114" s="31"/>
      <c r="BYQ114" s="31"/>
      <c r="BYR114" s="31"/>
      <c r="BYS114" s="31"/>
      <c r="BYT114" s="31"/>
      <c r="BYU114" s="31"/>
      <c r="BYV114" s="31"/>
      <c r="BYW114" s="31"/>
      <c r="BYX114" s="31"/>
      <c r="BYY114" s="31"/>
      <c r="BYZ114" s="31"/>
      <c r="BZA114" s="31"/>
      <c r="BZB114" s="31"/>
      <c r="BZC114" s="31"/>
      <c r="BZD114" s="31"/>
      <c r="BZE114" s="31"/>
      <c r="BZF114" s="31"/>
      <c r="BZG114" s="31"/>
      <c r="BZH114" s="31"/>
      <c r="BZI114" s="31"/>
      <c r="BZJ114" s="31"/>
      <c r="BZK114" s="31"/>
      <c r="BZL114" s="31"/>
      <c r="BZM114" s="31"/>
      <c r="BZN114" s="31"/>
      <c r="BZO114" s="31"/>
      <c r="BZP114" s="31"/>
      <c r="BZQ114" s="31"/>
      <c r="BZR114" s="31"/>
      <c r="BZS114" s="31"/>
      <c r="BZT114" s="31"/>
      <c r="BZU114" s="31"/>
      <c r="BZV114" s="31"/>
      <c r="BZW114" s="31"/>
      <c r="BZX114" s="31"/>
      <c r="BZY114" s="31"/>
      <c r="BZZ114" s="31"/>
      <c r="CAA114" s="31"/>
      <c r="CAB114" s="31"/>
      <c r="CAC114" s="31"/>
      <c r="CAD114" s="31"/>
      <c r="CAE114" s="31"/>
      <c r="CAF114" s="31"/>
      <c r="CAG114" s="31"/>
      <c r="CAH114" s="31"/>
      <c r="CAI114" s="31"/>
      <c r="CAJ114" s="31"/>
      <c r="CAK114" s="31"/>
      <c r="CAL114" s="31"/>
      <c r="CAM114" s="31"/>
      <c r="CAN114" s="31"/>
      <c r="CAO114" s="31"/>
      <c r="CAP114" s="31"/>
      <c r="CAQ114" s="31"/>
      <c r="CAR114" s="31"/>
      <c r="CAS114" s="31"/>
      <c r="CAT114" s="31"/>
      <c r="CAU114" s="31"/>
      <c r="CAV114" s="31"/>
      <c r="CAW114" s="31"/>
      <c r="CAX114" s="31"/>
      <c r="CAY114" s="31"/>
      <c r="CAZ114" s="31"/>
      <c r="CBA114" s="31"/>
      <c r="CBB114" s="31"/>
      <c r="CBC114" s="31"/>
      <c r="CBD114" s="31"/>
      <c r="CBE114" s="31"/>
      <c r="CBF114" s="31"/>
      <c r="CBG114" s="31"/>
      <c r="CBH114" s="31"/>
      <c r="CBI114" s="31"/>
      <c r="CBJ114" s="31"/>
      <c r="CBK114" s="31"/>
      <c r="CBL114" s="31"/>
      <c r="CBM114" s="31"/>
      <c r="CBN114" s="31"/>
      <c r="CBO114" s="31"/>
      <c r="CBP114" s="31"/>
      <c r="CBQ114" s="31"/>
      <c r="CBR114" s="31"/>
      <c r="CBS114" s="31"/>
      <c r="CBT114" s="31"/>
      <c r="CBU114" s="31"/>
      <c r="CBV114" s="31"/>
      <c r="CBW114" s="31"/>
      <c r="CBX114" s="31"/>
      <c r="CBY114" s="31"/>
      <c r="CBZ114" s="31"/>
      <c r="CCA114" s="31"/>
      <c r="CCB114" s="31"/>
      <c r="CCC114" s="31"/>
      <c r="CCD114" s="31"/>
      <c r="CCE114" s="31"/>
      <c r="CCF114" s="31"/>
      <c r="CCG114" s="31"/>
      <c r="CCH114" s="31"/>
      <c r="CCI114" s="31"/>
      <c r="CCJ114" s="31"/>
      <c r="CCK114" s="31"/>
      <c r="CCL114" s="31"/>
      <c r="CCM114" s="31"/>
      <c r="CCN114" s="31"/>
      <c r="CCO114" s="31"/>
      <c r="CCP114" s="31"/>
      <c r="CCQ114" s="31"/>
      <c r="CCR114" s="31"/>
      <c r="CCS114" s="31"/>
      <c r="CCT114" s="31"/>
      <c r="CCU114" s="31"/>
      <c r="CCV114" s="31"/>
      <c r="CCW114" s="31"/>
      <c r="CCX114" s="31"/>
      <c r="CCY114" s="31"/>
      <c r="CCZ114" s="31"/>
      <c r="CDA114" s="31"/>
      <c r="CDB114" s="31"/>
      <c r="CDC114" s="31"/>
      <c r="CDD114" s="31"/>
      <c r="CDE114" s="31"/>
      <c r="CDF114" s="31"/>
      <c r="CDG114" s="31"/>
      <c r="CDH114" s="31"/>
      <c r="CDI114" s="31"/>
      <c r="CDJ114" s="31"/>
      <c r="CDK114" s="31"/>
      <c r="CDL114" s="31"/>
      <c r="CDM114" s="31"/>
      <c r="CDN114" s="31"/>
      <c r="CDO114" s="31"/>
      <c r="CDP114" s="31"/>
      <c r="CDQ114" s="31"/>
      <c r="CDR114" s="31"/>
      <c r="CDS114" s="31"/>
      <c r="CDT114" s="31"/>
      <c r="CDU114" s="31"/>
      <c r="CDV114" s="31"/>
      <c r="CDW114" s="31"/>
      <c r="CDX114" s="31"/>
      <c r="CDY114" s="31"/>
      <c r="CDZ114" s="31"/>
      <c r="CEA114" s="31"/>
      <c r="CEB114" s="31"/>
      <c r="CEC114" s="31"/>
      <c r="CED114" s="31"/>
      <c r="CEE114" s="31"/>
      <c r="CEF114" s="31"/>
      <c r="CEG114" s="31"/>
      <c r="CEH114" s="31"/>
      <c r="CEI114" s="31"/>
      <c r="CEJ114" s="31"/>
      <c r="CEK114" s="31"/>
      <c r="CEL114" s="31"/>
      <c r="CEM114" s="31"/>
      <c r="CEN114" s="31"/>
      <c r="CEO114" s="31"/>
      <c r="CEP114" s="31"/>
      <c r="CEQ114" s="31"/>
      <c r="CER114" s="31"/>
      <c r="CES114" s="31"/>
      <c r="CET114" s="31"/>
      <c r="CEU114" s="31"/>
      <c r="CEV114" s="31"/>
      <c r="CEW114" s="31"/>
      <c r="CEX114" s="31"/>
      <c r="CEY114" s="31"/>
      <c r="CEZ114" s="31"/>
      <c r="CFA114" s="31"/>
      <c r="CFB114" s="31"/>
      <c r="CFC114" s="31"/>
      <c r="CFD114" s="31"/>
      <c r="CFE114" s="31"/>
      <c r="CFF114" s="31"/>
      <c r="CFG114" s="31"/>
      <c r="CFH114" s="31"/>
      <c r="CFI114" s="31"/>
      <c r="CFJ114" s="31"/>
      <c r="CFK114" s="31"/>
      <c r="CFL114" s="31"/>
      <c r="CFM114" s="31"/>
      <c r="CFN114" s="31"/>
      <c r="CFO114" s="31"/>
      <c r="CFP114" s="31"/>
      <c r="CFQ114" s="31"/>
      <c r="CFR114" s="31"/>
      <c r="CFS114" s="31"/>
      <c r="CFT114" s="31"/>
      <c r="CFU114" s="31"/>
      <c r="CFV114" s="31"/>
      <c r="CFW114" s="31"/>
      <c r="CFX114" s="31"/>
      <c r="CFY114" s="31"/>
      <c r="CFZ114" s="31"/>
      <c r="CGA114" s="31"/>
      <c r="CGB114" s="31"/>
      <c r="CGC114" s="31"/>
      <c r="CGD114" s="31"/>
      <c r="CGE114" s="31"/>
      <c r="CGF114" s="31"/>
      <c r="CGG114" s="31"/>
      <c r="CGH114" s="31"/>
      <c r="CGI114" s="31"/>
      <c r="CGJ114" s="31"/>
      <c r="CGK114" s="31"/>
      <c r="CGL114" s="31"/>
      <c r="CGM114" s="31"/>
      <c r="CGN114" s="31"/>
      <c r="CGO114" s="31"/>
      <c r="CGP114" s="31"/>
      <c r="CGQ114" s="31"/>
      <c r="CGR114" s="31"/>
      <c r="CGS114" s="31"/>
      <c r="CGT114" s="31"/>
      <c r="CGU114" s="31"/>
      <c r="CGV114" s="31"/>
      <c r="CGW114" s="31"/>
      <c r="CGX114" s="31"/>
      <c r="CGY114" s="31"/>
      <c r="CGZ114" s="31"/>
      <c r="CHA114" s="31"/>
      <c r="CHB114" s="31"/>
      <c r="CHC114" s="31"/>
      <c r="CHD114" s="31"/>
      <c r="CHE114" s="31"/>
      <c r="CHF114" s="31"/>
      <c r="CHG114" s="31"/>
      <c r="CHH114" s="31"/>
      <c r="CHI114" s="31"/>
      <c r="CHJ114" s="31"/>
      <c r="CHK114" s="31"/>
      <c r="CHL114" s="31"/>
      <c r="CHM114" s="31"/>
      <c r="CHN114" s="31"/>
      <c r="CHO114" s="31"/>
      <c r="CHP114" s="31"/>
      <c r="CHQ114" s="31"/>
      <c r="CHR114" s="31"/>
      <c r="CHS114" s="31"/>
      <c r="CHT114" s="31"/>
      <c r="CHU114" s="31"/>
      <c r="CHV114" s="31"/>
      <c r="CHW114" s="31"/>
      <c r="CHX114" s="31"/>
      <c r="CHY114" s="31"/>
      <c r="CHZ114" s="31"/>
      <c r="CIA114" s="31"/>
      <c r="CIB114" s="31"/>
      <c r="CIC114" s="31"/>
      <c r="CID114" s="31"/>
      <c r="CIE114" s="31"/>
      <c r="CIF114" s="31"/>
      <c r="CIG114" s="31"/>
      <c r="CIH114" s="31"/>
      <c r="CII114" s="31"/>
      <c r="CIJ114" s="31"/>
      <c r="CIK114" s="31"/>
      <c r="CIL114" s="31"/>
      <c r="CIM114" s="31"/>
      <c r="CIN114" s="31"/>
      <c r="CIO114" s="31"/>
      <c r="CIP114" s="31"/>
      <c r="CIQ114" s="31"/>
      <c r="CIR114" s="31"/>
      <c r="CIS114" s="31"/>
      <c r="CIT114" s="31"/>
      <c r="CIU114" s="31"/>
      <c r="CIV114" s="31"/>
      <c r="CIW114" s="31"/>
      <c r="CIX114" s="31"/>
      <c r="CIY114" s="31"/>
      <c r="CIZ114" s="31"/>
      <c r="CJA114" s="31"/>
      <c r="CJB114" s="31"/>
      <c r="CJC114" s="31"/>
      <c r="CJD114" s="31"/>
      <c r="CJE114" s="31"/>
      <c r="CJF114" s="31"/>
      <c r="CJG114" s="31"/>
      <c r="CJH114" s="31"/>
      <c r="CJI114" s="31"/>
      <c r="CJJ114" s="31"/>
      <c r="CJK114" s="31"/>
      <c r="CJL114" s="31"/>
      <c r="CJM114" s="31"/>
      <c r="CJN114" s="31"/>
      <c r="CJO114" s="31"/>
      <c r="CJP114" s="31"/>
      <c r="CJQ114" s="31"/>
      <c r="CJR114" s="31"/>
      <c r="CJS114" s="31"/>
      <c r="CJT114" s="31"/>
      <c r="CJU114" s="31"/>
      <c r="CJV114" s="31"/>
      <c r="CJW114" s="31"/>
      <c r="CJX114" s="31"/>
      <c r="CJY114" s="31"/>
      <c r="CJZ114" s="31"/>
      <c r="CKA114" s="31"/>
      <c r="CKB114" s="31"/>
      <c r="CKC114" s="31"/>
      <c r="CKD114" s="31"/>
      <c r="CKE114" s="31"/>
      <c r="CKF114" s="31"/>
      <c r="CKG114" s="31"/>
      <c r="CKH114" s="31"/>
      <c r="CKI114" s="31"/>
      <c r="CKJ114" s="31"/>
      <c r="CKK114" s="31"/>
      <c r="CKL114" s="31"/>
      <c r="CKM114" s="31"/>
      <c r="CKN114" s="31"/>
      <c r="CKO114" s="31"/>
      <c r="CKP114" s="31"/>
      <c r="CKQ114" s="31"/>
      <c r="CKR114" s="31"/>
      <c r="CKS114" s="31"/>
      <c r="CKT114" s="31"/>
      <c r="CKU114" s="31"/>
      <c r="CKV114" s="31"/>
      <c r="CKW114" s="31"/>
      <c r="CKX114" s="31"/>
      <c r="CKY114" s="31"/>
      <c r="CKZ114" s="31"/>
      <c r="CLA114" s="31"/>
      <c r="CLB114" s="31"/>
      <c r="CLC114" s="31"/>
      <c r="CLD114" s="31"/>
      <c r="CLE114" s="31"/>
      <c r="CLF114" s="31"/>
      <c r="CLG114" s="31"/>
      <c r="CLH114" s="31"/>
      <c r="CLI114" s="31"/>
      <c r="CLJ114" s="31"/>
      <c r="CLK114" s="31"/>
      <c r="CLL114" s="31"/>
      <c r="CLM114" s="31"/>
      <c r="CLN114" s="31"/>
      <c r="CLO114" s="31"/>
      <c r="CLP114" s="31"/>
      <c r="CLQ114" s="31"/>
      <c r="CLR114" s="31"/>
      <c r="CLS114" s="31"/>
      <c r="CLT114" s="31"/>
      <c r="CLU114" s="31"/>
      <c r="CLV114" s="31"/>
      <c r="CLW114" s="31"/>
      <c r="CLX114" s="31"/>
      <c r="CLY114" s="31"/>
      <c r="CLZ114" s="31"/>
      <c r="CMA114" s="31"/>
      <c r="CMB114" s="31"/>
      <c r="CMC114" s="31"/>
      <c r="CMD114" s="31"/>
      <c r="CME114" s="31"/>
      <c r="CMF114" s="31"/>
      <c r="CMG114" s="31"/>
      <c r="CMH114" s="31"/>
      <c r="CMI114" s="31"/>
      <c r="CMJ114" s="31"/>
      <c r="CMK114" s="31"/>
      <c r="CML114" s="31"/>
      <c r="CMM114" s="31"/>
      <c r="CMN114" s="31"/>
      <c r="CMO114" s="31"/>
      <c r="CMP114" s="31"/>
      <c r="CMQ114" s="31"/>
      <c r="CMR114" s="31"/>
      <c r="CMS114" s="31"/>
      <c r="CMT114" s="31"/>
      <c r="CMU114" s="31"/>
      <c r="CMV114" s="31"/>
      <c r="CMW114" s="31"/>
      <c r="CMX114" s="31"/>
      <c r="CMY114" s="31"/>
      <c r="CMZ114" s="31"/>
      <c r="CNA114" s="31"/>
      <c r="CNB114" s="31"/>
      <c r="CNC114" s="31"/>
      <c r="CND114" s="31"/>
      <c r="CNE114" s="31"/>
      <c r="CNF114" s="31"/>
      <c r="CNG114" s="31"/>
      <c r="CNH114" s="31"/>
      <c r="CNI114" s="31"/>
      <c r="CNJ114" s="31"/>
      <c r="CNK114" s="31"/>
      <c r="CNL114" s="31"/>
      <c r="CNM114" s="31"/>
      <c r="CNN114" s="31"/>
      <c r="CNO114" s="31"/>
      <c r="CNP114" s="31"/>
      <c r="CNQ114" s="31"/>
      <c r="CNR114" s="31"/>
      <c r="CNS114" s="31"/>
      <c r="CNT114" s="31"/>
      <c r="CNU114" s="31"/>
      <c r="CNV114" s="31"/>
      <c r="CNW114" s="31"/>
      <c r="CNX114" s="31"/>
      <c r="CNY114" s="31"/>
      <c r="CNZ114" s="31"/>
      <c r="COA114" s="31"/>
      <c r="COB114" s="31"/>
      <c r="COC114" s="31"/>
      <c r="COD114" s="31"/>
      <c r="COE114" s="31"/>
      <c r="COF114" s="31"/>
      <c r="COG114" s="31"/>
      <c r="COH114" s="31"/>
      <c r="COI114" s="31"/>
      <c r="COJ114" s="31"/>
      <c r="COK114" s="31"/>
      <c r="COL114" s="31"/>
      <c r="COM114" s="31"/>
      <c r="CON114" s="31"/>
      <c r="COO114" s="31"/>
      <c r="COP114" s="31"/>
      <c r="COQ114" s="31"/>
      <c r="COR114" s="31"/>
      <c r="COS114" s="31"/>
      <c r="COT114" s="31"/>
      <c r="COU114" s="31"/>
      <c r="COV114" s="31"/>
      <c r="COW114" s="31"/>
      <c r="COX114" s="31"/>
      <c r="COY114" s="31"/>
      <c r="COZ114" s="31"/>
      <c r="CPA114" s="31"/>
      <c r="CPB114" s="31"/>
      <c r="CPC114" s="31"/>
      <c r="CPD114" s="31"/>
      <c r="CPE114" s="31"/>
      <c r="CPF114" s="31"/>
      <c r="CPG114" s="31"/>
      <c r="CPH114" s="31"/>
      <c r="CPI114" s="31"/>
      <c r="CPJ114" s="31"/>
      <c r="CPK114" s="31"/>
      <c r="CPL114" s="31"/>
      <c r="CPM114" s="31"/>
      <c r="CPN114" s="31"/>
      <c r="CPO114" s="31"/>
      <c r="CPP114" s="31"/>
      <c r="CPQ114" s="31"/>
      <c r="CPR114" s="31"/>
      <c r="CPS114" s="31"/>
      <c r="CPT114" s="31"/>
      <c r="CPU114" s="31"/>
      <c r="CPV114" s="31"/>
      <c r="CPW114" s="31"/>
      <c r="CPX114" s="31"/>
      <c r="CPY114" s="31"/>
      <c r="CPZ114" s="31"/>
      <c r="CQA114" s="31"/>
      <c r="CQB114" s="31"/>
      <c r="CQC114" s="31"/>
      <c r="CQD114" s="31"/>
      <c r="CQE114" s="31"/>
      <c r="CQF114" s="31"/>
      <c r="CQG114" s="31"/>
      <c r="CQH114" s="31"/>
      <c r="CQI114" s="31"/>
      <c r="CQJ114" s="31"/>
      <c r="CQK114" s="31"/>
      <c r="CQL114" s="31"/>
      <c r="CQM114" s="31"/>
      <c r="CQN114" s="31"/>
      <c r="CQO114" s="31"/>
      <c r="CQP114" s="31"/>
      <c r="CQQ114" s="31"/>
      <c r="CQR114" s="31"/>
      <c r="CQS114" s="31"/>
      <c r="CQT114" s="31"/>
      <c r="CQU114" s="31"/>
      <c r="CQV114" s="31"/>
      <c r="CQW114" s="31"/>
      <c r="CQX114" s="31"/>
      <c r="CQY114" s="31"/>
      <c r="CQZ114" s="31"/>
      <c r="CRA114" s="31"/>
      <c r="CRB114" s="31"/>
      <c r="CRC114" s="31"/>
      <c r="CRD114" s="31"/>
      <c r="CRE114" s="31"/>
      <c r="CRF114" s="31"/>
      <c r="CRG114" s="31"/>
      <c r="CRH114" s="31"/>
      <c r="CRI114" s="31"/>
      <c r="CRJ114" s="31"/>
      <c r="CRK114" s="31"/>
      <c r="CRL114" s="31"/>
      <c r="CRM114" s="31"/>
      <c r="CRN114" s="31"/>
      <c r="CRO114" s="31"/>
      <c r="CRP114" s="31"/>
      <c r="CRQ114" s="31"/>
      <c r="CRR114" s="31"/>
      <c r="CRS114" s="31"/>
      <c r="CRT114" s="31"/>
      <c r="CRU114" s="31"/>
      <c r="CRV114" s="31"/>
      <c r="CRW114" s="31"/>
      <c r="CRX114" s="31"/>
      <c r="CRY114" s="31"/>
      <c r="CRZ114" s="31"/>
      <c r="CSA114" s="31"/>
      <c r="CSB114" s="31"/>
      <c r="CSC114" s="31"/>
      <c r="CSD114" s="31"/>
      <c r="CSE114" s="31"/>
      <c r="CSF114" s="31"/>
      <c r="CSG114" s="31"/>
      <c r="CSH114" s="31"/>
      <c r="CSI114" s="31"/>
      <c r="CSJ114" s="31"/>
      <c r="CSK114" s="31"/>
      <c r="CSL114" s="31"/>
      <c r="CSM114" s="31"/>
      <c r="CSN114" s="31"/>
      <c r="CSO114" s="31"/>
      <c r="CSP114" s="31"/>
      <c r="CSQ114" s="31"/>
      <c r="CSR114" s="31"/>
      <c r="CSS114" s="31"/>
      <c r="CST114" s="31"/>
      <c r="CSU114" s="31"/>
      <c r="CSV114" s="31"/>
      <c r="CSW114" s="31"/>
      <c r="CSX114" s="31"/>
      <c r="CSY114" s="31"/>
      <c r="CSZ114" s="31"/>
      <c r="CTA114" s="31"/>
      <c r="CTB114" s="31"/>
      <c r="CTC114" s="31"/>
      <c r="CTD114" s="31"/>
      <c r="CTE114" s="31"/>
      <c r="CTF114" s="31"/>
      <c r="CTG114" s="31"/>
      <c r="CTH114" s="31"/>
      <c r="CTI114" s="31"/>
      <c r="CTJ114" s="31"/>
      <c r="CTK114" s="31"/>
      <c r="CTL114" s="31"/>
      <c r="CTM114" s="31"/>
      <c r="CTN114" s="31"/>
      <c r="CTO114" s="31"/>
      <c r="CTP114" s="31"/>
      <c r="CTQ114" s="31"/>
      <c r="CTR114" s="31"/>
      <c r="CTS114" s="31"/>
      <c r="CTT114" s="31"/>
      <c r="CTU114" s="31"/>
      <c r="CTV114" s="31"/>
      <c r="CTW114" s="31"/>
      <c r="CTX114" s="31"/>
      <c r="CTY114" s="31"/>
      <c r="CTZ114" s="31"/>
      <c r="CUA114" s="31"/>
      <c r="CUB114" s="31"/>
      <c r="CUC114" s="31"/>
      <c r="CUD114" s="31"/>
      <c r="CUE114" s="31"/>
      <c r="CUF114" s="31"/>
      <c r="CUG114" s="31"/>
      <c r="CUH114" s="31"/>
      <c r="CUI114" s="31"/>
      <c r="CUJ114" s="31"/>
      <c r="CUK114" s="31"/>
      <c r="CUL114" s="31"/>
      <c r="CUM114" s="31"/>
      <c r="CUN114" s="31"/>
      <c r="CUO114" s="31"/>
      <c r="CUP114" s="31"/>
      <c r="CUQ114" s="31"/>
      <c r="CUR114" s="31"/>
      <c r="CUS114" s="31"/>
      <c r="CUT114" s="31"/>
      <c r="CUU114" s="31"/>
      <c r="CUV114" s="31"/>
      <c r="CUW114" s="31"/>
      <c r="CUX114" s="31"/>
      <c r="CUY114" s="31"/>
      <c r="CUZ114" s="31"/>
      <c r="CVA114" s="31"/>
      <c r="CVB114" s="31"/>
      <c r="CVC114" s="31"/>
      <c r="CVD114" s="31"/>
      <c r="CVE114" s="31"/>
      <c r="CVF114" s="31"/>
      <c r="CVG114" s="31"/>
      <c r="CVH114" s="31"/>
      <c r="CVI114" s="31"/>
      <c r="CVJ114" s="31"/>
      <c r="CVK114" s="31"/>
      <c r="CVL114" s="31"/>
      <c r="CVM114" s="31"/>
      <c r="CVN114" s="31"/>
      <c r="CVO114" s="31"/>
      <c r="CVP114" s="31"/>
      <c r="CVQ114" s="31"/>
      <c r="CVR114" s="31"/>
      <c r="CVS114" s="31"/>
      <c r="CVT114" s="31"/>
      <c r="CVU114" s="31"/>
      <c r="CVV114" s="31"/>
      <c r="CVW114" s="31"/>
      <c r="CVX114" s="31"/>
      <c r="CVY114" s="31"/>
      <c r="CVZ114" s="31"/>
      <c r="CWA114" s="31"/>
      <c r="CWB114" s="31"/>
      <c r="CWC114" s="31"/>
      <c r="CWD114" s="31"/>
      <c r="CWE114" s="31"/>
      <c r="CWF114" s="31"/>
      <c r="CWG114" s="31"/>
      <c r="CWH114" s="31"/>
      <c r="CWI114" s="31"/>
      <c r="CWJ114" s="31"/>
      <c r="CWK114" s="31"/>
      <c r="CWL114" s="31"/>
      <c r="CWM114" s="31"/>
      <c r="CWN114" s="31"/>
      <c r="CWO114" s="31"/>
      <c r="CWP114" s="31"/>
      <c r="CWQ114" s="31"/>
      <c r="CWR114" s="31"/>
      <c r="CWS114" s="31"/>
      <c r="CWT114" s="31"/>
      <c r="CWU114" s="31"/>
      <c r="CWV114" s="31"/>
      <c r="CWW114" s="31"/>
      <c r="CWX114" s="31"/>
      <c r="CWY114" s="31"/>
      <c r="CWZ114" s="31"/>
      <c r="CXA114" s="31"/>
      <c r="CXB114" s="31"/>
      <c r="CXC114" s="31"/>
      <c r="CXD114" s="31"/>
      <c r="CXE114" s="31"/>
      <c r="CXF114" s="31"/>
      <c r="CXG114" s="31"/>
      <c r="CXH114" s="31"/>
      <c r="CXI114" s="31"/>
      <c r="CXJ114" s="31"/>
      <c r="CXK114" s="31"/>
      <c r="CXL114" s="31"/>
      <c r="CXM114" s="31"/>
      <c r="CXN114" s="31"/>
      <c r="CXO114" s="31"/>
      <c r="CXP114" s="31"/>
      <c r="CXQ114" s="31"/>
      <c r="CXR114" s="31"/>
      <c r="CXS114" s="31"/>
      <c r="CXT114" s="31"/>
      <c r="CXU114" s="31"/>
      <c r="CXV114" s="31"/>
      <c r="CXW114" s="31"/>
      <c r="CXX114" s="31"/>
      <c r="CXY114" s="31"/>
      <c r="CXZ114" s="31"/>
      <c r="CYA114" s="31"/>
      <c r="CYB114" s="31"/>
      <c r="CYC114" s="31"/>
      <c r="CYD114" s="31"/>
      <c r="CYE114" s="31"/>
      <c r="CYF114" s="31"/>
      <c r="CYG114" s="31"/>
      <c r="CYH114" s="31"/>
      <c r="CYI114" s="31"/>
      <c r="CYJ114" s="31"/>
      <c r="CYK114" s="31"/>
      <c r="CYL114" s="31"/>
      <c r="CYM114" s="31"/>
      <c r="CYN114" s="31"/>
      <c r="CYO114" s="31"/>
      <c r="CYP114" s="31"/>
      <c r="CYQ114" s="31"/>
      <c r="CYR114" s="31"/>
      <c r="CYS114" s="31"/>
      <c r="CYT114" s="31"/>
      <c r="CYU114" s="31"/>
      <c r="CYV114" s="31"/>
      <c r="CYW114" s="31"/>
      <c r="CYX114" s="31"/>
      <c r="CYY114" s="31"/>
      <c r="CYZ114" s="31"/>
      <c r="CZA114" s="31"/>
      <c r="CZB114" s="31"/>
      <c r="CZC114" s="31"/>
      <c r="CZD114" s="31"/>
      <c r="CZE114" s="31"/>
      <c r="CZF114" s="31"/>
      <c r="CZG114" s="31"/>
      <c r="CZH114" s="31"/>
      <c r="CZI114" s="31"/>
      <c r="CZJ114" s="31"/>
      <c r="CZK114" s="31"/>
      <c r="CZL114" s="31"/>
      <c r="CZM114" s="31"/>
      <c r="CZN114" s="31"/>
      <c r="CZO114" s="31"/>
      <c r="CZP114" s="31"/>
      <c r="CZQ114" s="31"/>
      <c r="CZR114" s="31"/>
      <c r="CZS114" s="31"/>
      <c r="CZT114" s="31"/>
      <c r="CZU114" s="31"/>
      <c r="CZV114" s="31"/>
      <c r="CZW114" s="31"/>
      <c r="CZX114" s="31"/>
      <c r="CZY114" s="31"/>
      <c r="CZZ114" s="31"/>
      <c r="DAA114" s="31"/>
      <c r="DAB114" s="31"/>
      <c r="DAC114" s="31"/>
      <c r="DAD114" s="31"/>
      <c r="DAE114" s="31"/>
      <c r="DAF114" s="31"/>
      <c r="DAG114" s="31"/>
      <c r="DAH114" s="31"/>
      <c r="DAI114" s="31"/>
      <c r="DAJ114" s="31"/>
      <c r="DAK114" s="31"/>
      <c r="DAL114" s="31"/>
      <c r="DAM114" s="31"/>
      <c r="DAN114" s="31"/>
      <c r="DAO114" s="31"/>
      <c r="DAP114" s="31"/>
      <c r="DAQ114" s="31"/>
      <c r="DAR114" s="31"/>
      <c r="DAS114" s="31"/>
      <c r="DAT114" s="31"/>
      <c r="DAU114" s="31"/>
      <c r="DAV114" s="31"/>
      <c r="DAW114" s="31"/>
      <c r="DAX114" s="31"/>
      <c r="DAY114" s="31"/>
      <c r="DAZ114" s="31"/>
      <c r="DBA114" s="31"/>
      <c r="DBB114" s="31"/>
      <c r="DBC114" s="31"/>
      <c r="DBD114" s="31"/>
      <c r="DBE114" s="31"/>
      <c r="DBF114" s="31"/>
      <c r="DBG114" s="31"/>
      <c r="DBH114" s="31"/>
      <c r="DBI114" s="31"/>
      <c r="DBJ114" s="31"/>
      <c r="DBK114" s="31"/>
      <c r="DBL114" s="31"/>
      <c r="DBM114" s="31"/>
      <c r="DBN114" s="31"/>
      <c r="DBO114" s="31"/>
      <c r="DBP114" s="31"/>
      <c r="DBQ114" s="31"/>
      <c r="DBR114" s="31"/>
      <c r="DBS114" s="31"/>
      <c r="DBT114" s="31"/>
      <c r="DBU114" s="31"/>
      <c r="DBV114" s="31"/>
      <c r="DBW114" s="31"/>
      <c r="DBX114" s="31"/>
      <c r="DBY114" s="31"/>
      <c r="DBZ114" s="31"/>
      <c r="DCA114" s="31"/>
      <c r="DCB114" s="31"/>
      <c r="DCC114" s="31"/>
      <c r="DCD114" s="31"/>
      <c r="DCE114" s="31"/>
      <c r="DCF114" s="31"/>
      <c r="DCG114" s="31"/>
      <c r="DCH114" s="31"/>
      <c r="DCI114" s="31"/>
      <c r="DCJ114" s="31"/>
      <c r="DCK114" s="31"/>
      <c r="DCL114" s="31"/>
      <c r="DCM114" s="31"/>
      <c r="DCN114" s="31"/>
      <c r="DCO114" s="31"/>
      <c r="DCP114" s="31"/>
      <c r="DCQ114" s="31"/>
      <c r="DCR114" s="31"/>
      <c r="DCS114" s="31"/>
      <c r="DCT114" s="31"/>
      <c r="DCU114" s="31"/>
      <c r="DCV114" s="31"/>
      <c r="DCW114" s="31"/>
      <c r="DCX114" s="31"/>
      <c r="DCY114" s="31"/>
      <c r="DCZ114" s="31"/>
      <c r="DDA114" s="31"/>
      <c r="DDB114" s="31"/>
      <c r="DDC114" s="31"/>
      <c r="DDD114" s="31"/>
      <c r="DDE114" s="31"/>
      <c r="DDF114" s="31"/>
      <c r="DDG114" s="31"/>
      <c r="DDH114" s="31"/>
      <c r="DDI114" s="31"/>
      <c r="DDJ114" s="31"/>
      <c r="DDK114" s="31"/>
      <c r="DDL114" s="31"/>
      <c r="DDM114" s="31"/>
      <c r="DDN114" s="31"/>
      <c r="DDO114" s="31"/>
      <c r="DDP114" s="31"/>
      <c r="DDQ114" s="31"/>
      <c r="DDR114" s="31"/>
      <c r="DDS114" s="31"/>
      <c r="DDT114" s="31"/>
      <c r="DDU114" s="31"/>
      <c r="DDV114" s="31"/>
      <c r="DDW114" s="31"/>
      <c r="DDX114" s="31"/>
      <c r="DDY114" s="31"/>
      <c r="DDZ114" s="31"/>
      <c r="DEA114" s="31"/>
      <c r="DEB114" s="31"/>
      <c r="DEC114" s="31"/>
      <c r="DED114" s="31"/>
      <c r="DEE114" s="31"/>
      <c r="DEF114" s="31"/>
      <c r="DEG114" s="31"/>
      <c r="DEH114" s="31"/>
      <c r="DEI114" s="31"/>
      <c r="DEJ114" s="31"/>
      <c r="DEK114" s="31"/>
      <c r="DEL114" s="31"/>
      <c r="DEM114" s="31"/>
      <c r="DEN114" s="31"/>
      <c r="DEO114" s="31"/>
      <c r="DEP114" s="31"/>
      <c r="DEQ114" s="31"/>
      <c r="DER114" s="31"/>
      <c r="DES114" s="31"/>
      <c r="DET114" s="31"/>
      <c r="DEU114" s="31"/>
      <c r="DEV114" s="31"/>
      <c r="DEW114" s="31"/>
      <c r="DEX114" s="31"/>
      <c r="DEY114" s="31"/>
      <c r="DEZ114" s="31"/>
      <c r="DFA114" s="31"/>
      <c r="DFB114" s="31"/>
      <c r="DFC114" s="31"/>
      <c r="DFD114" s="31"/>
      <c r="DFE114" s="31"/>
      <c r="DFF114" s="31"/>
      <c r="DFG114" s="31"/>
      <c r="DFH114" s="31"/>
      <c r="DFI114" s="31"/>
      <c r="DFJ114" s="31"/>
      <c r="DFK114" s="31"/>
      <c r="DFL114" s="31"/>
      <c r="DFM114" s="31"/>
      <c r="DFN114" s="31"/>
      <c r="DFO114" s="31"/>
      <c r="DFP114" s="31"/>
      <c r="DFQ114" s="31"/>
      <c r="DFR114" s="31"/>
      <c r="DFS114" s="31"/>
      <c r="DFT114" s="31"/>
      <c r="DFU114" s="31"/>
      <c r="DFV114" s="31"/>
      <c r="DFW114" s="31"/>
      <c r="DFX114" s="31"/>
      <c r="DFY114" s="31"/>
      <c r="DFZ114" s="31"/>
      <c r="DGA114" s="31"/>
      <c r="DGB114" s="31"/>
      <c r="DGC114" s="31"/>
      <c r="DGD114" s="31"/>
      <c r="DGE114" s="31"/>
      <c r="DGF114" s="31"/>
      <c r="DGG114" s="31"/>
      <c r="DGH114" s="31"/>
      <c r="DGI114" s="31"/>
      <c r="DGJ114" s="31"/>
      <c r="DGK114" s="31"/>
      <c r="DGL114" s="31"/>
      <c r="DGM114" s="31"/>
      <c r="DGN114" s="31"/>
      <c r="DGO114" s="31"/>
      <c r="DGP114" s="31"/>
      <c r="DGQ114" s="31"/>
      <c r="DGR114" s="31"/>
      <c r="DGS114" s="31"/>
      <c r="DGT114" s="31"/>
      <c r="DGU114" s="31"/>
      <c r="DGV114" s="31"/>
      <c r="DGW114" s="31"/>
      <c r="DGX114" s="31"/>
      <c r="DGY114" s="31"/>
      <c r="DGZ114" s="31"/>
      <c r="DHA114" s="31"/>
      <c r="DHB114" s="31"/>
      <c r="DHC114" s="31"/>
      <c r="DHD114" s="31"/>
      <c r="DHE114" s="31"/>
      <c r="DHF114" s="31"/>
      <c r="DHG114" s="31"/>
      <c r="DHH114" s="31"/>
      <c r="DHI114" s="31"/>
      <c r="DHJ114" s="31"/>
      <c r="DHK114" s="31"/>
      <c r="DHL114" s="31"/>
      <c r="DHM114" s="31"/>
      <c r="DHN114" s="31"/>
      <c r="DHO114" s="31"/>
      <c r="DHP114" s="31"/>
      <c r="DHQ114" s="31"/>
      <c r="DHR114" s="31"/>
      <c r="DHS114" s="31"/>
      <c r="DHT114" s="31"/>
      <c r="DHU114" s="31"/>
      <c r="DHV114" s="31"/>
      <c r="DHW114" s="31"/>
      <c r="DHX114" s="31"/>
      <c r="DHY114" s="31"/>
      <c r="DHZ114" s="31"/>
      <c r="DIA114" s="31"/>
      <c r="DIB114" s="31"/>
      <c r="DIC114" s="31"/>
      <c r="DID114" s="31"/>
      <c r="DIE114" s="31"/>
      <c r="DIF114" s="31"/>
      <c r="DIG114" s="31"/>
      <c r="DIH114" s="31"/>
      <c r="DII114" s="31"/>
      <c r="DIJ114" s="31"/>
      <c r="DIK114" s="31"/>
      <c r="DIL114" s="31"/>
      <c r="DIM114" s="31"/>
      <c r="DIN114" s="31"/>
      <c r="DIO114" s="31"/>
      <c r="DIP114" s="31"/>
      <c r="DIQ114" s="31"/>
      <c r="DIR114" s="31"/>
      <c r="DIS114" s="31"/>
      <c r="DIT114" s="31"/>
      <c r="DIU114" s="31"/>
      <c r="DIV114" s="31"/>
      <c r="DIW114" s="31"/>
      <c r="DIX114" s="31"/>
      <c r="DIY114" s="31"/>
      <c r="DIZ114" s="31"/>
      <c r="DJA114" s="31"/>
      <c r="DJB114" s="31"/>
      <c r="DJC114" s="31"/>
      <c r="DJD114" s="31"/>
      <c r="DJE114" s="31"/>
      <c r="DJF114" s="31"/>
      <c r="DJG114" s="31"/>
      <c r="DJH114" s="31"/>
      <c r="DJI114" s="31"/>
      <c r="DJJ114" s="31"/>
      <c r="DJK114" s="31"/>
      <c r="DJL114" s="31"/>
      <c r="DJM114" s="31"/>
      <c r="DJN114" s="31"/>
      <c r="DJO114" s="31"/>
      <c r="DJP114" s="31"/>
      <c r="DJQ114" s="31"/>
      <c r="DJR114" s="31"/>
      <c r="DJS114" s="31"/>
      <c r="DJT114" s="31"/>
      <c r="DJU114" s="31"/>
      <c r="DJV114" s="31"/>
      <c r="DJW114" s="31"/>
      <c r="DJX114" s="31"/>
      <c r="DJY114" s="31"/>
      <c r="DJZ114" s="31"/>
      <c r="DKA114" s="31"/>
      <c r="DKB114" s="31"/>
      <c r="DKC114" s="31"/>
      <c r="DKD114" s="31"/>
      <c r="DKE114" s="31"/>
      <c r="DKF114" s="31"/>
      <c r="DKG114" s="31"/>
      <c r="DKH114" s="31"/>
      <c r="DKI114" s="31"/>
      <c r="DKJ114" s="31"/>
      <c r="DKK114" s="31"/>
      <c r="DKL114" s="31"/>
      <c r="DKM114" s="31"/>
      <c r="DKN114" s="31"/>
      <c r="DKO114" s="31"/>
      <c r="DKP114" s="31"/>
      <c r="DKQ114" s="31"/>
      <c r="DKR114" s="31"/>
      <c r="DKS114" s="31"/>
      <c r="DKT114" s="31"/>
      <c r="DKU114" s="31"/>
      <c r="DKV114" s="31"/>
      <c r="DKW114" s="31"/>
      <c r="DKX114" s="31"/>
      <c r="DKY114" s="31"/>
      <c r="DKZ114" s="31"/>
      <c r="DLA114" s="31"/>
      <c r="DLB114" s="31"/>
      <c r="DLC114" s="31"/>
      <c r="DLD114" s="31"/>
      <c r="DLE114" s="31"/>
      <c r="DLF114" s="31"/>
      <c r="DLG114" s="31"/>
      <c r="DLH114" s="31"/>
      <c r="DLI114" s="31"/>
      <c r="DLJ114" s="31"/>
      <c r="DLK114" s="31"/>
      <c r="DLL114" s="31"/>
      <c r="DLM114" s="31"/>
      <c r="DLN114" s="31"/>
      <c r="DLO114" s="31"/>
      <c r="DLP114" s="31"/>
      <c r="DLQ114" s="31"/>
      <c r="DLR114" s="31"/>
      <c r="DLS114" s="31"/>
      <c r="DLT114" s="31"/>
      <c r="DLU114" s="31"/>
      <c r="DLV114" s="31"/>
      <c r="DLW114" s="31"/>
      <c r="DLX114" s="31"/>
      <c r="DLY114" s="31"/>
      <c r="DLZ114" s="31"/>
      <c r="DMA114" s="31"/>
      <c r="DMB114" s="31"/>
      <c r="DMC114" s="31"/>
      <c r="DMD114" s="31"/>
      <c r="DME114" s="31"/>
      <c r="DMF114" s="31"/>
      <c r="DMG114" s="31"/>
      <c r="DMH114" s="31"/>
      <c r="DMI114" s="31"/>
      <c r="DMJ114" s="31"/>
      <c r="DMK114" s="31"/>
      <c r="DML114" s="31"/>
      <c r="DMM114" s="31"/>
      <c r="DMN114" s="31"/>
      <c r="DMO114" s="31"/>
      <c r="DMP114" s="31"/>
      <c r="DMQ114" s="31"/>
      <c r="DMR114" s="31"/>
      <c r="DMS114" s="31"/>
      <c r="DMT114" s="31"/>
      <c r="DMU114" s="31"/>
      <c r="DMV114" s="31"/>
      <c r="DMW114" s="31"/>
      <c r="DMX114" s="31"/>
      <c r="DMY114" s="31"/>
      <c r="DMZ114" s="31"/>
      <c r="DNA114" s="31"/>
      <c r="DNB114" s="31"/>
      <c r="DNC114" s="31"/>
      <c r="DND114" s="31"/>
      <c r="DNE114" s="31"/>
      <c r="DNF114" s="31"/>
      <c r="DNG114" s="31"/>
      <c r="DNH114" s="31"/>
      <c r="DNI114" s="31"/>
      <c r="DNJ114" s="31"/>
      <c r="DNK114" s="31"/>
      <c r="DNL114" s="31"/>
      <c r="DNM114" s="31"/>
      <c r="DNN114" s="31"/>
      <c r="DNO114" s="31"/>
      <c r="DNP114" s="31"/>
      <c r="DNQ114" s="31"/>
      <c r="DNR114" s="31"/>
      <c r="DNS114" s="31"/>
      <c r="DNT114" s="31"/>
      <c r="DNU114" s="31"/>
      <c r="DNV114" s="31"/>
      <c r="DNW114" s="31"/>
      <c r="DNX114" s="31"/>
      <c r="DNY114" s="31"/>
      <c r="DNZ114" s="31"/>
      <c r="DOA114" s="31"/>
      <c r="DOB114" s="31"/>
      <c r="DOC114" s="31"/>
      <c r="DOD114" s="31"/>
      <c r="DOE114" s="31"/>
      <c r="DOF114" s="31"/>
      <c r="DOG114" s="31"/>
      <c r="DOH114" s="31"/>
      <c r="DOI114" s="31"/>
      <c r="DOJ114" s="31"/>
      <c r="DOK114" s="31"/>
      <c r="DOL114" s="31"/>
      <c r="DOM114" s="31"/>
      <c r="DON114" s="31"/>
      <c r="DOO114" s="31"/>
      <c r="DOP114" s="31"/>
      <c r="DOQ114" s="31"/>
      <c r="DOR114" s="31"/>
      <c r="DOS114" s="31"/>
      <c r="DOT114" s="31"/>
      <c r="DOU114" s="31"/>
      <c r="DOV114" s="31"/>
      <c r="DOW114" s="31"/>
      <c r="DOX114" s="31"/>
      <c r="DOY114" s="31"/>
      <c r="DOZ114" s="31"/>
      <c r="DPA114" s="31"/>
      <c r="DPB114" s="31"/>
      <c r="DPC114" s="31"/>
      <c r="DPD114" s="31"/>
      <c r="DPE114" s="31"/>
      <c r="DPF114" s="31"/>
      <c r="DPG114" s="31"/>
      <c r="DPH114" s="31"/>
      <c r="DPI114" s="31"/>
      <c r="DPJ114" s="31"/>
      <c r="DPK114" s="31"/>
      <c r="DPL114" s="31"/>
      <c r="DPM114" s="31"/>
      <c r="DPN114" s="31"/>
      <c r="DPO114" s="31"/>
      <c r="DPP114" s="31"/>
      <c r="DPQ114" s="31"/>
      <c r="DPR114" s="31"/>
      <c r="DPS114" s="31"/>
      <c r="DPT114" s="31"/>
      <c r="DPU114" s="31"/>
      <c r="DPV114" s="31"/>
      <c r="DPW114" s="31"/>
      <c r="DPX114" s="31"/>
      <c r="DPY114" s="31"/>
      <c r="DPZ114" s="31"/>
      <c r="DQA114" s="31"/>
      <c r="DQB114" s="31"/>
      <c r="DQC114" s="31"/>
      <c r="DQD114" s="31"/>
      <c r="DQE114" s="31"/>
      <c r="DQF114" s="31"/>
      <c r="DQG114" s="31"/>
      <c r="DQH114" s="31"/>
      <c r="DQI114" s="31"/>
      <c r="DQJ114" s="31"/>
      <c r="DQK114" s="31"/>
      <c r="DQL114" s="31"/>
      <c r="DQM114" s="31"/>
      <c r="DQN114" s="31"/>
      <c r="DQO114" s="31"/>
      <c r="DQP114" s="31"/>
      <c r="DQQ114" s="31"/>
      <c r="DQR114" s="31"/>
      <c r="DQS114" s="31"/>
      <c r="DQT114" s="31"/>
      <c r="DQU114" s="31"/>
      <c r="DQV114" s="31"/>
      <c r="DQW114" s="31"/>
      <c r="DQX114" s="31"/>
      <c r="DQY114" s="31"/>
      <c r="DQZ114" s="31"/>
      <c r="DRA114" s="31"/>
      <c r="DRB114" s="31"/>
      <c r="DRC114" s="31"/>
      <c r="DRD114" s="31"/>
      <c r="DRE114" s="31"/>
      <c r="DRF114" s="31"/>
      <c r="DRG114" s="31"/>
      <c r="DRH114" s="31"/>
      <c r="DRI114" s="31"/>
      <c r="DRJ114" s="31"/>
      <c r="DRK114" s="31"/>
      <c r="DRL114" s="31"/>
      <c r="DRM114" s="31"/>
      <c r="DRN114" s="31"/>
      <c r="DRO114" s="31"/>
      <c r="DRP114" s="31"/>
      <c r="DRQ114" s="31"/>
      <c r="DRR114" s="31"/>
      <c r="DRS114" s="31"/>
      <c r="DRT114" s="31"/>
      <c r="DRU114" s="31"/>
      <c r="DRV114" s="31"/>
      <c r="DRW114" s="31"/>
      <c r="DRX114" s="31"/>
      <c r="DRY114" s="31"/>
      <c r="DRZ114" s="31"/>
      <c r="DSA114" s="31"/>
      <c r="DSB114" s="31"/>
      <c r="DSC114" s="31"/>
      <c r="DSD114" s="31"/>
      <c r="DSE114" s="31"/>
      <c r="DSF114" s="31"/>
      <c r="DSG114" s="31"/>
      <c r="DSH114" s="31"/>
      <c r="DSI114" s="31"/>
      <c r="DSJ114" s="31"/>
      <c r="DSK114" s="31"/>
      <c r="DSL114" s="31"/>
      <c r="DSM114" s="31"/>
      <c r="DSN114" s="31"/>
      <c r="DSO114" s="31"/>
      <c r="DSP114" s="31"/>
      <c r="DSQ114" s="31"/>
      <c r="DSR114" s="31"/>
      <c r="DSS114" s="31"/>
      <c r="DST114" s="31"/>
      <c r="DSU114" s="31"/>
      <c r="DSV114" s="31"/>
      <c r="DSW114" s="31"/>
      <c r="DSX114" s="31"/>
      <c r="DSY114" s="31"/>
      <c r="DSZ114" s="31"/>
      <c r="DTA114" s="31"/>
      <c r="DTB114" s="31"/>
      <c r="DTC114" s="31"/>
      <c r="DTD114" s="31"/>
      <c r="DTE114" s="31"/>
      <c r="DTF114" s="31"/>
      <c r="DTG114" s="31"/>
      <c r="DTH114" s="31"/>
      <c r="DTI114" s="31"/>
      <c r="DTJ114" s="31"/>
      <c r="DTK114" s="31"/>
      <c r="DTL114" s="31"/>
      <c r="DTM114" s="31"/>
      <c r="DTN114" s="31"/>
      <c r="DTO114" s="31"/>
      <c r="DTP114" s="31"/>
      <c r="DTQ114" s="31"/>
      <c r="DTR114" s="31"/>
      <c r="DTS114" s="31"/>
      <c r="DTT114" s="31"/>
      <c r="DTU114" s="31"/>
      <c r="DTV114" s="31"/>
      <c r="DTW114" s="31"/>
      <c r="DTX114" s="31"/>
      <c r="DTY114" s="31"/>
      <c r="DTZ114" s="31"/>
      <c r="DUA114" s="31"/>
      <c r="DUB114" s="31"/>
      <c r="DUC114" s="31"/>
      <c r="DUD114" s="31"/>
      <c r="DUE114" s="31"/>
      <c r="DUF114" s="31"/>
      <c r="DUG114" s="31"/>
      <c r="DUH114" s="31"/>
      <c r="DUI114" s="31"/>
      <c r="DUJ114" s="31"/>
      <c r="DUK114" s="31"/>
      <c r="DUL114" s="31"/>
      <c r="DUM114" s="31"/>
      <c r="DUN114" s="31"/>
      <c r="DUO114" s="31"/>
      <c r="DUP114" s="31"/>
      <c r="DUQ114" s="31"/>
      <c r="DUR114" s="31"/>
      <c r="DUS114" s="31"/>
      <c r="DUT114" s="31"/>
      <c r="DUU114" s="31"/>
      <c r="DUV114" s="31"/>
      <c r="DUW114" s="31"/>
      <c r="DUX114" s="31"/>
      <c r="DUY114" s="31"/>
      <c r="DUZ114" s="31"/>
      <c r="DVA114" s="31"/>
      <c r="DVB114" s="31"/>
      <c r="DVC114" s="31"/>
      <c r="DVD114" s="31"/>
      <c r="DVE114" s="31"/>
      <c r="DVF114" s="31"/>
      <c r="DVG114" s="31"/>
      <c r="DVH114" s="31"/>
      <c r="DVI114" s="31"/>
      <c r="DVJ114" s="31"/>
      <c r="DVK114" s="31"/>
      <c r="DVL114" s="31"/>
      <c r="DVM114" s="31"/>
      <c r="DVN114" s="31"/>
      <c r="DVO114" s="31"/>
      <c r="DVP114" s="31"/>
      <c r="DVQ114" s="31"/>
      <c r="DVR114" s="31"/>
      <c r="DVS114" s="31"/>
      <c r="DVT114" s="31"/>
      <c r="DVU114" s="31"/>
      <c r="DVV114" s="31"/>
      <c r="DVW114" s="31"/>
      <c r="DVX114" s="31"/>
      <c r="DVY114" s="31"/>
      <c r="DVZ114" s="31"/>
      <c r="DWA114" s="31"/>
      <c r="DWB114" s="31"/>
      <c r="DWC114" s="31"/>
      <c r="DWD114" s="31"/>
      <c r="DWE114" s="31"/>
      <c r="DWF114" s="31"/>
      <c r="DWG114" s="31"/>
      <c r="DWH114" s="31"/>
      <c r="DWI114" s="31"/>
      <c r="DWJ114" s="31"/>
      <c r="DWK114" s="31"/>
      <c r="DWL114" s="31"/>
      <c r="DWM114" s="31"/>
      <c r="DWN114" s="31"/>
      <c r="DWO114" s="31"/>
      <c r="DWP114" s="31"/>
      <c r="DWQ114" s="31"/>
      <c r="DWR114" s="31"/>
      <c r="DWS114" s="31"/>
      <c r="DWT114" s="31"/>
      <c r="DWU114" s="31"/>
      <c r="DWV114" s="31"/>
      <c r="DWW114" s="31"/>
      <c r="DWX114" s="31"/>
      <c r="DWY114" s="31"/>
      <c r="DWZ114" s="31"/>
      <c r="DXA114" s="31"/>
      <c r="DXB114" s="31"/>
      <c r="DXC114" s="31"/>
      <c r="DXD114" s="31"/>
      <c r="DXE114" s="31"/>
      <c r="DXF114" s="31"/>
      <c r="DXG114" s="31"/>
      <c r="DXH114" s="31"/>
      <c r="DXI114" s="31"/>
      <c r="DXJ114" s="31"/>
      <c r="DXK114" s="31"/>
      <c r="DXL114" s="31"/>
      <c r="DXM114" s="31"/>
      <c r="DXN114" s="31"/>
      <c r="DXO114" s="31"/>
      <c r="DXP114" s="31"/>
      <c r="DXQ114" s="31"/>
      <c r="DXR114" s="31"/>
      <c r="DXS114" s="31"/>
      <c r="DXT114" s="31"/>
      <c r="DXU114" s="31"/>
      <c r="DXV114" s="31"/>
      <c r="DXW114" s="31"/>
      <c r="DXX114" s="31"/>
      <c r="DXY114" s="31"/>
      <c r="DXZ114" s="31"/>
      <c r="DYA114" s="31"/>
      <c r="DYB114" s="31"/>
      <c r="DYC114" s="31"/>
      <c r="DYD114" s="31"/>
      <c r="DYE114" s="31"/>
      <c r="DYF114" s="31"/>
      <c r="DYG114" s="31"/>
      <c r="DYH114" s="31"/>
      <c r="DYI114" s="31"/>
      <c r="DYJ114" s="31"/>
      <c r="DYK114" s="31"/>
      <c r="DYL114" s="31"/>
      <c r="DYM114" s="31"/>
      <c r="DYN114" s="31"/>
      <c r="DYO114" s="31"/>
      <c r="DYP114" s="31"/>
      <c r="DYQ114" s="31"/>
      <c r="DYR114" s="31"/>
      <c r="DYS114" s="31"/>
      <c r="DYT114" s="31"/>
      <c r="DYU114" s="31"/>
      <c r="DYV114" s="31"/>
      <c r="DYW114" s="31"/>
      <c r="DYX114" s="31"/>
      <c r="DYY114" s="31"/>
      <c r="DYZ114" s="31"/>
      <c r="DZA114" s="31"/>
      <c r="DZB114" s="31"/>
      <c r="DZC114" s="31"/>
      <c r="DZD114" s="31"/>
      <c r="DZE114" s="31"/>
      <c r="DZF114" s="31"/>
      <c r="DZG114" s="31"/>
      <c r="DZH114" s="31"/>
      <c r="DZI114" s="31"/>
      <c r="DZJ114" s="31"/>
      <c r="DZK114" s="31"/>
      <c r="DZL114" s="31"/>
      <c r="DZM114" s="31"/>
      <c r="DZN114" s="31"/>
      <c r="DZO114" s="31"/>
      <c r="DZP114" s="31"/>
      <c r="DZQ114" s="31"/>
      <c r="DZR114" s="31"/>
      <c r="DZS114" s="31"/>
      <c r="DZT114" s="31"/>
      <c r="DZU114" s="31"/>
      <c r="DZV114" s="31"/>
      <c r="DZW114" s="31"/>
      <c r="DZX114" s="31"/>
      <c r="DZY114" s="31"/>
      <c r="DZZ114" s="31"/>
      <c r="EAA114" s="31"/>
      <c r="EAB114" s="31"/>
      <c r="EAC114" s="31"/>
      <c r="EAD114" s="31"/>
      <c r="EAE114" s="31"/>
      <c r="EAF114" s="31"/>
      <c r="EAG114" s="31"/>
      <c r="EAH114" s="31"/>
      <c r="EAI114" s="31"/>
      <c r="EAJ114" s="31"/>
      <c r="EAK114" s="31"/>
      <c r="EAL114" s="31"/>
      <c r="EAM114" s="31"/>
      <c r="EAN114" s="31"/>
      <c r="EAO114" s="31"/>
      <c r="EAP114" s="31"/>
      <c r="EAQ114" s="31"/>
      <c r="EAR114" s="31"/>
      <c r="EAS114" s="31"/>
      <c r="EAT114" s="31"/>
      <c r="EAU114" s="31"/>
      <c r="EAV114" s="31"/>
      <c r="EAW114" s="31"/>
      <c r="EAX114" s="31"/>
      <c r="EAY114" s="31"/>
      <c r="EAZ114" s="31"/>
      <c r="EBA114" s="31"/>
      <c r="EBB114" s="31"/>
      <c r="EBC114" s="31"/>
      <c r="EBD114" s="31"/>
      <c r="EBE114" s="31"/>
      <c r="EBF114" s="31"/>
      <c r="EBG114" s="31"/>
      <c r="EBH114" s="31"/>
      <c r="EBI114" s="31"/>
      <c r="EBJ114" s="31"/>
      <c r="EBK114" s="31"/>
      <c r="EBL114" s="31"/>
      <c r="EBM114" s="31"/>
      <c r="EBN114" s="31"/>
      <c r="EBO114" s="31"/>
      <c r="EBP114" s="31"/>
      <c r="EBQ114" s="31"/>
      <c r="EBR114" s="31"/>
      <c r="EBS114" s="31"/>
      <c r="EBT114" s="31"/>
      <c r="EBU114" s="31"/>
      <c r="EBV114" s="31"/>
      <c r="EBW114" s="31"/>
      <c r="EBX114" s="31"/>
      <c r="EBY114" s="31"/>
      <c r="EBZ114" s="31"/>
      <c r="ECA114" s="31"/>
      <c r="ECB114" s="31"/>
      <c r="ECC114" s="31"/>
      <c r="ECD114" s="31"/>
      <c r="ECE114" s="31"/>
      <c r="ECF114" s="31"/>
      <c r="ECG114" s="31"/>
      <c r="ECH114" s="31"/>
      <c r="ECI114" s="31"/>
      <c r="ECJ114" s="31"/>
      <c r="ECK114" s="31"/>
      <c r="ECL114" s="31"/>
      <c r="ECM114" s="31"/>
      <c r="ECN114" s="31"/>
      <c r="ECO114" s="31"/>
      <c r="ECP114" s="31"/>
      <c r="ECQ114" s="31"/>
      <c r="ECR114" s="31"/>
      <c r="ECS114" s="31"/>
      <c r="ECT114" s="31"/>
      <c r="ECU114" s="31"/>
      <c r="ECV114" s="31"/>
      <c r="ECW114" s="31"/>
      <c r="ECX114" s="31"/>
      <c r="ECY114" s="31"/>
      <c r="ECZ114" s="31"/>
      <c r="EDA114" s="31"/>
      <c r="EDB114" s="31"/>
      <c r="EDC114" s="31"/>
      <c r="EDD114" s="31"/>
      <c r="EDE114" s="31"/>
      <c r="EDF114" s="31"/>
      <c r="EDG114" s="31"/>
      <c r="EDH114" s="31"/>
      <c r="EDI114" s="31"/>
      <c r="EDJ114" s="31"/>
      <c r="EDK114" s="31"/>
      <c r="EDL114" s="31"/>
      <c r="EDM114" s="31"/>
      <c r="EDN114" s="31"/>
      <c r="EDO114" s="31"/>
      <c r="EDP114" s="31"/>
      <c r="EDQ114" s="31"/>
      <c r="EDR114" s="31"/>
      <c r="EDS114" s="31"/>
      <c r="EDT114" s="31"/>
      <c r="EDU114" s="31"/>
      <c r="EDV114" s="31"/>
      <c r="EDW114" s="31"/>
      <c r="EDX114" s="31"/>
      <c r="EDY114" s="31"/>
      <c r="EDZ114" s="31"/>
      <c r="EEA114" s="31"/>
      <c r="EEB114" s="31"/>
      <c r="EEC114" s="31"/>
      <c r="EED114" s="31"/>
      <c r="EEE114" s="31"/>
      <c r="EEF114" s="31"/>
      <c r="EEG114" s="31"/>
      <c r="EEH114" s="31"/>
      <c r="EEI114" s="31"/>
      <c r="EEJ114" s="31"/>
      <c r="EEK114" s="31"/>
      <c r="EEL114" s="31"/>
      <c r="EEM114" s="31"/>
      <c r="EEN114" s="31"/>
      <c r="EEO114" s="31"/>
      <c r="EEP114" s="31"/>
      <c r="EEQ114" s="31"/>
      <c r="EER114" s="31"/>
      <c r="EES114" s="31"/>
      <c r="EET114" s="31"/>
      <c r="EEU114" s="31"/>
      <c r="EEV114" s="31"/>
      <c r="EEW114" s="31"/>
      <c r="EEX114" s="31"/>
      <c r="EEY114" s="31"/>
      <c r="EEZ114" s="31"/>
      <c r="EFA114" s="31"/>
      <c r="EFB114" s="31"/>
      <c r="EFC114" s="31"/>
      <c r="EFD114" s="31"/>
      <c r="EFE114" s="31"/>
      <c r="EFF114" s="31"/>
      <c r="EFG114" s="31"/>
      <c r="EFH114" s="31"/>
      <c r="EFI114" s="31"/>
      <c r="EFJ114" s="31"/>
      <c r="EFK114" s="31"/>
      <c r="EFL114" s="31"/>
      <c r="EFM114" s="31"/>
      <c r="EFN114" s="31"/>
      <c r="EFO114" s="31"/>
      <c r="EFP114" s="31"/>
      <c r="EFQ114" s="31"/>
      <c r="EFR114" s="31"/>
      <c r="EFS114" s="31"/>
      <c r="EFT114" s="31"/>
      <c r="EFU114" s="31"/>
      <c r="EFV114" s="31"/>
      <c r="EFW114" s="31"/>
      <c r="EFX114" s="31"/>
      <c r="EFY114" s="31"/>
      <c r="EFZ114" s="31"/>
      <c r="EGA114" s="31"/>
      <c r="EGB114" s="31"/>
      <c r="EGC114" s="31"/>
      <c r="EGD114" s="31"/>
      <c r="EGE114" s="31"/>
      <c r="EGF114" s="31"/>
      <c r="EGG114" s="31"/>
      <c r="EGH114" s="31"/>
      <c r="EGI114" s="31"/>
      <c r="EGJ114" s="31"/>
      <c r="EGK114" s="31"/>
      <c r="EGL114" s="31"/>
      <c r="EGM114" s="31"/>
      <c r="EGN114" s="31"/>
      <c r="EGO114" s="31"/>
      <c r="EGP114" s="31"/>
      <c r="EGQ114" s="31"/>
      <c r="EGR114" s="31"/>
      <c r="EGS114" s="31"/>
      <c r="EGT114" s="31"/>
      <c r="EGU114" s="31"/>
      <c r="EGV114" s="31"/>
      <c r="EGW114" s="31"/>
      <c r="EGX114" s="31"/>
      <c r="EGY114" s="31"/>
      <c r="EGZ114" s="31"/>
      <c r="EHA114" s="31"/>
      <c r="EHB114" s="31"/>
      <c r="EHC114" s="31"/>
      <c r="EHD114" s="31"/>
      <c r="EHE114" s="31"/>
      <c r="EHF114" s="31"/>
      <c r="EHG114" s="31"/>
      <c r="EHH114" s="31"/>
      <c r="EHI114" s="31"/>
      <c r="EHJ114" s="31"/>
      <c r="EHK114" s="31"/>
      <c r="EHL114" s="31"/>
      <c r="EHM114" s="31"/>
      <c r="EHN114" s="31"/>
      <c r="EHO114" s="31"/>
      <c r="EHP114" s="31"/>
      <c r="EHQ114" s="31"/>
      <c r="EHR114" s="31"/>
      <c r="EHS114" s="31"/>
      <c r="EHT114" s="31"/>
      <c r="EHU114" s="31"/>
      <c r="EHV114" s="31"/>
      <c r="EHW114" s="31"/>
      <c r="EHX114" s="31"/>
      <c r="EHY114" s="31"/>
      <c r="EHZ114" s="31"/>
      <c r="EIA114" s="31"/>
      <c r="EIB114" s="31"/>
      <c r="EIC114" s="31"/>
      <c r="EID114" s="31"/>
      <c r="EIE114" s="31"/>
      <c r="EIF114" s="31"/>
      <c r="EIG114" s="31"/>
      <c r="EIH114" s="31"/>
      <c r="EII114" s="31"/>
      <c r="EIJ114" s="31"/>
      <c r="EIK114" s="31"/>
      <c r="EIL114" s="31"/>
      <c r="EIM114" s="31"/>
      <c r="EIN114" s="31"/>
      <c r="EIO114" s="31"/>
      <c r="EIP114" s="31"/>
      <c r="EIQ114" s="31"/>
      <c r="EIR114" s="31"/>
      <c r="EIS114" s="31"/>
      <c r="EIT114" s="31"/>
      <c r="EIU114" s="31"/>
      <c r="EIV114" s="31"/>
      <c r="EIW114" s="31"/>
      <c r="EIX114" s="31"/>
      <c r="EIY114" s="31"/>
      <c r="EIZ114" s="31"/>
      <c r="EJA114" s="31"/>
      <c r="EJB114" s="31"/>
      <c r="EJC114" s="31"/>
      <c r="EJD114" s="31"/>
      <c r="EJE114" s="31"/>
      <c r="EJF114" s="31"/>
      <c r="EJG114" s="31"/>
      <c r="EJH114" s="31"/>
      <c r="EJI114" s="31"/>
      <c r="EJJ114" s="31"/>
      <c r="EJK114" s="31"/>
      <c r="EJL114" s="31"/>
      <c r="EJM114" s="31"/>
      <c r="EJN114" s="31"/>
      <c r="EJO114" s="31"/>
      <c r="EJP114" s="31"/>
      <c r="EJQ114" s="31"/>
      <c r="EJR114" s="31"/>
      <c r="EJS114" s="31"/>
      <c r="EJT114" s="31"/>
      <c r="EJU114" s="31"/>
      <c r="EJV114" s="31"/>
      <c r="EJW114" s="31"/>
      <c r="EJX114" s="31"/>
      <c r="EJY114" s="31"/>
      <c r="EJZ114" s="31"/>
      <c r="EKA114" s="31"/>
      <c r="EKB114" s="31"/>
      <c r="EKC114" s="31"/>
      <c r="EKD114" s="31"/>
      <c r="EKE114" s="31"/>
      <c r="EKF114" s="31"/>
      <c r="EKG114" s="31"/>
      <c r="EKH114" s="31"/>
      <c r="EKI114" s="31"/>
      <c r="EKJ114" s="31"/>
      <c r="EKK114" s="31"/>
      <c r="EKL114" s="31"/>
      <c r="EKM114" s="31"/>
      <c r="EKN114" s="31"/>
      <c r="EKO114" s="31"/>
      <c r="EKP114" s="31"/>
      <c r="EKQ114" s="31"/>
      <c r="EKR114" s="31"/>
      <c r="EKS114" s="31"/>
      <c r="EKT114" s="31"/>
      <c r="EKU114" s="31"/>
      <c r="EKV114" s="31"/>
      <c r="EKW114" s="31"/>
      <c r="EKX114" s="31"/>
      <c r="EKY114" s="31"/>
      <c r="EKZ114" s="31"/>
      <c r="ELA114" s="31"/>
      <c r="ELB114" s="31"/>
      <c r="ELC114" s="31"/>
      <c r="ELD114" s="31"/>
      <c r="ELE114" s="31"/>
      <c r="ELF114" s="31"/>
      <c r="ELG114" s="31"/>
      <c r="ELH114" s="31"/>
      <c r="ELI114" s="31"/>
      <c r="ELJ114" s="31"/>
      <c r="ELK114" s="31"/>
      <c r="ELL114" s="31"/>
      <c r="ELM114" s="31"/>
      <c r="ELN114" s="31"/>
      <c r="ELO114" s="31"/>
      <c r="ELP114" s="31"/>
      <c r="ELQ114" s="31"/>
      <c r="ELR114" s="31"/>
      <c r="ELS114" s="31"/>
      <c r="ELT114" s="31"/>
      <c r="ELU114" s="31"/>
      <c r="ELV114" s="31"/>
      <c r="ELW114" s="31"/>
      <c r="ELX114" s="31"/>
      <c r="ELY114" s="31"/>
      <c r="ELZ114" s="31"/>
      <c r="EMA114" s="31"/>
      <c r="EMB114" s="31"/>
      <c r="EMC114" s="31"/>
      <c r="EMD114" s="31"/>
      <c r="EME114" s="31"/>
      <c r="EMF114" s="31"/>
      <c r="EMG114" s="31"/>
      <c r="EMH114" s="31"/>
      <c r="EMI114" s="31"/>
      <c r="EMJ114" s="31"/>
      <c r="EMK114" s="31"/>
      <c r="EML114" s="31"/>
      <c r="EMM114" s="31"/>
      <c r="EMN114" s="31"/>
      <c r="EMO114" s="31"/>
      <c r="EMP114" s="31"/>
      <c r="EMQ114" s="31"/>
      <c r="EMR114" s="31"/>
      <c r="EMS114" s="31"/>
      <c r="EMT114" s="31"/>
      <c r="EMU114" s="31"/>
      <c r="EMV114" s="31"/>
      <c r="EMW114" s="31"/>
      <c r="EMX114" s="31"/>
      <c r="EMY114" s="31"/>
      <c r="EMZ114" s="31"/>
      <c r="ENA114" s="31"/>
      <c r="ENB114" s="31"/>
      <c r="ENC114" s="31"/>
      <c r="END114" s="31"/>
      <c r="ENE114" s="31"/>
      <c r="ENF114" s="31"/>
      <c r="ENG114" s="31"/>
      <c r="ENH114" s="31"/>
      <c r="ENI114" s="31"/>
      <c r="ENJ114" s="31"/>
      <c r="ENK114" s="31"/>
      <c r="ENL114" s="31"/>
      <c r="ENM114" s="31"/>
      <c r="ENN114" s="31"/>
      <c r="ENO114" s="31"/>
      <c r="ENP114" s="31"/>
      <c r="ENQ114" s="31"/>
      <c r="ENR114" s="31"/>
      <c r="ENS114" s="31"/>
      <c r="ENT114" s="31"/>
      <c r="ENU114" s="31"/>
      <c r="ENV114" s="31"/>
      <c r="ENW114" s="31"/>
      <c r="ENX114" s="31"/>
      <c r="ENY114" s="31"/>
      <c r="ENZ114" s="31"/>
      <c r="EOA114" s="31"/>
      <c r="EOB114" s="31"/>
      <c r="EOC114" s="31"/>
      <c r="EOD114" s="31"/>
      <c r="EOE114" s="31"/>
      <c r="EOF114" s="31"/>
      <c r="EOG114" s="31"/>
      <c r="EOH114" s="31"/>
      <c r="EOI114" s="31"/>
      <c r="EOJ114" s="31"/>
      <c r="EOK114" s="31"/>
      <c r="EOL114" s="31"/>
      <c r="EOM114" s="31"/>
      <c r="EON114" s="31"/>
      <c r="EOO114" s="31"/>
      <c r="EOP114" s="31"/>
      <c r="EOQ114" s="31"/>
      <c r="EOR114" s="31"/>
      <c r="EOS114" s="31"/>
      <c r="EOT114" s="31"/>
      <c r="EOU114" s="31"/>
      <c r="EOV114" s="31"/>
      <c r="EOW114" s="31"/>
      <c r="EOX114" s="31"/>
      <c r="EOY114" s="31"/>
      <c r="EOZ114" s="31"/>
      <c r="EPA114" s="31"/>
      <c r="EPB114" s="31"/>
      <c r="EPC114" s="31"/>
      <c r="EPD114" s="31"/>
      <c r="EPE114" s="31"/>
      <c r="EPF114" s="31"/>
      <c r="EPG114" s="31"/>
      <c r="EPH114" s="31"/>
      <c r="EPI114" s="31"/>
      <c r="EPJ114" s="31"/>
      <c r="EPK114" s="31"/>
      <c r="EPL114" s="31"/>
      <c r="EPM114" s="31"/>
      <c r="EPN114" s="31"/>
      <c r="EPO114" s="31"/>
      <c r="EPP114" s="31"/>
      <c r="EPQ114" s="31"/>
      <c r="EPR114" s="31"/>
      <c r="EPS114" s="31"/>
      <c r="EPT114" s="31"/>
      <c r="EPU114" s="31"/>
      <c r="EPV114" s="31"/>
      <c r="EPW114" s="31"/>
      <c r="EPX114" s="31"/>
      <c r="EPY114" s="31"/>
      <c r="EPZ114" s="31"/>
      <c r="EQA114" s="31"/>
      <c r="EQB114" s="31"/>
      <c r="EQC114" s="31"/>
      <c r="EQD114" s="31"/>
      <c r="EQE114" s="31"/>
      <c r="EQF114" s="31"/>
      <c r="EQG114" s="31"/>
      <c r="EQH114" s="31"/>
      <c r="EQI114" s="31"/>
      <c r="EQJ114" s="31"/>
      <c r="EQK114" s="31"/>
      <c r="EQL114" s="31"/>
      <c r="EQM114" s="31"/>
      <c r="EQN114" s="31"/>
      <c r="EQO114" s="31"/>
      <c r="EQP114" s="31"/>
      <c r="EQQ114" s="31"/>
      <c r="EQR114" s="31"/>
      <c r="EQS114" s="31"/>
      <c r="EQT114" s="31"/>
      <c r="EQU114" s="31"/>
      <c r="EQV114" s="31"/>
      <c r="EQW114" s="31"/>
      <c r="EQX114" s="31"/>
      <c r="EQY114" s="31"/>
      <c r="EQZ114" s="31"/>
      <c r="ERA114" s="31"/>
      <c r="ERB114" s="31"/>
      <c r="ERC114" s="31"/>
      <c r="ERD114" s="31"/>
      <c r="ERE114" s="31"/>
      <c r="ERF114" s="31"/>
      <c r="ERG114" s="31"/>
      <c r="ERH114" s="31"/>
      <c r="ERI114" s="31"/>
      <c r="ERJ114" s="31"/>
      <c r="ERK114" s="31"/>
      <c r="ERL114" s="31"/>
      <c r="ERM114" s="31"/>
      <c r="ERN114" s="31"/>
      <c r="ERO114" s="31"/>
      <c r="ERP114" s="31"/>
      <c r="ERQ114" s="31"/>
      <c r="ERR114" s="31"/>
      <c r="ERS114" s="31"/>
      <c r="ERT114" s="31"/>
      <c r="ERU114" s="31"/>
      <c r="ERV114" s="31"/>
      <c r="ERW114" s="31"/>
      <c r="ERX114" s="31"/>
      <c r="ERY114" s="31"/>
      <c r="ERZ114" s="31"/>
      <c r="ESA114" s="31"/>
      <c r="ESB114" s="31"/>
      <c r="ESC114" s="31"/>
      <c r="ESD114" s="31"/>
      <c r="ESE114" s="31"/>
      <c r="ESF114" s="31"/>
      <c r="ESG114" s="31"/>
      <c r="ESH114" s="31"/>
      <c r="ESI114" s="31"/>
      <c r="ESJ114" s="31"/>
      <c r="ESK114" s="31"/>
      <c r="ESL114" s="31"/>
      <c r="ESM114" s="31"/>
      <c r="ESN114" s="31"/>
      <c r="ESO114" s="31"/>
      <c r="ESP114" s="31"/>
      <c r="ESQ114" s="31"/>
      <c r="ESR114" s="31"/>
      <c r="ESS114" s="31"/>
      <c r="EST114" s="31"/>
      <c r="ESU114" s="31"/>
      <c r="ESV114" s="31"/>
      <c r="ESW114" s="31"/>
      <c r="ESX114" s="31"/>
      <c r="ESY114" s="31"/>
      <c r="ESZ114" s="31"/>
      <c r="ETA114" s="31"/>
      <c r="ETB114" s="31"/>
      <c r="ETC114" s="31"/>
      <c r="ETD114" s="31"/>
      <c r="ETE114" s="31"/>
      <c r="ETF114" s="31"/>
      <c r="ETG114" s="31"/>
      <c r="ETH114" s="31"/>
      <c r="ETI114" s="31"/>
      <c r="ETJ114" s="31"/>
      <c r="ETK114" s="31"/>
      <c r="ETL114" s="31"/>
      <c r="ETM114" s="31"/>
      <c r="ETN114" s="31"/>
      <c r="ETO114" s="31"/>
      <c r="ETP114" s="31"/>
      <c r="ETQ114" s="31"/>
      <c r="ETR114" s="31"/>
      <c r="ETS114" s="31"/>
      <c r="ETT114" s="31"/>
      <c r="ETU114" s="31"/>
      <c r="ETV114" s="31"/>
      <c r="ETW114" s="31"/>
      <c r="ETX114" s="31"/>
      <c r="ETY114" s="31"/>
      <c r="ETZ114" s="31"/>
      <c r="EUA114" s="31"/>
      <c r="EUB114" s="31"/>
      <c r="EUC114" s="31"/>
      <c r="EUD114" s="31"/>
      <c r="EUE114" s="31"/>
      <c r="EUF114" s="31"/>
      <c r="EUG114" s="31"/>
      <c r="EUH114" s="31"/>
      <c r="EUI114" s="31"/>
      <c r="EUJ114" s="31"/>
      <c r="EUK114" s="31"/>
      <c r="EUL114" s="31"/>
      <c r="EUM114" s="31"/>
      <c r="EUN114" s="31"/>
      <c r="EUO114" s="31"/>
      <c r="EUP114" s="31"/>
      <c r="EUQ114" s="31"/>
      <c r="EUR114" s="31"/>
      <c r="EUS114" s="31"/>
      <c r="EUT114" s="31"/>
      <c r="EUU114" s="31"/>
      <c r="EUV114" s="31"/>
      <c r="EUW114" s="31"/>
      <c r="EUX114" s="31"/>
      <c r="EUY114" s="31"/>
      <c r="EUZ114" s="31"/>
      <c r="EVA114" s="31"/>
      <c r="EVB114" s="31"/>
      <c r="EVC114" s="31"/>
      <c r="EVD114" s="31"/>
      <c r="EVE114" s="31"/>
      <c r="EVF114" s="31"/>
      <c r="EVG114" s="31"/>
      <c r="EVH114" s="31"/>
      <c r="EVI114" s="31"/>
      <c r="EVJ114" s="31"/>
      <c r="EVK114" s="31"/>
      <c r="EVL114" s="31"/>
      <c r="EVM114" s="31"/>
      <c r="EVN114" s="31"/>
      <c r="EVO114" s="31"/>
      <c r="EVP114" s="31"/>
      <c r="EVQ114" s="31"/>
      <c r="EVR114" s="31"/>
      <c r="EVS114" s="31"/>
      <c r="EVT114" s="31"/>
      <c r="EVU114" s="31"/>
      <c r="EVV114" s="31"/>
      <c r="EVW114" s="31"/>
      <c r="EVX114" s="31"/>
      <c r="EVY114" s="31"/>
      <c r="EVZ114" s="31"/>
      <c r="EWA114" s="31"/>
      <c r="EWB114" s="31"/>
      <c r="EWC114" s="31"/>
      <c r="EWD114" s="31"/>
      <c r="EWE114" s="31"/>
      <c r="EWF114" s="31"/>
      <c r="EWG114" s="31"/>
      <c r="EWH114" s="31"/>
      <c r="EWI114" s="31"/>
      <c r="EWJ114" s="31"/>
      <c r="EWK114" s="31"/>
      <c r="EWL114" s="31"/>
      <c r="EWM114" s="31"/>
      <c r="EWN114" s="31"/>
      <c r="EWO114" s="31"/>
      <c r="EWP114" s="31"/>
      <c r="EWQ114" s="31"/>
      <c r="EWR114" s="31"/>
      <c r="EWS114" s="31"/>
      <c r="EWT114" s="31"/>
      <c r="EWU114" s="31"/>
      <c r="EWV114" s="31"/>
      <c r="EWW114" s="31"/>
      <c r="EWX114" s="31"/>
      <c r="EWY114" s="31"/>
      <c r="EWZ114" s="31"/>
      <c r="EXA114" s="31"/>
      <c r="EXB114" s="31"/>
      <c r="EXC114" s="31"/>
      <c r="EXD114" s="31"/>
      <c r="EXE114" s="31"/>
      <c r="EXF114" s="31"/>
      <c r="EXG114" s="31"/>
      <c r="EXH114" s="31"/>
      <c r="EXI114" s="31"/>
      <c r="EXJ114" s="31"/>
      <c r="EXK114" s="31"/>
      <c r="EXL114" s="31"/>
      <c r="EXM114" s="31"/>
      <c r="EXN114" s="31"/>
      <c r="EXO114" s="31"/>
      <c r="EXP114" s="31"/>
      <c r="EXQ114" s="31"/>
      <c r="EXR114" s="31"/>
      <c r="EXS114" s="31"/>
      <c r="EXT114" s="31"/>
      <c r="EXU114" s="31"/>
      <c r="EXV114" s="31"/>
      <c r="EXW114" s="31"/>
      <c r="EXX114" s="31"/>
      <c r="EXY114" s="31"/>
      <c r="EXZ114" s="31"/>
      <c r="EYA114" s="31"/>
      <c r="EYB114" s="31"/>
      <c r="EYC114" s="31"/>
      <c r="EYD114" s="31"/>
      <c r="EYE114" s="31"/>
      <c r="EYF114" s="31"/>
      <c r="EYG114" s="31"/>
      <c r="EYH114" s="31"/>
      <c r="EYI114" s="31"/>
      <c r="EYJ114" s="31"/>
      <c r="EYK114" s="31"/>
      <c r="EYL114" s="31"/>
      <c r="EYM114" s="31"/>
      <c r="EYN114" s="31"/>
      <c r="EYO114" s="31"/>
      <c r="EYP114" s="31"/>
      <c r="EYQ114" s="31"/>
      <c r="EYR114" s="31"/>
      <c r="EYS114" s="31"/>
      <c r="EYT114" s="31"/>
      <c r="EYU114" s="31"/>
      <c r="EYV114" s="31"/>
      <c r="EYW114" s="31"/>
      <c r="EYX114" s="31"/>
      <c r="EYY114" s="31"/>
      <c r="EYZ114" s="31"/>
      <c r="EZA114" s="31"/>
      <c r="EZB114" s="31"/>
      <c r="EZC114" s="31"/>
      <c r="EZD114" s="31"/>
      <c r="EZE114" s="31"/>
      <c r="EZF114" s="31"/>
      <c r="EZG114" s="31"/>
      <c r="EZH114" s="31"/>
      <c r="EZI114" s="31"/>
      <c r="EZJ114" s="31"/>
      <c r="EZK114" s="31"/>
      <c r="EZL114" s="31"/>
      <c r="EZM114" s="31"/>
      <c r="EZN114" s="31"/>
      <c r="EZO114" s="31"/>
      <c r="EZP114" s="31"/>
      <c r="EZQ114" s="31"/>
      <c r="EZR114" s="31"/>
      <c r="EZS114" s="31"/>
      <c r="EZT114" s="31"/>
      <c r="EZU114" s="31"/>
      <c r="EZV114" s="31"/>
      <c r="EZW114" s="31"/>
      <c r="EZX114" s="31"/>
      <c r="EZY114" s="31"/>
      <c r="EZZ114" s="31"/>
      <c r="FAA114" s="31"/>
      <c r="FAB114" s="31"/>
      <c r="FAC114" s="31"/>
      <c r="FAD114" s="31"/>
      <c r="FAE114" s="31"/>
      <c r="FAF114" s="31"/>
      <c r="FAG114" s="31"/>
      <c r="FAH114" s="31"/>
      <c r="FAI114" s="31"/>
      <c r="FAJ114" s="31"/>
      <c r="FAK114" s="31"/>
      <c r="FAL114" s="31"/>
      <c r="FAM114" s="31"/>
      <c r="FAN114" s="31"/>
      <c r="FAO114" s="31"/>
      <c r="FAP114" s="31"/>
      <c r="FAQ114" s="31"/>
      <c r="FAR114" s="31"/>
      <c r="FAS114" s="31"/>
      <c r="FAT114" s="31"/>
      <c r="FAU114" s="31"/>
      <c r="FAV114" s="31"/>
      <c r="FAW114" s="31"/>
      <c r="FAX114" s="31"/>
      <c r="FAY114" s="31"/>
      <c r="FAZ114" s="31"/>
      <c r="FBA114" s="31"/>
      <c r="FBB114" s="31"/>
      <c r="FBC114" s="31"/>
      <c r="FBD114" s="31"/>
      <c r="FBE114" s="31"/>
      <c r="FBF114" s="31"/>
      <c r="FBG114" s="31"/>
      <c r="FBH114" s="31"/>
      <c r="FBI114" s="31"/>
      <c r="FBJ114" s="31"/>
      <c r="FBK114" s="31"/>
      <c r="FBL114" s="31"/>
      <c r="FBM114" s="31"/>
      <c r="FBN114" s="31"/>
      <c r="FBO114" s="31"/>
      <c r="FBP114" s="31"/>
      <c r="FBQ114" s="31"/>
      <c r="FBR114" s="31"/>
      <c r="FBS114" s="31"/>
      <c r="FBT114" s="31"/>
      <c r="FBU114" s="31"/>
      <c r="FBV114" s="31"/>
      <c r="FBW114" s="31"/>
      <c r="FBX114" s="31"/>
      <c r="FBY114" s="31"/>
      <c r="FBZ114" s="31"/>
      <c r="FCA114" s="31"/>
      <c r="FCB114" s="31"/>
      <c r="FCC114" s="31"/>
      <c r="FCD114" s="31"/>
      <c r="FCE114" s="31"/>
      <c r="FCF114" s="31"/>
      <c r="FCG114" s="31"/>
      <c r="FCH114" s="31"/>
      <c r="FCI114" s="31"/>
      <c r="FCJ114" s="31"/>
      <c r="FCK114" s="31"/>
      <c r="FCL114" s="31"/>
      <c r="FCM114" s="31"/>
      <c r="FCN114" s="31"/>
      <c r="FCO114" s="31"/>
      <c r="FCP114" s="31"/>
      <c r="FCQ114" s="31"/>
      <c r="FCR114" s="31"/>
      <c r="FCS114" s="31"/>
      <c r="FCT114" s="31"/>
      <c r="FCU114" s="31"/>
      <c r="FCV114" s="31"/>
      <c r="FCW114" s="31"/>
      <c r="FCX114" s="31"/>
      <c r="FCY114" s="31"/>
      <c r="FCZ114" s="31"/>
      <c r="FDA114" s="31"/>
      <c r="FDB114" s="31"/>
      <c r="FDC114" s="31"/>
      <c r="FDD114" s="31"/>
      <c r="FDE114" s="31"/>
      <c r="FDF114" s="31"/>
      <c r="FDG114" s="31"/>
      <c r="FDH114" s="31"/>
      <c r="FDI114" s="31"/>
      <c r="FDJ114" s="31"/>
      <c r="FDK114" s="31"/>
      <c r="FDL114" s="31"/>
      <c r="FDM114" s="31"/>
      <c r="FDN114" s="31"/>
      <c r="FDO114" s="31"/>
      <c r="FDP114" s="31"/>
      <c r="FDQ114" s="31"/>
      <c r="FDR114" s="31"/>
      <c r="FDS114" s="31"/>
      <c r="FDT114" s="31"/>
      <c r="FDU114" s="31"/>
      <c r="FDV114" s="31"/>
      <c r="FDW114" s="31"/>
      <c r="FDX114" s="31"/>
      <c r="FDY114" s="31"/>
      <c r="FDZ114" s="31"/>
      <c r="FEA114" s="31"/>
      <c r="FEB114" s="31"/>
      <c r="FEC114" s="31"/>
      <c r="FED114" s="31"/>
      <c r="FEE114" s="31"/>
      <c r="FEF114" s="31"/>
      <c r="FEG114" s="31"/>
      <c r="FEH114" s="31"/>
      <c r="FEI114" s="31"/>
      <c r="FEJ114" s="31"/>
      <c r="FEK114" s="31"/>
      <c r="FEL114" s="31"/>
      <c r="FEM114" s="31"/>
      <c r="FEN114" s="31"/>
      <c r="FEO114" s="31"/>
      <c r="FEP114" s="31"/>
      <c r="FEQ114" s="31"/>
      <c r="FER114" s="31"/>
      <c r="FES114" s="31"/>
      <c r="FET114" s="31"/>
      <c r="FEU114" s="31"/>
      <c r="FEV114" s="31"/>
      <c r="FEW114" s="31"/>
      <c r="FEX114" s="31"/>
      <c r="FEY114" s="31"/>
      <c r="FEZ114" s="31"/>
      <c r="FFA114" s="31"/>
      <c r="FFB114" s="31"/>
      <c r="FFC114" s="31"/>
      <c r="FFD114" s="31"/>
      <c r="FFE114" s="31"/>
      <c r="FFF114" s="31"/>
      <c r="FFG114" s="31"/>
      <c r="FFH114" s="31"/>
      <c r="FFI114" s="31"/>
      <c r="FFJ114" s="31"/>
      <c r="FFK114" s="31"/>
      <c r="FFL114" s="31"/>
      <c r="FFM114" s="31"/>
      <c r="FFN114" s="31"/>
      <c r="FFO114" s="31"/>
      <c r="FFP114" s="31"/>
      <c r="FFQ114" s="31"/>
      <c r="FFR114" s="31"/>
      <c r="FFS114" s="31"/>
      <c r="FFT114" s="31"/>
      <c r="FFU114" s="31"/>
      <c r="FFV114" s="31"/>
      <c r="FFW114" s="31"/>
      <c r="FFX114" s="31"/>
      <c r="FFY114" s="31"/>
      <c r="FFZ114" s="31"/>
      <c r="FGA114" s="31"/>
      <c r="FGB114" s="31"/>
      <c r="FGC114" s="31"/>
      <c r="FGD114" s="31"/>
      <c r="FGE114" s="31"/>
      <c r="FGF114" s="31"/>
      <c r="FGG114" s="31"/>
      <c r="FGH114" s="31"/>
      <c r="FGI114" s="31"/>
      <c r="FGJ114" s="31"/>
      <c r="FGK114" s="31"/>
      <c r="FGL114" s="31"/>
      <c r="FGM114" s="31"/>
      <c r="FGN114" s="31"/>
      <c r="FGO114" s="31"/>
      <c r="FGP114" s="31"/>
      <c r="FGQ114" s="31"/>
      <c r="FGR114" s="31"/>
      <c r="FGS114" s="31"/>
      <c r="FGT114" s="31"/>
      <c r="FGU114" s="31"/>
      <c r="FGV114" s="31"/>
      <c r="FGW114" s="31"/>
      <c r="FGX114" s="31"/>
      <c r="FGY114" s="31"/>
      <c r="FGZ114" s="31"/>
      <c r="FHA114" s="31"/>
      <c r="FHB114" s="31"/>
      <c r="FHC114" s="31"/>
      <c r="FHD114" s="31"/>
      <c r="FHE114" s="31"/>
      <c r="FHF114" s="31"/>
      <c r="FHG114" s="31"/>
      <c r="FHH114" s="31"/>
      <c r="FHI114" s="31"/>
      <c r="FHJ114" s="31"/>
      <c r="FHK114" s="31"/>
      <c r="FHL114" s="31"/>
      <c r="FHM114" s="31"/>
      <c r="FHN114" s="31"/>
      <c r="FHO114" s="31"/>
      <c r="FHP114" s="31"/>
      <c r="FHQ114" s="31"/>
      <c r="FHR114" s="31"/>
      <c r="FHS114" s="31"/>
      <c r="FHT114" s="31"/>
      <c r="FHU114" s="31"/>
      <c r="FHV114" s="31"/>
      <c r="FHW114" s="31"/>
      <c r="FHX114" s="31"/>
      <c r="FHY114" s="31"/>
      <c r="FHZ114" s="31"/>
      <c r="FIA114" s="31"/>
      <c r="FIB114" s="31"/>
      <c r="FIC114" s="31"/>
      <c r="FID114" s="31"/>
      <c r="FIE114" s="31"/>
      <c r="FIF114" s="31"/>
      <c r="FIG114" s="31"/>
      <c r="FIH114" s="31"/>
      <c r="FII114" s="31"/>
      <c r="FIJ114" s="31"/>
      <c r="FIK114" s="31"/>
      <c r="FIL114" s="31"/>
      <c r="FIM114" s="31"/>
      <c r="FIN114" s="31"/>
      <c r="FIO114" s="31"/>
      <c r="FIP114" s="31"/>
      <c r="FIQ114" s="31"/>
      <c r="FIR114" s="31"/>
      <c r="FIS114" s="31"/>
      <c r="FIT114" s="31"/>
      <c r="FIU114" s="31"/>
      <c r="FIV114" s="31"/>
      <c r="FIW114" s="31"/>
      <c r="FIX114" s="31"/>
      <c r="FIY114" s="31"/>
      <c r="FIZ114" s="31"/>
      <c r="FJA114" s="31"/>
      <c r="FJB114" s="31"/>
      <c r="FJC114" s="31"/>
      <c r="FJD114" s="31"/>
      <c r="FJE114" s="31"/>
      <c r="FJF114" s="31"/>
      <c r="FJG114" s="31"/>
      <c r="FJH114" s="31"/>
      <c r="FJI114" s="31"/>
      <c r="FJJ114" s="31"/>
      <c r="FJK114" s="31"/>
      <c r="FJL114" s="31"/>
      <c r="FJM114" s="31"/>
      <c r="FJN114" s="31"/>
      <c r="FJO114" s="31"/>
      <c r="FJP114" s="31"/>
      <c r="FJQ114" s="31"/>
      <c r="FJR114" s="31"/>
      <c r="FJS114" s="31"/>
      <c r="FJT114" s="31"/>
      <c r="FJU114" s="31"/>
      <c r="FJV114" s="31"/>
      <c r="FJW114" s="31"/>
      <c r="FJX114" s="31"/>
      <c r="FJY114" s="31"/>
      <c r="FJZ114" s="31"/>
      <c r="FKA114" s="31"/>
      <c r="FKB114" s="31"/>
      <c r="FKC114" s="31"/>
      <c r="FKD114" s="31"/>
      <c r="FKE114" s="31"/>
      <c r="FKF114" s="31"/>
      <c r="FKG114" s="31"/>
      <c r="FKH114" s="31"/>
      <c r="FKI114" s="31"/>
      <c r="FKJ114" s="31"/>
      <c r="FKK114" s="31"/>
      <c r="FKL114" s="31"/>
      <c r="FKM114" s="31"/>
      <c r="FKN114" s="31"/>
      <c r="FKO114" s="31"/>
      <c r="FKP114" s="31"/>
      <c r="FKQ114" s="31"/>
      <c r="FKR114" s="31"/>
      <c r="FKS114" s="31"/>
      <c r="FKT114" s="31"/>
      <c r="FKU114" s="31"/>
      <c r="FKV114" s="31"/>
      <c r="FKW114" s="31"/>
      <c r="FKX114" s="31"/>
      <c r="FKY114" s="31"/>
      <c r="FKZ114" s="31"/>
      <c r="FLA114" s="31"/>
      <c r="FLB114" s="31"/>
      <c r="FLC114" s="31"/>
      <c r="FLD114" s="31"/>
      <c r="FLE114" s="31"/>
      <c r="FLF114" s="31"/>
      <c r="FLG114" s="31"/>
      <c r="FLH114" s="31"/>
      <c r="FLI114" s="31"/>
      <c r="FLJ114" s="31"/>
      <c r="FLK114" s="31"/>
      <c r="FLL114" s="31"/>
      <c r="FLM114" s="31"/>
      <c r="FLN114" s="31"/>
      <c r="FLO114" s="31"/>
      <c r="FLP114" s="31"/>
      <c r="FLQ114" s="31"/>
      <c r="FLR114" s="31"/>
      <c r="FLS114" s="31"/>
      <c r="FLT114" s="31"/>
      <c r="FLU114" s="31"/>
      <c r="FLV114" s="31"/>
      <c r="FLW114" s="31"/>
      <c r="FLX114" s="31"/>
      <c r="FLY114" s="31"/>
      <c r="FLZ114" s="31"/>
      <c r="FMA114" s="31"/>
      <c r="FMB114" s="31"/>
      <c r="FMC114" s="31"/>
      <c r="FMD114" s="31"/>
      <c r="FME114" s="31"/>
      <c r="FMF114" s="31"/>
      <c r="FMG114" s="31"/>
      <c r="FMH114" s="31"/>
      <c r="FMI114" s="31"/>
      <c r="FMJ114" s="31"/>
      <c r="FMK114" s="31"/>
      <c r="FML114" s="31"/>
      <c r="FMM114" s="31"/>
      <c r="FMN114" s="31"/>
      <c r="FMO114" s="31"/>
      <c r="FMP114" s="31"/>
      <c r="FMQ114" s="31"/>
      <c r="FMR114" s="31"/>
      <c r="FMS114" s="31"/>
      <c r="FMT114" s="31"/>
      <c r="FMU114" s="31"/>
      <c r="FMV114" s="31"/>
      <c r="FMW114" s="31"/>
      <c r="FMX114" s="31"/>
      <c r="FMY114" s="31"/>
      <c r="FMZ114" s="31"/>
      <c r="FNA114" s="31"/>
      <c r="FNB114" s="31"/>
      <c r="FNC114" s="31"/>
      <c r="FND114" s="31"/>
      <c r="FNE114" s="31"/>
      <c r="FNF114" s="31"/>
      <c r="FNG114" s="31"/>
      <c r="FNH114" s="31"/>
      <c r="FNI114" s="31"/>
      <c r="FNJ114" s="31"/>
      <c r="FNK114" s="31"/>
      <c r="FNL114" s="31"/>
      <c r="FNM114" s="31"/>
      <c r="FNN114" s="31"/>
      <c r="FNO114" s="31"/>
      <c r="FNP114" s="31"/>
      <c r="FNQ114" s="31"/>
      <c r="FNR114" s="31"/>
      <c r="FNS114" s="31"/>
      <c r="FNT114" s="31"/>
      <c r="FNU114" s="31"/>
      <c r="FNV114" s="31"/>
      <c r="FNW114" s="31"/>
      <c r="FNX114" s="31"/>
      <c r="FNY114" s="31"/>
      <c r="FNZ114" s="31"/>
      <c r="FOA114" s="31"/>
      <c r="FOB114" s="31"/>
      <c r="FOC114" s="31"/>
      <c r="FOD114" s="31"/>
      <c r="FOE114" s="31"/>
      <c r="FOF114" s="31"/>
      <c r="FOG114" s="31"/>
      <c r="FOH114" s="31"/>
      <c r="FOI114" s="31"/>
      <c r="FOJ114" s="31"/>
      <c r="FOK114" s="31"/>
      <c r="FOL114" s="31"/>
      <c r="FOM114" s="31"/>
      <c r="FON114" s="31"/>
      <c r="FOO114" s="31"/>
      <c r="FOP114" s="31"/>
      <c r="FOQ114" s="31"/>
      <c r="FOR114" s="31"/>
      <c r="FOS114" s="31"/>
      <c r="FOT114" s="31"/>
      <c r="FOU114" s="31"/>
      <c r="FOV114" s="31"/>
      <c r="FOW114" s="31"/>
      <c r="FOX114" s="31"/>
      <c r="FOY114" s="31"/>
      <c r="FOZ114" s="31"/>
      <c r="FPA114" s="31"/>
      <c r="FPB114" s="31"/>
      <c r="FPC114" s="31"/>
      <c r="FPD114" s="31"/>
      <c r="FPE114" s="31"/>
      <c r="FPF114" s="31"/>
      <c r="FPG114" s="31"/>
      <c r="FPH114" s="31"/>
      <c r="FPI114" s="31"/>
      <c r="FPJ114" s="31"/>
      <c r="FPK114" s="31"/>
      <c r="FPL114" s="31"/>
      <c r="FPM114" s="31"/>
      <c r="FPN114" s="31"/>
      <c r="FPO114" s="31"/>
      <c r="FPP114" s="31"/>
      <c r="FPQ114" s="31"/>
      <c r="FPR114" s="31"/>
      <c r="FPS114" s="31"/>
      <c r="FPT114" s="31"/>
      <c r="FPU114" s="31"/>
      <c r="FPV114" s="31"/>
      <c r="FPW114" s="31"/>
      <c r="FPX114" s="31"/>
      <c r="FPY114" s="31"/>
      <c r="FPZ114" s="31"/>
      <c r="FQA114" s="31"/>
      <c r="FQB114" s="31"/>
      <c r="FQC114" s="31"/>
      <c r="FQD114" s="31"/>
      <c r="FQE114" s="31"/>
      <c r="FQF114" s="31"/>
      <c r="FQG114" s="31"/>
      <c r="FQH114" s="31"/>
      <c r="FQI114" s="31"/>
      <c r="FQJ114" s="31"/>
      <c r="FQK114" s="31"/>
      <c r="FQL114" s="31"/>
      <c r="FQM114" s="31"/>
      <c r="FQN114" s="31"/>
      <c r="FQO114" s="31"/>
      <c r="FQP114" s="31"/>
      <c r="FQQ114" s="31"/>
      <c r="FQR114" s="31"/>
      <c r="FQS114" s="31"/>
      <c r="FQT114" s="31"/>
      <c r="FQU114" s="31"/>
      <c r="FQV114" s="31"/>
      <c r="FQW114" s="31"/>
      <c r="FQX114" s="31"/>
      <c r="FQY114" s="31"/>
      <c r="FQZ114" s="31"/>
      <c r="FRA114" s="31"/>
      <c r="FRB114" s="31"/>
      <c r="FRC114" s="31"/>
      <c r="FRD114" s="31"/>
      <c r="FRE114" s="31"/>
      <c r="FRF114" s="31"/>
      <c r="FRG114" s="31"/>
      <c r="FRH114" s="31"/>
      <c r="FRI114" s="31"/>
      <c r="FRJ114" s="31"/>
      <c r="FRK114" s="31"/>
      <c r="FRL114" s="31"/>
      <c r="FRM114" s="31"/>
      <c r="FRN114" s="31"/>
      <c r="FRO114" s="31"/>
      <c r="FRP114" s="31"/>
      <c r="FRQ114" s="31"/>
      <c r="FRR114" s="31"/>
      <c r="FRS114" s="31"/>
      <c r="FRT114" s="31"/>
      <c r="FRU114" s="31"/>
      <c r="FRV114" s="31"/>
      <c r="FRW114" s="31"/>
      <c r="FRX114" s="31"/>
      <c r="FRY114" s="31"/>
      <c r="FRZ114" s="31"/>
      <c r="FSA114" s="31"/>
      <c r="FSB114" s="31"/>
      <c r="FSC114" s="31"/>
      <c r="FSD114" s="31"/>
      <c r="FSE114" s="31"/>
      <c r="FSF114" s="31"/>
      <c r="FSG114" s="31"/>
      <c r="FSH114" s="31"/>
      <c r="FSI114" s="31"/>
      <c r="FSJ114" s="31"/>
      <c r="FSK114" s="31"/>
      <c r="FSL114" s="31"/>
      <c r="FSM114" s="31"/>
      <c r="FSN114" s="31"/>
      <c r="FSO114" s="31"/>
      <c r="FSP114" s="31"/>
      <c r="FSQ114" s="31"/>
      <c r="FSR114" s="31"/>
      <c r="FSS114" s="31"/>
      <c r="FST114" s="31"/>
      <c r="FSU114" s="31"/>
      <c r="FSV114" s="31"/>
      <c r="FSW114" s="31"/>
      <c r="FSX114" s="31"/>
      <c r="FSY114" s="31"/>
      <c r="FSZ114" s="31"/>
      <c r="FTA114" s="31"/>
      <c r="FTB114" s="31"/>
      <c r="FTC114" s="31"/>
      <c r="FTD114" s="31"/>
      <c r="FTE114" s="31"/>
      <c r="FTF114" s="31"/>
      <c r="FTG114" s="31"/>
      <c r="FTH114" s="31"/>
      <c r="FTI114" s="31"/>
      <c r="FTJ114" s="31"/>
      <c r="FTK114" s="31"/>
      <c r="FTL114" s="31"/>
      <c r="FTM114" s="31"/>
      <c r="FTN114" s="31"/>
      <c r="FTO114" s="31"/>
      <c r="FTP114" s="31"/>
      <c r="FTQ114" s="31"/>
      <c r="FTR114" s="31"/>
      <c r="FTS114" s="31"/>
      <c r="FTT114" s="31"/>
      <c r="FTU114" s="31"/>
      <c r="FTV114" s="31"/>
      <c r="FTW114" s="31"/>
      <c r="FTX114" s="31"/>
      <c r="FTY114" s="31"/>
      <c r="FTZ114" s="31"/>
      <c r="FUA114" s="31"/>
      <c r="FUB114" s="31"/>
      <c r="FUC114" s="31"/>
      <c r="FUD114" s="31"/>
      <c r="FUE114" s="31"/>
      <c r="FUF114" s="31"/>
      <c r="FUG114" s="31"/>
      <c r="FUH114" s="31"/>
      <c r="FUI114" s="31"/>
      <c r="FUJ114" s="31"/>
      <c r="FUK114" s="31"/>
      <c r="FUL114" s="31"/>
      <c r="FUM114" s="31"/>
      <c r="FUN114" s="31"/>
      <c r="FUO114" s="31"/>
      <c r="FUP114" s="31"/>
      <c r="FUQ114" s="31"/>
      <c r="FUR114" s="31"/>
      <c r="FUS114" s="31"/>
      <c r="FUT114" s="31"/>
      <c r="FUU114" s="31"/>
      <c r="FUV114" s="31"/>
      <c r="FUW114" s="31"/>
      <c r="FUX114" s="31"/>
      <c r="FUY114" s="31"/>
      <c r="FUZ114" s="31"/>
      <c r="FVA114" s="31"/>
      <c r="FVB114" s="31"/>
      <c r="FVC114" s="31"/>
      <c r="FVD114" s="31"/>
      <c r="FVE114" s="31"/>
      <c r="FVF114" s="31"/>
      <c r="FVG114" s="31"/>
      <c r="FVH114" s="31"/>
      <c r="FVI114" s="31"/>
      <c r="FVJ114" s="31"/>
      <c r="FVK114" s="31"/>
      <c r="FVL114" s="31"/>
      <c r="FVM114" s="31"/>
      <c r="FVN114" s="31"/>
      <c r="FVO114" s="31"/>
      <c r="FVP114" s="31"/>
      <c r="FVQ114" s="31"/>
      <c r="FVR114" s="31"/>
      <c r="FVS114" s="31"/>
      <c r="FVT114" s="31"/>
      <c r="FVU114" s="31"/>
      <c r="FVV114" s="31"/>
      <c r="FVW114" s="31"/>
      <c r="FVX114" s="31"/>
      <c r="FVY114" s="31"/>
      <c r="FVZ114" s="31"/>
      <c r="FWA114" s="31"/>
      <c r="FWB114" s="31"/>
      <c r="FWC114" s="31"/>
      <c r="FWD114" s="31"/>
      <c r="FWE114" s="31"/>
      <c r="FWF114" s="31"/>
      <c r="FWG114" s="31"/>
      <c r="FWH114" s="31"/>
      <c r="FWI114" s="31"/>
      <c r="FWJ114" s="31"/>
      <c r="FWK114" s="31"/>
      <c r="FWL114" s="31"/>
      <c r="FWM114" s="31"/>
      <c r="FWN114" s="31"/>
      <c r="FWO114" s="31"/>
      <c r="FWP114" s="31"/>
      <c r="FWQ114" s="31"/>
      <c r="FWR114" s="31"/>
      <c r="FWS114" s="31"/>
      <c r="FWT114" s="31"/>
      <c r="FWU114" s="31"/>
      <c r="FWV114" s="31"/>
      <c r="FWW114" s="31"/>
      <c r="FWX114" s="31"/>
      <c r="FWY114" s="31"/>
      <c r="FWZ114" s="31"/>
      <c r="FXA114" s="31"/>
      <c r="FXB114" s="31"/>
      <c r="FXC114" s="31"/>
      <c r="FXD114" s="31"/>
      <c r="FXE114" s="31"/>
      <c r="FXF114" s="31"/>
      <c r="FXG114" s="31"/>
      <c r="FXH114" s="31"/>
      <c r="FXI114" s="31"/>
      <c r="FXJ114" s="31"/>
      <c r="FXK114" s="31"/>
      <c r="FXL114" s="31"/>
      <c r="FXM114" s="31"/>
      <c r="FXN114" s="31"/>
      <c r="FXO114" s="31"/>
      <c r="FXP114" s="31"/>
      <c r="FXQ114" s="31"/>
      <c r="FXR114" s="31"/>
      <c r="FXS114" s="31"/>
      <c r="FXT114" s="31"/>
      <c r="FXU114" s="31"/>
      <c r="FXV114" s="31"/>
      <c r="FXW114" s="31"/>
      <c r="FXX114" s="31"/>
      <c r="FXY114" s="31"/>
      <c r="FXZ114" s="31"/>
      <c r="FYA114" s="31"/>
      <c r="FYB114" s="31"/>
      <c r="FYC114" s="31"/>
      <c r="FYD114" s="31"/>
      <c r="FYE114" s="31"/>
      <c r="FYF114" s="31"/>
      <c r="FYG114" s="31"/>
      <c r="FYH114" s="31"/>
      <c r="FYI114" s="31"/>
      <c r="FYJ114" s="31"/>
      <c r="FYK114" s="31"/>
      <c r="FYL114" s="31"/>
      <c r="FYM114" s="31"/>
      <c r="FYN114" s="31"/>
      <c r="FYO114" s="31"/>
      <c r="FYP114" s="31"/>
      <c r="FYQ114" s="31"/>
      <c r="FYR114" s="31"/>
      <c r="FYS114" s="31"/>
      <c r="FYT114" s="31"/>
      <c r="FYU114" s="31"/>
      <c r="FYV114" s="31"/>
      <c r="FYW114" s="31"/>
      <c r="FYX114" s="31"/>
      <c r="FYY114" s="31"/>
      <c r="FYZ114" s="31"/>
      <c r="FZA114" s="31"/>
      <c r="FZB114" s="31"/>
      <c r="FZC114" s="31"/>
      <c r="FZD114" s="31"/>
      <c r="FZE114" s="31"/>
      <c r="FZF114" s="31"/>
      <c r="FZG114" s="31"/>
      <c r="FZH114" s="31"/>
      <c r="FZI114" s="31"/>
      <c r="FZJ114" s="31"/>
      <c r="FZK114" s="31"/>
      <c r="FZL114" s="31"/>
      <c r="FZM114" s="31"/>
      <c r="FZN114" s="31"/>
      <c r="FZO114" s="31"/>
      <c r="FZP114" s="31"/>
      <c r="FZQ114" s="31"/>
      <c r="FZR114" s="31"/>
      <c r="FZS114" s="31"/>
      <c r="FZT114" s="31"/>
      <c r="FZU114" s="31"/>
      <c r="FZV114" s="31"/>
      <c r="FZW114" s="31"/>
      <c r="FZX114" s="31"/>
      <c r="FZY114" s="31"/>
      <c r="FZZ114" s="31"/>
      <c r="GAA114" s="31"/>
      <c r="GAB114" s="31"/>
      <c r="GAC114" s="31"/>
      <c r="GAD114" s="31"/>
      <c r="GAE114" s="31"/>
      <c r="GAF114" s="31"/>
      <c r="GAG114" s="31"/>
      <c r="GAH114" s="31"/>
      <c r="GAI114" s="31"/>
      <c r="GAJ114" s="31"/>
      <c r="GAK114" s="31"/>
      <c r="GAL114" s="31"/>
      <c r="GAM114" s="31"/>
      <c r="GAN114" s="31"/>
      <c r="GAO114" s="31"/>
      <c r="GAP114" s="31"/>
      <c r="GAQ114" s="31"/>
      <c r="GAR114" s="31"/>
      <c r="GAS114" s="31"/>
      <c r="GAT114" s="31"/>
      <c r="GAU114" s="31"/>
      <c r="GAV114" s="31"/>
      <c r="GAW114" s="31"/>
      <c r="GAX114" s="31"/>
      <c r="GAY114" s="31"/>
      <c r="GAZ114" s="31"/>
      <c r="GBA114" s="31"/>
      <c r="GBB114" s="31"/>
      <c r="GBC114" s="31"/>
      <c r="GBD114" s="31"/>
      <c r="GBE114" s="31"/>
      <c r="GBF114" s="31"/>
      <c r="GBG114" s="31"/>
      <c r="GBH114" s="31"/>
      <c r="GBI114" s="31"/>
      <c r="GBJ114" s="31"/>
      <c r="GBK114" s="31"/>
      <c r="GBL114" s="31"/>
      <c r="GBM114" s="31"/>
      <c r="GBN114" s="31"/>
      <c r="GBO114" s="31"/>
      <c r="GBP114" s="31"/>
      <c r="GBQ114" s="31"/>
      <c r="GBR114" s="31"/>
      <c r="GBS114" s="31"/>
      <c r="GBT114" s="31"/>
      <c r="GBU114" s="31"/>
      <c r="GBV114" s="31"/>
      <c r="GBW114" s="31"/>
      <c r="GBX114" s="31"/>
      <c r="GBY114" s="31"/>
      <c r="GBZ114" s="31"/>
      <c r="GCA114" s="31"/>
      <c r="GCB114" s="31"/>
      <c r="GCC114" s="31"/>
      <c r="GCD114" s="31"/>
      <c r="GCE114" s="31"/>
      <c r="GCF114" s="31"/>
      <c r="GCG114" s="31"/>
      <c r="GCH114" s="31"/>
      <c r="GCI114" s="31"/>
      <c r="GCJ114" s="31"/>
      <c r="GCK114" s="31"/>
      <c r="GCL114" s="31"/>
      <c r="GCM114" s="31"/>
      <c r="GCN114" s="31"/>
      <c r="GCO114" s="31"/>
      <c r="GCP114" s="31"/>
      <c r="GCQ114" s="31"/>
      <c r="GCR114" s="31"/>
      <c r="GCS114" s="31"/>
      <c r="GCT114" s="31"/>
      <c r="GCU114" s="31"/>
      <c r="GCV114" s="31"/>
      <c r="GCW114" s="31"/>
      <c r="GCX114" s="31"/>
      <c r="GCY114" s="31"/>
      <c r="GCZ114" s="31"/>
      <c r="GDA114" s="31"/>
      <c r="GDB114" s="31"/>
      <c r="GDC114" s="31"/>
      <c r="GDD114" s="31"/>
      <c r="GDE114" s="31"/>
      <c r="GDF114" s="31"/>
      <c r="GDG114" s="31"/>
      <c r="GDH114" s="31"/>
      <c r="GDI114" s="31"/>
      <c r="GDJ114" s="31"/>
      <c r="GDK114" s="31"/>
      <c r="GDL114" s="31"/>
      <c r="GDM114" s="31"/>
      <c r="GDN114" s="31"/>
      <c r="GDO114" s="31"/>
      <c r="GDP114" s="31"/>
      <c r="GDQ114" s="31"/>
      <c r="GDR114" s="31"/>
      <c r="GDS114" s="31"/>
      <c r="GDT114" s="31"/>
      <c r="GDU114" s="31"/>
      <c r="GDV114" s="31"/>
      <c r="GDW114" s="31"/>
      <c r="GDX114" s="31"/>
      <c r="GDY114" s="31"/>
      <c r="GDZ114" s="31"/>
      <c r="GEA114" s="31"/>
      <c r="GEB114" s="31"/>
      <c r="GEC114" s="31"/>
      <c r="GED114" s="31"/>
      <c r="GEE114" s="31"/>
      <c r="GEF114" s="31"/>
      <c r="GEG114" s="31"/>
      <c r="GEH114" s="31"/>
      <c r="GEI114" s="31"/>
      <c r="GEJ114" s="31"/>
      <c r="GEK114" s="31"/>
      <c r="GEL114" s="31"/>
      <c r="GEM114" s="31"/>
      <c r="GEN114" s="31"/>
      <c r="GEO114" s="31"/>
      <c r="GEP114" s="31"/>
      <c r="GEQ114" s="31"/>
      <c r="GER114" s="31"/>
      <c r="GES114" s="31"/>
      <c r="GET114" s="31"/>
      <c r="GEU114" s="31"/>
      <c r="GEV114" s="31"/>
      <c r="GEW114" s="31"/>
      <c r="GEX114" s="31"/>
      <c r="GEY114" s="31"/>
      <c r="GEZ114" s="31"/>
      <c r="GFA114" s="31"/>
      <c r="GFB114" s="31"/>
      <c r="GFC114" s="31"/>
      <c r="GFD114" s="31"/>
      <c r="GFE114" s="31"/>
      <c r="GFF114" s="31"/>
      <c r="GFG114" s="31"/>
      <c r="GFH114" s="31"/>
      <c r="GFI114" s="31"/>
      <c r="GFJ114" s="31"/>
      <c r="GFK114" s="31"/>
      <c r="GFL114" s="31"/>
      <c r="GFM114" s="31"/>
      <c r="GFN114" s="31"/>
      <c r="GFO114" s="31"/>
      <c r="GFP114" s="31"/>
      <c r="GFQ114" s="31"/>
      <c r="GFR114" s="31"/>
      <c r="GFS114" s="31"/>
      <c r="GFT114" s="31"/>
      <c r="GFU114" s="31"/>
      <c r="GFV114" s="31"/>
      <c r="GFW114" s="31"/>
      <c r="GFX114" s="31"/>
      <c r="GFY114" s="31"/>
      <c r="GFZ114" s="31"/>
      <c r="GGA114" s="31"/>
      <c r="GGB114" s="31"/>
      <c r="GGC114" s="31"/>
      <c r="GGD114" s="31"/>
      <c r="GGE114" s="31"/>
      <c r="GGF114" s="31"/>
      <c r="GGG114" s="31"/>
      <c r="GGH114" s="31"/>
      <c r="GGI114" s="31"/>
      <c r="GGJ114" s="31"/>
      <c r="GGK114" s="31"/>
      <c r="GGL114" s="31"/>
      <c r="GGM114" s="31"/>
      <c r="GGN114" s="31"/>
      <c r="GGO114" s="31"/>
      <c r="GGP114" s="31"/>
      <c r="GGQ114" s="31"/>
      <c r="GGR114" s="31"/>
      <c r="GGS114" s="31"/>
      <c r="GGT114" s="31"/>
      <c r="GGU114" s="31"/>
      <c r="GGV114" s="31"/>
      <c r="GGW114" s="31"/>
      <c r="GGX114" s="31"/>
      <c r="GGY114" s="31"/>
      <c r="GGZ114" s="31"/>
      <c r="GHA114" s="31"/>
      <c r="GHB114" s="31"/>
      <c r="GHC114" s="31"/>
      <c r="GHD114" s="31"/>
      <c r="GHE114" s="31"/>
      <c r="GHF114" s="31"/>
      <c r="GHG114" s="31"/>
      <c r="GHH114" s="31"/>
      <c r="GHI114" s="31"/>
      <c r="GHJ114" s="31"/>
      <c r="GHK114" s="31"/>
      <c r="GHL114" s="31"/>
      <c r="GHM114" s="31"/>
      <c r="GHN114" s="31"/>
      <c r="GHO114" s="31"/>
      <c r="GHP114" s="31"/>
      <c r="GHQ114" s="31"/>
      <c r="GHR114" s="31"/>
      <c r="GHS114" s="31"/>
      <c r="GHT114" s="31"/>
      <c r="GHU114" s="31"/>
      <c r="GHV114" s="31"/>
      <c r="GHW114" s="31"/>
      <c r="GHX114" s="31"/>
      <c r="GHY114" s="31"/>
      <c r="GHZ114" s="31"/>
      <c r="GIA114" s="31"/>
      <c r="GIB114" s="31"/>
      <c r="GIC114" s="31"/>
      <c r="GID114" s="31"/>
      <c r="GIE114" s="31"/>
      <c r="GIF114" s="31"/>
      <c r="GIG114" s="31"/>
      <c r="GIH114" s="31"/>
      <c r="GII114" s="31"/>
      <c r="GIJ114" s="31"/>
      <c r="GIK114" s="31"/>
      <c r="GIL114" s="31"/>
      <c r="GIM114" s="31"/>
      <c r="GIN114" s="31"/>
      <c r="GIO114" s="31"/>
      <c r="GIP114" s="31"/>
      <c r="GIQ114" s="31"/>
      <c r="GIR114" s="31"/>
      <c r="GIS114" s="31"/>
      <c r="GIT114" s="31"/>
      <c r="GIU114" s="31"/>
      <c r="GIV114" s="31"/>
      <c r="GIW114" s="31"/>
      <c r="GIX114" s="31"/>
      <c r="GIY114" s="31"/>
      <c r="GIZ114" s="31"/>
      <c r="GJA114" s="31"/>
      <c r="GJB114" s="31"/>
      <c r="GJC114" s="31"/>
      <c r="GJD114" s="31"/>
      <c r="GJE114" s="31"/>
      <c r="GJF114" s="31"/>
      <c r="GJG114" s="31"/>
      <c r="GJH114" s="31"/>
      <c r="GJI114" s="31"/>
      <c r="GJJ114" s="31"/>
      <c r="GJK114" s="31"/>
      <c r="GJL114" s="31"/>
      <c r="GJM114" s="31"/>
      <c r="GJN114" s="31"/>
      <c r="GJO114" s="31"/>
      <c r="GJP114" s="31"/>
      <c r="GJQ114" s="31"/>
      <c r="GJR114" s="31"/>
      <c r="GJS114" s="31"/>
      <c r="GJT114" s="31"/>
      <c r="GJU114" s="31"/>
      <c r="GJV114" s="31"/>
      <c r="GJW114" s="31"/>
      <c r="GJX114" s="31"/>
      <c r="GJY114" s="31"/>
      <c r="GJZ114" s="31"/>
      <c r="GKA114" s="31"/>
      <c r="GKB114" s="31"/>
      <c r="GKC114" s="31"/>
      <c r="GKD114" s="31"/>
      <c r="GKE114" s="31"/>
      <c r="GKF114" s="31"/>
      <c r="GKG114" s="31"/>
      <c r="GKH114" s="31"/>
      <c r="GKI114" s="31"/>
      <c r="GKJ114" s="31"/>
      <c r="GKK114" s="31"/>
      <c r="GKL114" s="31"/>
      <c r="GKM114" s="31"/>
      <c r="GKN114" s="31"/>
      <c r="GKO114" s="31"/>
      <c r="GKP114" s="31"/>
      <c r="GKQ114" s="31"/>
      <c r="GKR114" s="31"/>
      <c r="GKS114" s="31"/>
      <c r="GKT114" s="31"/>
      <c r="GKU114" s="31"/>
      <c r="GKV114" s="31"/>
      <c r="GKW114" s="31"/>
      <c r="GKX114" s="31"/>
      <c r="GKY114" s="31"/>
      <c r="GKZ114" s="31"/>
      <c r="GLA114" s="31"/>
      <c r="GLB114" s="31"/>
      <c r="GLC114" s="31"/>
      <c r="GLD114" s="31"/>
      <c r="GLE114" s="31"/>
      <c r="GLF114" s="31"/>
      <c r="GLG114" s="31"/>
      <c r="GLH114" s="31"/>
      <c r="GLI114" s="31"/>
      <c r="GLJ114" s="31"/>
      <c r="GLK114" s="31"/>
      <c r="GLL114" s="31"/>
      <c r="GLM114" s="31"/>
      <c r="GLN114" s="31"/>
      <c r="GLO114" s="31"/>
      <c r="GLP114" s="31"/>
      <c r="GLQ114" s="31"/>
      <c r="GLR114" s="31"/>
      <c r="GLS114" s="31"/>
      <c r="GLT114" s="31"/>
      <c r="GLU114" s="31"/>
      <c r="GLV114" s="31"/>
      <c r="GLW114" s="31"/>
      <c r="GLX114" s="31"/>
      <c r="GLY114" s="31"/>
      <c r="GLZ114" s="31"/>
      <c r="GMA114" s="31"/>
      <c r="GMB114" s="31"/>
      <c r="GMC114" s="31"/>
      <c r="GMD114" s="31"/>
      <c r="GME114" s="31"/>
      <c r="GMF114" s="31"/>
      <c r="GMG114" s="31"/>
      <c r="GMH114" s="31"/>
      <c r="GMI114" s="31"/>
      <c r="GMJ114" s="31"/>
      <c r="GMK114" s="31"/>
      <c r="GML114" s="31"/>
      <c r="GMM114" s="31"/>
      <c r="GMN114" s="31"/>
      <c r="GMO114" s="31"/>
      <c r="GMP114" s="31"/>
      <c r="GMQ114" s="31"/>
      <c r="GMR114" s="31"/>
      <c r="GMS114" s="31"/>
      <c r="GMT114" s="31"/>
      <c r="GMU114" s="31"/>
      <c r="GMV114" s="31"/>
      <c r="GMW114" s="31"/>
      <c r="GMX114" s="31"/>
      <c r="GMY114" s="31"/>
      <c r="GMZ114" s="31"/>
      <c r="GNA114" s="31"/>
      <c r="GNB114" s="31"/>
      <c r="GNC114" s="31"/>
      <c r="GND114" s="31"/>
      <c r="GNE114" s="31"/>
      <c r="GNF114" s="31"/>
      <c r="GNG114" s="31"/>
      <c r="GNH114" s="31"/>
      <c r="GNI114" s="31"/>
      <c r="GNJ114" s="31"/>
      <c r="GNK114" s="31"/>
      <c r="GNL114" s="31"/>
      <c r="GNM114" s="31"/>
      <c r="GNN114" s="31"/>
      <c r="GNO114" s="31"/>
      <c r="GNP114" s="31"/>
      <c r="GNQ114" s="31"/>
      <c r="GNR114" s="31"/>
      <c r="GNS114" s="31"/>
      <c r="GNT114" s="31"/>
      <c r="GNU114" s="31"/>
      <c r="GNV114" s="31"/>
      <c r="GNW114" s="31"/>
      <c r="GNX114" s="31"/>
      <c r="GNY114" s="31"/>
      <c r="GNZ114" s="31"/>
      <c r="GOA114" s="31"/>
      <c r="GOB114" s="31"/>
      <c r="GOC114" s="31"/>
      <c r="GOD114" s="31"/>
      <c r="GOE114" s="31"/>
      <c r="GOF114" s="31"/>
      <c r="GOG114" s="31"/>
      <c r="GOH114" s="31"/>
      <c r="GOI114" s="31"/>
      <c r="GOJ114" s="31"/>
      <c r="GOK114" s="31"/>
      <c r="GOL114" s="31"/>
      <c r="GOM114" s="31"/>
      <c r="GON114" s="31"/>
      <c r="GOO114" s="31"/>
      <c r="GOP114" s="31"/>
      <c r="GOQ114" s="31"/>
      <c r="GOR114" s="31"/>
      <c r="GOS114" s="31"/>
      <c r="GOT114" s="31"/>
      <c r="GOU114" s="31"/>
      <c r="GOV114" s="31"/>
      <c r="GOW114" s="31"/>
      <c r="GOX114" s="31"/>
      <c r="GOY114" s="31"/>
      <c r="GOZ114" s="31"/>
      <c r="GPA114" s="31"/>
      <c r="GPB114" s="31"/>
      <c r="GPC114" s="31"/>
      <c r="GPD114" s="31"/>
      <c r="GPE114" s="31"/>
      <c r="GPF114" s="31"/>
      <c r="GPG114" s="31"/>
      <c r="GPH114" s="31"/>
      <c r="GPI114" s="31"/>
      <c r="GPJ114" s="31"/>
      <c r="GPK114" s="31"/>
      <c r="GPL114" s="31"/>
      <c r="GPM114" s="31"/>
      <c r="GPN114" s="31"/>
      <c r="GPO114" s="31"/>
      <c r="GPP114" s="31"/>
      <c r="GPQ114" s="31"/>
      <c r="GPR114" s="31"/>
      <c r="GPS114" s="31"/>
      <c r="GPT114" s="31"/>
      <c r="GPU114" s="31"/>
      <c r="GPV114" s="31"/>
      <c r="GPW114" s="31"/>
      <c r="GPX114" s="31"/>
      <c r="GPY114" s="31"/>
      <c r="GPZ114" s="31"/>
      <c r="GQA114" s="31"/>
      <c r="GQB114" s="31"/>
      <c r="GQC114" s="31"/>
      <c r="GQD114" s="31"/>
      <c r="GQE114" s="31"/>
      <c r="GQF114" s="31"/>
      <c r="GQG114" s="31"/>
      <c r="GQH114" s="31"/>
      <c r="GQI114" s="31"/>
      <c r="GQJ114" s="31"/>
      <c r="GQK114" s="31"/>
      <c r="GQL114" s="31"/>
      <c r="GQM114" s="31"/>
      <c r="GQN114" s="31"/>
      <c r="GQO114" s="31"/>
      <c r="GQP114" s="31"/>
      <c r="GQQ114" s="31"/>
      <c r="GQR114" s="31"/>
      <c r="GQS114" s="31"/>
      <c r="GQT114" s="31"/>
      <c r="GQU114" s="31"/>
      <c r="GQV114" s="31"/>
      <c r="GQW114" s="31"/>
      <c r="GQX114" s="31"/>
      <c r="GQY114" s="31"/>
      <c r="GQZ114" s="31"/>
      <c r="GRA114" s="31"/>
      <c r="GRB114" s="31"/>
      <c r="GRC114" s="31"/>
      <c r="GRD114" s="31"/>
      <c r="GRE114" s="31"/>
      <c r="GRF114" s="31"/>
      <c r="GRG114" s="31"/>
      <c r="GRH114" s="31"/>
      <c r="GRI114" s="31"/>
      <c r="GRJ114" s="31"/>
      <c r="GRK114" s="31"/>
      <c r="GRL114" s="31"/>
      <c r="GRM114" s="31"/>
      <c r="GRN114" s="31"/>
      <c r="GRO114" s="31"/>
      <c r="GRP114" s="31"/>
      <c r="GRQ114" s="31"/>
      <c r="GRR114" s="31"/>
      <c r="GRS114" s="31"/>
      <c r="GRT114" s="31"/>
      <c r="GRU114" s="31"/>
      <c r="GRV114" s="31"/>
      <c r="GRW114" s="31"/>
      <c r="GRX114" s="31"/>
      <c r="GRY114" s="31"/>
      <c r="GRZ114" s="31"/>
      <c r="GSA114" s="31"/>
      <c r="GSB114" s="31"/>
      <c r="GSC114" s="31"/>
      <c r="GSD114" s="31"/>
      <c r="GSE114" s="31"/>
      <c r="GSF114" s="31"/>
      <c r="GSG114" s="31"/>
      <c r="GSH114" s="31"/>
      <c r="GSI114" s="31"/>
      <c r="GSJ114" s="31"/>
      <c r="GSK114" s="31"/>
      <c r="GSL114" s="31"/>
      <c r="GSM114" s="31"/>
      <c r="GSN114" s="31"/>
      <c r="GSO114" s="31"/>
      <c r="GSP114" s="31"/>
      <c r="GSQ114" s="31"/>
      <c r="GSR114" s="31"/>
      <c r="GSS114" s="31"/>
      <c r="GST114" s="31"/>
      <c r="GSU114" s="31"/>
      <c r="GSV114" s="31"/>
      <c r="GSW114" s="31"/>
      <c r="GSX114" s="31"/>
      <c r="GSY114" s="31"/>
      <c r="GSZ114" s="31"/>
      <c r="GTA114" s="31"/>
      <c r="GTB114" s="31"/>
      <c r="GTC114" s="31"/>
      <c r="GTD114" s="31"/>
      <c r="GTE114" s="31"/>
      <c r="GTF114" s="31"/>
      <c r="GTG114" s="31"/>
      <c r="GTH114" s="31"/>
      <c r="GTI114" s="31"/>
      <c r="GTJ114" s="31"/>
      <c r="GTK114" s="31"/>
      <c r="GTL114" s="31"/>
      <c r="GTM114" s="31"/>
      <c r="GTN114" s="31"/>
      <c r="GTO114" s="31"/>
      <c r="GTP114" s="31"/>
      <c r="GTQ114" s="31"/>
      <c r="GTR114" s="31"/>
      <c r="GTS114" s="31"/>
      <c r="GTT114" s="31"/>
      <c r="GTU114" s="31"/>
      <c r="GTV114" s="31"/>
      <c r="GTW114" s="31"/>
      <c r="GTX114" s="31"/>
      <c r="GTY114" s="31"/>
      <c r="GTZ114" s="31"/>
      <c r="GUA114" s="31"/>
      <c r="GUB114" s="31"/>
      <c r="GUC114" s="31"/>
      <c r="GUD114" s="31"/>
      <c r="GUE114" s="31"/>
      <c r="GUF114" s="31"/>
      <c r="GUG114" s="31"/>
      <c r="GUH114" s="31"/>
      <c r="GUI114" s="31"/>
      <c r="GUJ114" s="31"/>
      <c r="GUK114" s="31"/>
      <c r="GUL114" s="31"/>
      <c r="GUM114" s="31"/>
      <c r="GUN114" s="31"/>
      <c r="GUO114" s="31"/>
      <c r="GUP114" s="31"/>
      <c r="GUQ114" s="31"/>
      <c r="GUR114" s="31"/>
      <c r="GUS114" s="31"/>
      <c r="GUT114" s="31"/>
      <c r="GUU114" s="31"/>
      <c r="GUV114" s="31"/>
      <c r="GUW114" s="31"/>
      <c r="GUX114" s="31"/>
      <c r="GUY114" s="31"/>
      <c r="GUZ114" s="31"/>
      <c r="GVA114" s="31"/>
      <c r="GVB114" s="31"/>
      <c r="GVC114" s="31"/>
      <c r="GVD114" s="31"/>
      <c r="GVE114" s="31"/>
      <c r="GVF114" s="31"/>
      <c r="GVG114" s="31"/>
      <c r="GVH114" s="31"/>
      <c r="GVI114" s="31"/>
      <c r="GVJ114" s="31"/>
      <c r="GVK114" s="31"/>
      <c r="GVL114" s="31"/>
      <c r="GVM114" s="31"/>
      <c r="GVN114" s="31"/>
      <c r="GVO114" s="31"/>
      <c r="GVP114" s="31"/>
      <c r="GVQ114" s="31"/>
      <c r="GVR114" s="31"/>
      <c r="GVS114" s="31"/>
      <c r="GVT114" s="31"/>
      <c r="GVU114" s="31"/>
      <c r="GVV114" s="31"/>
      <c r="GVW114" s="31"/>
      <c r="GVX114" s="31"/>
      <c r="GVY114" s="31"/>
      <c r="GVZ114" s="31"/>
      <c r="GWA114" s="31"/>
      <c r="GWB114" s="31"/>
      <c r="GWC114" s="31"/>
      <c r="GWD114" s="31"/>
      <c r="GWE114" s="31"/>
      <c r="GWF114" s="31"/>
      <c r="GWG114" s="31"/>
      <c r="GWH114" s="31"/>
      <c r="GWI114" s="31"/>
      <c r="GWJ114" s="31"/>
      <c r="GWK114" s="31"/>
      <c r="GWL114" s="31"/>
      <c r="GWM114" s="31"/>
      <c r="GWN114" s="31"/>
      <c r="GWO114" s="31"/>
      <c r="GWP114" s="31"/>
      <c r="GWQ114" s="31"/>
      <c r="GWR114" s="31"/>
      <c r="GWS114" s="31"/>
      <c r="GWT114" s="31"/>
      <c r="GWU114" s="31"/>
      <c r="GWV114" s="31"/>
      <c r="GWW114" s="31"/>
      <c r="GWX114" s="31"/>
      <c r="GWY114" s="31"/>
      <c r="GWZ114" s="31"/>
      <c r="GXA114" s="31"/>
      <c r="GXB114" s="31"/>
      <c r="GXC114" s="31"/>
      <c r="GXD114" s="31"/>
      <c r="GXE114" s="31"/>
      <c r="GXF114" s="31"/>
      <c r="GXG114" s="31"/>
      <c r="GXH114" s="31"/>
      <c r="GXI114" s="31"/>
      <c r="GXJ114" s="31"/>
      <c r="GXK114" s="31"/>
      <c r="GXL114" s="31"/>
      <c r="GXM114" s="31"/>
      <c r="GXN114" s="31"/>
      <c r="GXO114" s="31"/>
      <c r="GXP114" s="31"/>
      <c r="GXQ114" s="31"/>
      <c r="GXR114" s="31"/>
      <c r="GXS114" s="31"/>
      <c r="GXT114" s="31"/>
      <c r="GXU114" s="31"/>
      <c r="GXV114" s="31"/>
      <c r="GXW114" s="31"/>
      <c r="GXX114" s="31"/>
      <c r="GXY114" s="31"/>
      <c r="GXZ114" s="31"/>
      <c r="GYA114" s="31"/>
      <c r="GYB114" s="31"/>
      <c r="GYC114" s="31"/>
      <c r="GYD114" s="31"/>
      <c r="GYE114" s="31"/>
      <c r="GYF114" s="31"/>
      <c r="GYG114" s="31"/>
      <c r="GYH114" s="31"/>
      <c r="GYI114" s="31"/>
      <c r="GYJ114" s="31"/>
      <c r="GYK114" s="31"/>
      <c r="GYL114" s="31"/>
      <c r="GYM114" s="31"/>
      <c r="GYN114" s="31"/>
      <c r="GYO114" s="31"/>
      <c r="GYP114" s="31"/>
      <c r="GYQ114" s="31"/>
      <c r="GYR114" s="31"/>
      <c r="GYS114" s="31"/>
      <c r="GYT114" s="31"/>
      <c r="GYU114" s="31"/>
      <c r="GYV114" s="31"/>
      <c r="GYW114" s="31"/>
      <c r="GYX114" s="31"/>
      <c r="GYY114" s="31"/>
      <c r="GYZ114" s="31"/>
      <c r="GZA114" s="31"/>
      <c r="GZB114" s="31"/>
      <c r="GZC114" s="31"/>
      <c r="GZD114" s="31"/>
      <c r="GZE114" s="31"/>
      <c r="GZF114" s="31"/>
      <c r="GZG114" s="31"/>
      <c r="GZH114" s="31"/>
      <c r="GZI114" s="31"/>
      <c r="GZJ114" s="31"/>
      <c r="GZK114" s="31"/>
      <c r="GZL114" s="31"/>
      <c r="GZM114" s="31"/>
      <c r="GZN114" s="31"/>
      <c r="GZO114" s="31"/>
      <c r="GZP114" s="31"/>
      <c r="GZQ114" s="31"/>
      <c r="GZR114" s="31"/>
      <c r="GZS114" s="31"/>
      <c r="GZT114" s="31"/>
      <c r="GZU114" s="31"/>
      <c r="GZV114" s="31"/>
      <c r="GZW114" s="31"/>
      <c r="GZX114" s="31"/>
      <c r="GZY114" s="31"/>
      <c r="GZZ114" s="31"/>
      <c r="HAA114" s="31"/>
      <c r="HAB114" s="31"/>
      <c r="HAC114" s="31"/>
      <c r="HAD114" s="31"/>
      <c r="HAE114" s="31"/>
      <c r="HAF114" s="31"/>
      <c r="HAG114" s="31"/>
      <c r="HAH114" s="31"/>
      <c r="HAI114" s="31"/>
      <c r="HAJ114" s="31"/>
      <c r="HAK114" s="31"/>
      <c r="HAL114" s="31"/>
      <c r="HAM114" s="31"/>
      <c r="HAN114" s="31"/>
      <c r="HAO114" s="31"/>
      <c r="HAP114" s="31"/>
      <c r="HAQ114" s="31"/>
      <c r="HAR114" s="31"/>
      <c r="HAS114" s="31"/>
      <c r="HAT114" s="31"/>
      <c r="HAU114" s="31"/>
      <c r="HAV114" s="31"/>
      <c r="HAW114" s="31"/>
      <c r="HAX114" s="31"/>
      <c r="HAY114" s="31"/>
      <c r="HAZ114" s="31"/>
      <c r="HBA114" s="31"/>
      <c r="HBB114" s="31"/>
      <c r="HBC114" s="31"/>
      <c r="HBD114" s="31"/>
      <c r="HBE114" s="31"/>
      <c r="HBF114" s="31"/>
      <c r="HBG114" s="31"/>
      <c r="HBH114" s="31"/>
      <c r="HBI114" s="31"/>
      <c r="HBJ114" s="31"/>
      <c r="HBK114" s="31"/>
      <c r="HBL114" s="31"/>
      <c r="HBM114" s="31"/>
      <c r="HBN114" s="31"/>
      <c r="HBO114" s="31"/>
      <c r="HBP114" s="31"/>
      <c r="HBQ114" s="31"/>
      <c r="HBR114" s="31"/>
      <c r="HBS114" s="31"/>
      <c r="HBT114" s="31"/>
      <c r="HBU114" s="31"/>
      <c r="HBV114" s="31"/>
      <c r="HBW114" s="31"/>
      <c r="HBX114" s="31"/>
      <c r="HBY114" s="31"/>
      <c r="HBZ114" s="31"/>
      <c r="HCA114" s="31"/>
      <c r="HCB114" s="31"/>
      <c r="HCC114" s="31"/>
      <c r="HCD114" s="31"/>
      <c r="HCE114" s="31"/>
      <c r="HCF114" s="31"/>
      <c r="HCG114" s="31"/>
      <c r="HCH114" s="31"/>
      <c r="HCI114" s="31"/>
      <c r="HCJ114" s="31"/>
      <c r="HCK114" s="31"/>
      <c r="HCL114" s="31"/>
      <c r="HCM114" s="31"/>
      <c r="HCN114" s="31"/>
      <c r="HCO114" s="31"/>
      <c r="HCP114" s="31"/>
      <c r="HCQ114" s="31"/>
      <c r="HCR114" s="31"/>
      <c r="HCS114" s="31"/>
      <c r="HCT114" s="31"/>
      <c r="HCU114" s="31"/>
      <c r="HCV114" s="31"/>
      <c r="HCW114" s="31"/>
      <c r="HCX114" s="31"/>
      <c r="HCY114" s="31"/>
      <c r="HCZ114" s="31"/>
      <c r="HDA114" s="31"/>
      <c r="HDB114" s="31"/>
      <c r="HDC114" s="31"/>
      <c r="HDD114" s="31"/>
      <c r="HDE114" s="31"/>
      <c r="HDF114" s="31"/>
      <c r="HDG114" s="31"/>
      <c r="HDH114" s="31"/>
      <c r="HDI114" s="31"/>
      <c r="HDJ114" s="31"/>
      <c r="HDK114" s="31"/>
      <c r="HDL114" s="31"/>
      <c r="HDM114" s="31"/>
      <c r="HDN114" s="31"/>
      <c r="HDO114" s="31"/>
      <c r="HDP114" s="31"/>
      <c r="HDQ114" s="31"/>
      <c r="HDR114" s="31"/>
      <c r="HDS114" s="31"/>
      <c r="HDT114" s="31"/>
      <c r="HDU114" s="31"/>
      <c r="HDV114" s="31"/>
      <c r="HDW114" s="31"/>
      <c r="HDX114" s="31"/>
      <c r="HDY114" s="31"/>
      <c r="HDZ114" s="31"/>
      <c r="HEA114" s="31"/>
      <c r="HEB114" s="31"/>
      <c r="HEC114" s="31"/>
      <c r="HED114" s="31"/>
      <c r="HEE114" s="31"/>
      <c r="HEF114" s="31"/>
      <c r="HEG114" s="31"/>
      <c r="HEH114" s="31"/>
      <c r="HEI114" s="31"/>
      <c r="HEJ114" s="31"/>
      <c r="HEK114" s="31"/>
      <c r="HEL114" s="31"/>
      <c r="HEM114" s="31"/>
      <c r="HEN114" s="31"/>
      <c r="HEO114" s="31"/>
      <c r="HEP114" s="31"/>
      <c r="HEQ114" s="31"/>
      <c r="HER114" s="31"/>
      <c r="HES114" s="31"/>
      <c r="HET114" s="31"/>
      <c r="HEU114" s="31"/>
      <c r="HEV114" s="31"/>
      <c r="HEW114" s="31"/>
      <c r="HEX114" s="31"/>
      <c r="HEY114" s="31"/>
      <c r="HEZ114" s="31"/>
      <c r="HFA114" s="31"/>
      <c r="HFB114" s="31"/>
      <c r="HFC114" s="31"/>
      <c r="HFD114" s="31"/>
      <c r="HFE114" s="31"/>
      <c r="HFF114" s="31"/>
      <c r="HFG114" s="31"/>
      <c r="HFH114" s="31"/>
      <c r="HFI114" s="31"/>
      <c r="HFJ114" s="31"/>
      <c r="HFK114" s="31"/>
      <c r="HFL114" s="31"/>
      <c r="HFM114" s="31"/>
      <c r="HFN114" s="31"/>
      <c r="HFO114" s="31"/>
      <c r="HFP114" s="31"/>
      <c r="HFQ114" s="31"/>
      <c r="HFR114" s="31"/>
      <c r="HFS114" s="31"/>
      <c r="HFT114" s="31"/>
      <c r="HFU114" s="31"/>
      <c r="HFV114" s="31"/>
      <c r="HFW114" s="31"/>
      <c r="HFX114" s="31"/>
      <c r="HFY114" s="31"/>
      <c r="HFZ114" s="31"/>
      <c r="HGA114" s="31"/>
      <c r="HGB114" s="31"/>
      <c r="HGC114" s="31"/>
      <c r="HGD114" s="31"/>
      <c r="HGE114" s="31"/>
      <c r="HGF114" s="31"/>
      <c r="HGG114" s="31"/>
      <c r="HGH114" s="31"/>
      <c r="HGI114" s="31"/>
      <c r="HGJ114" s="31"/>
      <c r="HGK114" s="31"/>
      <c r="HGL114" s="31"/>
      <c r="HGM114" s="31"/>
      <c r="HGN114" s="31"/>
      <c r="HGO114" s="31"/>
      <c r="HGP114" s="31"/>
      <c r="HGQ114" s="31"/>
      <c r="HGR114" s="31"/>
      <c r="HGS114" s="31"/>
      <c r="HGT114" s="31"/>
      <c r="HGU114" s="31"/>
      <c r="HGV114" s="31"/>
      <c r="HGW114" s="31"/>
      <c r="HGX114" s="31"/>
      <c r="HGY114" s="31"/>
      <c r="HGZ114" s="31"/>
      <c r="HHA114" s="31"/>
      <c r="HHB114" s="31"/>
      <c r="HHC114" s="31"/>
      <c r="HHD114" s="31"/>
      <c r="HHE114" s="31"/>
      <c r="HHF114" s="31"/>
      <c r="HHG114" s="31"/>
      <c r="HHH114" s="31"/>
      <c r="HHI114" s="31"/>
      <c r="HHJ114" s="31"/>
      <c r="HHK114" s="31"/>
      <c r="HHL114" s="31"/>
      <c r="HHM114" s="31"/>
      <c r="HHN114" s="31"/>
      <c r="HHO114" s="31"/>
      <c r="HHP114" s="31"/>
      <c r="HHQ114" s="31"/>
      <c r="HHR114" s="31"/>
      <c r="HHS114" s="31"/>
      <c r="HHT114" s="31"/>
      <c r="HHU114" s="31"/>
      <c r="HHV114" s="31"/>
      <c r="HHW114" s="31"/>
      <c r="HHX114" s="31"/>
      <c r="HHY114" s="31"/>
      <c r="HHZ114" s="31"/>
      <c r="HIA114" s="31"/>
      <c r="HIB114" s="31"/>
      <c r="HIC114" s="31"/>
      <c r="HID114" s="31"/>
      <c r="HIE114" s="31"/>
      <c r="HIF114" s="31"/>
      <c r="HIG114" s="31"/>
      <c r="HIH114" s="31"/>
      <c r="HII114" s="31"/>
      <c r="HIJ114" s="31"/>
      <c r="HIK114" s="31"/>
      <c r="HIL114" s="31"/>
      <c r="HIM114" s="31"/>
      <c r="HIN114" s="31"/>
      <c r="HIO114" s="31"/>
      <c r="HIP114" s="31"/>
      <c r="HIQ114" s="31"/>
      <c r="HIR114" s="31"/>
      <c r="HIS114" s="31"/>
      <c r="HIT114" s="31"/>
      <c r="HIU114" s="31"/>
      <c r="HIV114" s="31"/>
      <c r="HIW114" s="31"/>
      <c r="HIX114" s="31"/>
      <c r="HIY114" s="31"/>
      <c r="HIZ114" s="31"/>
      <c r="HJA114" s="31"/>
      <c r="HJB114" s="31"/>
      <c r="HJC114" s="31"/>
      <c r="HJD114" s="31"/>
      <c r="HJE114" s="31"/>
      <c r="HJF114" s="31"/>
      <c r="HJG114" s="31"/>
      <c r="HJH114" s="31"/>
      <c r="HJI114" s="31"/>
      <c r="HJJ114" s="31"/>
      <c r="HJK114" s="31"/>
      <c r="HJL114" s="31"/>
      <c r="HJM114" s="31"/>
      <c r="HJN114" s="31"/>
      <c r="HJO114" s="31"/>
      <c r="HJP114" s="31"/>
      <c r="HJQ114" s="31"/>
      <c r="HJR114" s="31"/>
      <c r="HJS114" s="31"/>
      <c r="HJT114" s="31"/>
      <c r="HJU114" s="31"/>
      <c r="HJV114" s="31"/>
      <c r="HJW114" s="31"/>
      <c r="HJX114" s="31"/>
      <c r="HJY114" s="31"/>
      <c r="HJZ114" s="31"/>
      <c r="HKA114" s="31"/>
      <c r="HKB114" s="31"/>
      <c r="HKC114" s="31"/>
      <c r="HKD114" s="31"/>
      <c r="HKE114" s="31"/>
      <c r="HKF114" s="31"/>
      <c r="HKG114" s="31"/>
      <c r="HKH114" s="31"/>
      <c r="HKI114" s="31"/>
      <c r="HKJ114" s="31"/>
      <c r="HKK114" s="31"/>
      <c r="HKL114" s="31"/>
      <c r="HKM114" s="31"/>
      <c r="HKN114" s="31"/>
      <c r="HKO114" s="31"/>
      <c r="HKP114" s="31"/>
      <c r="HKQ114" s="31"/>
      <c r="HKR114" s="31"/>
      <c r="HKS114" s="31"/>
      <c r="HKT114" s="31"/>
      <c r="HKU114" s="31"/>
      <c r="HKV114" s="31"/>
      <c r="HKW114" s="31"/>
      <c r="HKX114" s="31"/>
      <c r="HKY114" s="31"/>
      <c r="HKZ114" s="31"/>
      <c r="HLA114" s="31"/>
      <c r="HLB114" s="31"/>
      <c r="HLC114" s="31"/>
      <c r="HLD114" s="31"/>
      <c r="HLE114" s="31"/>
      <c r="HLF114" s="31"/>
      <c r="HLG114" s="31"/>
      <c r="HLH114" s="31"/>
      <c r="HLI114" s="31"/>
      <c r="HLJ114" s="31"/>
      <c r="HLK114" s="31"/>
      <c r="HLL114" s="31"/>
      <c r="HLM114" s="31"/>
      <c r="HLN114" s="31"/>
      <c r="HLO114" s="31"/>
      <c r="HLP114" s="31"/>
      <c r="HLQ114" s="31"/>
      <c r="HLR114" s="31"/>
      <c r="HLS114" s="31"/>
      <c r="HLT114" s="31"/>
      <c r="HLU114" s="31"/>
      <c r="HLV114" s="31"/>
      <c r="HLW114" s="31"/>
      <c r="HLX114" s="31"/>
      <c r="HLY114" s="31"/>
      <c r="HLZ114" s="31"/>
      <c r="HMA114" s="31"/>
      <c r="HMB114" s="31"/>
      <c r="HMC114" s="31"/>
      <c r="HMD114" s="31"/>
      <c r="HME114" s="31"/>
      <c r="HMF114" s="31"/>
      <c r="HMG114" s="31"/>
      <c r="HMH114" s="31"/>
      <c r="HMI114" s="31"/>
      <c r="HMJ114" s="31"/>
      <c r="HMK114" s="31"/>
      <c r="HML114" s="31"/>
      <c r="HMM114" s="31"/>
      <c r="HMN114" s="31"/>
      <c r="HMO114" s="31"/>
      <c r="HMP114" s="31"/>
      <c r="HMQ114" s="31"/>
      <c r="HMR114" s="31"/>
      <c r="HMS114" s="31"/>
      <c r="HMT114" s="31"/>
      <c r="HMU114" s="31"/>
      <c r="HMV114" s="31"/>
      <c r="HMW114" s="31"/>
      <c r="HMX114" s="31"/>
      <c r="HMY114" s="31"/>
      <c r="HMZ114" s="31"/>
      <c r="HNA114" s="31"/>
      <c r="HNB114" s="31"/>
      <c r="HNC114" s="31"/>
      <c r="HND114" s="31"/>
      <c r="HNE114" s="31"/>
      <c r="HNF114" s="31"/>
      <c r="HNG114" s="31"/>
      <c r="HNH114" s="31"/>
      <c r="HNI114" s="31"/>
      <c r="HNJ114" s="31"/>
      <c r="HNK114" s="31"/>
      <c r="HNL114" s="31"/>
      <c r="HNM114" s="31"/>
      <c r="HNN114" s="31"/>
      <c r="HNO114" s="31"/>
      <c r="HNP114" s="31"/>
      <c r="HNQ114" s="31"/>
      <c r="HNR114" s="31"/>
      <c r="HNS114" s="31"/>
      <c r="HNT114" s="31"/>
      <c r="HNU114" s="31"/>
      <c r="HNV114" s="31"/>
      <c r="HNW114" s="31"/>
      <c r="HNX114" s="31"/>
      <c r="HNY114" s="31"/>
      <c r="HNZ114" s="31"/>
      <c r="HOA114" s="31"/>
      <c r="HOB114" s="31"/>
      <c r="HOC114" s="31"/>
      <c r="HOD114" s="31"/>
      <c r="HOE114" s="31"/>
      <c r="HOF114" s="31"/>
      <c r="HOG114" s="31"/>
      <c r="HOH114" s="31"/>
      <c r="HOI114" s="31"/>
      <c r="HOJ114" s="31"/>
      <c r="HOK114" s="31"/>
      <c r="HOL114" s="31"/>
      <c r="HOM114" s="31"/>
      <c r="HON114" s="31"/>
      <c r="HOO114" s="31"/>
      <c r="HOP114" s="31"/>
      <c r="HOQ114" s="31"/>
      <c r="HOR114" s="31"/>
      <c r="HOS114" s="31"/>
      <c r="HOT114" s="31"/>
      <c r="HOU114" s="31"/>
      <c r="HOV114" s="31"/>
      <c r="HOW114" s="31"/>
      <c r="HOX114" s="31"/>
      <c r="HOY114" s="31"/>
      <c r="HOZ114" s="31"/>
      <c r="HPA114" s="31"/>
      <c r="HPB114" s="31"/>
      <c r="HPC114" s="31"/>
      <c r="HPD114" s="31"/>
      <c r="HPE114" s="31"/>
      <c r="HPF114" s="31"/>
      <c r="HPG114" s="31"/>
      <c r="HPH114" s="31"/>
      <c r="HPI114" s="31"/>
      <c r="HPJ114" s="31"/>
      <c r="HPK114" s="31"/>
      <c r="HPL114" s="31"/>
      <c r="HPM114" s="31"/>
      <c r="HPN114" s="31"/>
      <c r="HPO114" s="31"/>
      <c r="HPP114" s="31"/>
      <c r="HPQ114" s="31"/>
      <c r="HPR114" s="31"/>
      <c r="HPS114" s="31"/>
      <c r="HPT114" s="31"/>
      <c r="HPU114" s="31"/>
      <c r="HPV114" s="31"/>
      <c r="HPW114" s="31"/>
      <c r="HPX114" s="31"/>
      <c r="HPY114" s="31"/>
      <c r="HPZ114" s="31"/>
      <c r="HQA114" s="31"/>
      <c r="HQB114" s="31"/>
      <c r="HQC114" s="31"/>
      <c r="HQD114" s="31"/>
      <c r="HQE114" s="31"/>
      <c r="HQF114" s="31"/>
      <c r="HQG114" s="31"/>
      <c r="HQH114" s="31"/>
      <c r="HQI114" s="31"/>
      <c r="HQJ114" s="31"/>
      <c r="HQK114" s="31"/>
      <c r="HQL114" s="31"/>
      <c r="HQM114" s="31"/>
      <c r="HQN114" s="31"/>
      <c r="HQO114" s="31"/>
      <c r="HQP114" s="31"/>
      <c r="HQQ114" s="31"/>
      <c r="HQR114" s="31"/>
      <c r="HQS114" s="31"/>
      <c r="HQT114" s="31"/>
      <c r="HQU114" s="31"/>
      <c r="HQV114" s="31"/>
      <c r="HQW114" s="31"/>
      <c r="HQX114" s="31"/>
      <c r="HQY114" s="31"/>
      <c r="HQZ114" s="31"/>
      <c r="HRA114" s="31"/>
      <c r="HRB114" s="31"/>
      <c r="HRC114" s="31"/>
      <c r="HRD114" s="31"/>
      <c r="HRE114" s="31"/>
      <c r="HRF114" s="31"/>
      <c r="HRG114" s="31"/>
      <c r="HRH114" s="31"/>
      <c r="HRI114" s="31"/>
      <c r="HRJ114" s="31"/>
      <c r="HRK114" s="31"/>
      <c r="HRL114" s="31"/>
      <c r="HRM114" s="31"/>
      <c r="HRN114" s="31"/>
      <c r="HRO114" s="31"/>
      <c r="HRP114" s="31"/>
      <c r="HRQ114" s="31"/>
      <c r="HRR114" s="31"/>
      <c r="HRS114" s="31"/>
      <c r="HRT114" s="31"/>
      <c r="HRU114" s="31"/>
      <c r="HRV114" s="31"/>
      <c r="HRW114" s="31"/>
      <c r="HRX114" s="31"/>
      <c r="HRY114" s="31"/>
      <c r="HRZ114" s="31"/>
      <c r="HSA114" s="31"/>
      <c r="HSB114" s="31"/>
      <c r="HSC114" s="31"/>
      <c r="HSD114" s="31"/>
      <c r="HSE114" s="31"/>
      <c r="HSF114" s="31"/>
      <c r="HSG114" s="31"/>
      <c r="HSH114" s="31"/>
      <c r="HSI114" s="31"/>
      <c r="HSJ114" s="31"/>
      <c r="HSK114" s="31"/>
      <c r="HSL114" s="31"/>
      <c r="HSM114" s="31"/>
      <c r="HSN114" s="31"/>
      <c r="HSO114" s="31"/>
      <c r="HSP114" s="31"/>
      <c r="HSQ114" s="31"/>
      <c r="HSR114" s="31"/>
      <c r="HSS114" s="31"/>
      <c r="HST114" s="31"/>
      <c r="HSU114" s="31"/>
      <c r="HSV114" s="31"/>
      <c r="HSW114" s="31"/>
      <c r="HSX114" s="31"/>
      <c r="HSY114" s="31"/>
      <c r="HSZ114" s="31"/>
      <c r="HTA114" s="31"/>
      <c r="HTB114" s="31"/>
      <c r="HTC114" s="31"/>
      <c r="HTD114" s="31"/>
      <c r="HTE114" s="31"/>
      <c r="HTF114" s="31"/>
      <c r="HTG114" s="31"/>
      <c r="HTH114" s="31"/>
      <c r="HTI114" s="31"/>
      <c r="HTJ114" s="31"/>
      <c r="HTK114" s="31"/>
      <c r="HTL114" s="31"/>
      <c r="HTM114" s="31"/>
      <c r="HTN114" s="31"/>
      <c r="HTO114" s="31"/>
      <c r="HTP114" s="31"/>
      <c r="HTQ114" s="31"/>
      <c r="HTR114" s="31"/>
      <c r="HTS114" s="31"/>
      <c r="HTT114" s="31"/>
      <c r="HTU114" s="31"/>
      <c r="HTV114" s="31"/>
      <c r="HTW114" s="31"/>
      <c r="HTX114" s="31"/>
      <c r="HTY114" s="31"/>
      <c r="HTZ114" s="31"/>
      <c r="HUA114" s="31"/>
      <c r="HUB114" s="31"/>
      <c r="HUC114" s="31"/>
      <c r="HUD114" s="31"/>
      <c r="HUE114" s="31"/>
      <c r="HUF114" s="31"/>
      <c r="HUG114" s="31"/>
      <c r="HUH114" s="31"/>
      <c r="HUI114" s="31"/>
      <c r="HUJ114" s="31"/>
      <c r="HUK114" s="31"/>
      <c r="HUL114" s="31"/>
      <c r="HUM114" s="31"/>
      <c r="HUN114" s="31"/>
      <c r="HUO114" s="31"/>
      <c r="HUP114" s="31"/>
      <c r="HUQ114" s="31"/>
      <c r="HUR114" s="31"/>
      <c r="HUS114" s="31"/>
      <c r="HUT114" s="31"/>
      <c r="HUU114" s="31"/>
      <c r="HUV114" s="31"/>
      <c r="HUW114" s="31"/>
      <c r="HUX114" s="31"/>
      <c r="HUY114" s="31"/>
      <c r="HUZ114" s="31"/>
      <c r="HVA114" s="31"/>
      <c r="HVB114" s="31"/>
      <c r="HVC114" s="31"/>
      <c r="HVD114" s="31"/>
      <c r="HVE114" s="31"/>
      <c r="HVF114" s="31"/>
      <c r="HVG114" s="31"/>
      <c r="HVH114" s="31"/>
      <c r="HVI114" s="31"/>
      <c r="HVJ114" s="31"/>
      <c r="HVK114" s="31"/>
      <c r="HVL114" s="31"/>
      <c r="HVM114" s="31"/>
      <c r="HVN114" s="31"/>
      <c r="HVO114" s="31"/>
      <c r="HVP114" s="31"/>
      <c r="HVQ114" s="31"/>
      <c r="HVR114" s="31"/>
      <c r="HVS114" s="31"/>
      <c r="HVT114" s="31"/>
      <c r="HVU114" s="31"/>
      <c r="HVV114" s="31"/>
      <c r="HVW114" s="31"/>
      <c r="HVX114" s="31"/>
      <c r="HVY114" s="31"/>
      <c r="HVZ114" s="31"/>
      <c r="HWA114" s="31"/>
      <c r="HWB114" s="31"/>
      <c r="HWC114" s="31"/>
      <c r="HWD114" s="31"/>
      <c r="HWE114" s="31"/>
      <c r="HWF114" s="31"/>
      <c r="HWG114" s="31"/>
      <c r="HWH114" s="31"/>
      <c r="HWI114" s="31"/>
      <c r="HWJ114" s="31"/>
      <c r="HWK114" s="31"/>
      <c r="HWL114" s="31"/>
      <c r="HWM114" s="31"/>
      <c r="HWN114" s="31"/>
      <c r="HWO114" s="31"/>
      <c r="HWP114" s="31"/>
      <c r="HWQ114" s="31"/>
      <c r="HWR114" s="31"/>
      <c r="HWS114" s="31"/>
      <c r="HWT114" s="31"/>
      <c r="HWU114" s="31"/>
      <c r="HWV114" s="31"/>
      <c r="HWW114" s="31"/>
      <c r="HWX114" s="31"/>
      <c r="HWY114" s="31"/>
      <c r="HWZ114" s="31"/>
      <c r="HXA114" s="31"/>
      <c r="HXB114" s="31"/>
      <c r="HXC114" s="31"/>
      <c r="HXD114" s="31"/>
      <c r="HXE114" s="31"/>
      <c r="HXF114" s="31"/>
      <c r="HXG114" s="31"/>
      <c r="HXH114" s="31"/>
      <c r="HXI114" s="31"/>
      <c r="HXJ114" s="31"/>
      <c r="HXK114" s="31"/>
      <c r="HXL114" s="31"/>
      <c r="HXM114" s="31"/>
      <c r="HXN114" s="31"/>
      <c r="HXO114" s="31"/>
      <c r="HXP114" s="31"/>
      <c r="HXQ114" s="31"/>
      <c r="HXR114" s="31"/>
      <c r="HXS114" s="31"/>
      <c r="HXT114" s="31"/>
      <c r="HXU114" s="31"/>
      <c r="HXV114" s="31"/>
      <c r="HXW114" s="31"/>
      <c r="HXX114" s="31"/>
      <c r="HXY114" s="31"/>
      <c r="HXZ114" s="31"/>
      <c r="HYA114" s="31"/>
      <c r="HYB114" s="31"/>
      <c r="HYC114" s="31"/>
      <c r="HYD114" s="31"/>
      <c r="HYE114" s="31"/>
      <c r="HYF114" s="31"/>
      <c r="HYG114" s="31"/>
      <c r="HYH114" s="31"/>
      <c r="HYI114" s="31"/>
      <c r="HYJ114" s="31"/>
      <c r="HYK114" s="31"/>
      <c r="HYL114" s="31"/>
      <c r="HYM114" s="31"/>
      <c r="HYN114" s="31"/>
      <c r="HYO114" s="31"/>
      <c r="HYP114" s="31"/>
      <c r="HYQ114" s="31"/>
      <c r="HYR114" s="31"/>
      <c r="HYS114" s="31"/>
      <c r="HYT114" s="31"/>
      <c r="HYU114" s="31"/>
      <c r="HYV114" s="31"/>
      <c r="HYW114" s="31"/>
      <c r="HYX114" s="31"/>
      <c r="HYY114" s="31"/>
      <c r="HYZ114" s="31"/>
      <c r="HZA114" s="31"/>
      <c r="HZB114" s="31"/>
      <c r="HZC114" s="31"/>
      <c r="HZD114" s="31"/>
      <c r="HZE114" s="31"/>
      <c r="HZF114" s="31"/>
      <c r="HZG114" s="31"/>
      <c r="HZH114" s="31"/>
      <c r="HZI114" s="31"/>
      <c r="HZJ114" s="31"/>
      <c r="HZK114" s="31"/>
      <c r="HZL114" s="31"/>
      <c r="HZM114" s="31"/>
      <c r="HZN114" s="31"/>
      <c r="HZO114" s="31"/>
      <c r="HZP114" s="31"/>
      <c r="HZQ114" s="31"/>
      <c r="HZR114" s="31"/>
      <c r="HZS114" s="31"/>
      <c r="HZT114" s="31"/>
      <c r="HZU114" s="31"/>
      <c r="HZV114" s="31"/>
      <c r="HZW114" s="31"/>
      <c r="HZX114" s="31"/>
      <c r="HZY114" s="31"/>
      <c r="HZZ114" s="31"/>
      <c r="IAA114" s="31"/>
      <c r="IAB114" s="31"/>
      <c r="IAC114" s="31"/>
      <c r="IAD114" s="31"/>
      <c r="IAE114" s="31"/>
      <c r="IAF114" s="31"/>
      <c r="IAG114" s="31"/>
      <c r="IAH114" s="31"/>
      <c r="IAI114" s="31"/>
      <c r="IAJ114" s="31"/>
      <c r="IAK114" s="31"/>
      <c r="IAL114" s="31"/>
      <c r="IAM114" s="31"/>
      <c r="IAN114" s="31"/>
      <c r="IAO114" s="31"/>
      <c r="IAP114" s="31"/>
      <c r="IAQ114" s="31"/>
      <c r="IAR114" s="31"/>
      <c r="IAS114" s="31"/>
      <c r="IAT114" s="31"/>
      <c r="IAU114" s="31"/>
      <c r="IAV114" s="31"/>
      <c r="IAW114" s="31"/>
      <c r="IAX114" s="31"/>
      <c r="IAY114" s="31"/>
      <c r="IAZ114" s="31"/>
      <c r="IBA114" s="31"/>
      <c r="IBB114" s="31"/>
      <c r="IBC114" s="31"/>
      <c r="IBD114" s="31"/>
      <c r="IBE114" s="31"/>
      <c r="IBF114" s="31"/>
      <c r="IBG114" s="31"/>
      <c r="IBH114" s="31"/>
      <c r="IBI114" s="31"/>
      <c r="IBJ114" s="31"/>
      <c r="IBK114" s="31"/>
      <c r="IBL114" s="31"/>
      <c r="IBM114" s="31"/>
      <c r="IBN114" s="31"/>
      <c r="IBO114" s="31"/>
      <c r="IBP114" s="31"/>
      <c r="IBQ114" s="31"/>
      <c r="IBR114" s="31"/>
      <c r="IBS114" s="31"/>
      <c r="IBT114" s="31"/>
      <c r="IBU114" s="31"/>
      <c r="IBV114" s="31"/>
      <c r="IBW114" s="31"/>
      <c r="IBX114" s="31"/>
      <c r="IBY114" s="31"/>
      <c r="IBZ114" s="31"/>
      <c r="ICA114" s="31"/>
      <c r="ICB114" s="31"/>
      <c r="ICC114" s="31"/>
      <c r="ICD114" s="31"/>
      <c r="ICE114" s="31"/>
      <c r="ICF114" s="31"/>
      <c r="ICG114" s="31"/>
      <c r="ICH114" s="31"/>
      <c r="ICI114" s="31"/>
      <c r="ICJ114" s="31"/>
      <c r="ICK114" s="31"/>
      <c r="ICL114" s="31"/>
      <c r="ICM114" s="31"/>
      <c r="ICN114" s="31"/>
      <c r="ICO114" s="31"/>
      <c r="ICP114" s="31"/>
      <c r="ICQ114" s="31"/>
      <c r="ICR114" s="31"/>
      <c r="ICS114" s="31"/>
      <c r="ICT114" s="31"/>
      <c r="ICU114" s="31"/>
      <c r="ICV114" s="31"/>
      <c r="ICW114" s="31"/>
      <c r="ICX114" s="31"/>
      <c r="ICY114" s="31"/>
      <c r="ICZ114" s="31"/>
      <c r="IDA114" s="31"/>
      <c r="IDB114" s="31"/>
      <c r="IDC114" s="31"/>
      <c r="IDD114" s="31"/>
      <c r="IDE114" s="31"/>
      <c r="IDF114" s="31"/>
      <c r="IDG114" s="31"/>
      <c r="IDH114" s="31"/>
      <c r="IDI114" s="31"/>
      <c r="IDJ114" s="31"/>
      <c r="IDK114" s="31"/>
      <c r="IDL114" s="31"/>
      <c r="IDM114" s="31"/>
      <c r="IDN114" s="31"/>
      <c r="IDO114" s="31"/>
      <c r="IDP114" s="31"/>
      <c r="IDQ114" s="31"/>
      <c r="IDR114" s="31"/>
      <c r="IDS114" s="31"/>
      <c r="IDT114" s="31"/>
      <c r="IDU114" s="31"/>
      <c r="IDV114" s="31"/>
      <c r="IDW114" s="31"/>
      <c r="IDX114" s="31"/>
      <c r="IDY114" s="31"/>
      <c r="IDZ114" s="31"/>
      <c r="IEA114" s="31"/>
      <c r="IEB114" s="31"/>
      <c r="IEC114" s="31"/>
      <c r="IED114" s="31"/>
      <c r="IEE114" s="31"/>
      <c r="IEF114" s="31"/>
      <c r="IEG114" s="31"/>
      <c r="IEH114" s="31"/>
      <c r="IEI114" s="31"/>
      <c r="IEJ114" s="31"/>
      <c r="IEK114" s="31"/>
      <c r="IEL114" s="31"/>
      <c r="IEM114" s="31"/>
      <c r="IEN114" s="31"/>
      <c r="IEO114" s="31"/>
      <c r="IEP114" s="31"/>
      <c r="IEQ114" s="31"/>
      <c r="IER114" s="31"/>
      <c r="IES114" s="31"/>
      <c r="IET114" s="31"/>
      <c r="IEU114" s="31"/>
      <c r="IEV114" s="31"/>
      <c r="IEW114" s="31"/>
      <c r="IEX114" s="31"/>
      <c r="IEY114" s="31"/>
      <c r="IEZ114" s="31"/>
      <c r="IFA114" s="31"/>
      <c r="IFB114" s="31"/>
      <c r="IFC114" s="31"/>
      <c r="IFD114" s="31"/>
      <c r="IFE114" s="31"/>
      <c r="IFF114" s="31"/>
      <c r="IFG114" s="31"/>
      <c r="IFH114" s="31"/>
      <c r="IFI114" s="31"/>
      <c r="IFJ114" s="31"/>
      <c r="IFK114" s="31"/>
      <c r="IFL114" s="31"/>
      <c r="IFM114" s="31"/>
      <c r="IFN114" s="31"/>
      <c r="IFO114" s="31"/>
      <c r="IFP114" s="31"/>
      <c r="IFQ114" s="31"/>
      <c r="IFR114" s="31"/>
      <c r="IFS114" s="31"/>
      <c r="IFT114" s="31"/>
      <c r="IFU114" s="31"/>
      <c r="IFV114" s="31"/>
      <c r="IFW114" s="31"/>
      <c r="IFX114" s="31"/>
      <c r="IFY114" s="31"/>
      <c r="IFZ114" s="31"/>
      <c r="IGA114" s="31"/>
      <c r="IGB114" s="31"/>
      <c r="IGC114" s="31"/>
      <c r="IGD114" s="31"/>
      <c r="IGE114" s="31"/>
      <c r="IGF114" s="31"/>
      <c r="IGG114" s="31"/>
      <c r="IGH114" s="31"/>
      <c r="IGI114" s="31"/>
      <c r="IGJ114" s="31"/>
      <c r="IGK114" s="31"/>
      <c r="IGL114" s="31"/>
      <c r="IGM114" s="31"/>
      <c r="IGN114" s="31"/>
      <c r="IGO114" s="31"/>
      <c r="IGP114" s="31"/>
      <c r="IGQ114" s="31"/>
      <c r="IGR114" s="31"/>
      <c r="IGS114" s="31"/>
      <c r="IGT114" s="31"/>
      <c r="IGU114" s="31"/>
      <c r="IGV114" s="31"/>
      <c r="IGW114" s="31"/>
      <c r="IGX114" s="31"/>
      <c r="IGY114" s="31"/>
      <c r="IGZ114" s="31"/>
      <c r="IHA114" s="31"/>
      <c r="IHB114" s="31"/>
      <c r="IHC114" s="31"/>
      <c r="IHD114" s="31"/>
      <c r="IHE114" s="31"/>
      <c r="IHF114" s="31"/>
      <c r="IHG114" s="31"/>
      <c r="IHH114" s="31"/>
      <c r="IHI114" s="31"/>
      <c r="IHJ114" s="31"/>
      <c r="IHK114" s="31"/>
      <c r="IHL114" s="31"/>
      <c r="IHM114" s="31"/>
      <c r="IHN114" s="31"/>
      <c r="IHO114" s="31"/>
      <c r="IHP114" s="31"/>
      <c r="IHQ114" s="31"/>
      <c r="IHR114" s="31"/>
      <c r="IHS114" s="31"/>
      <c r="IHT114" s="31"/>
      <c r="IHU114" s="31"/>
      <c r="IHV114" s="31"/>
      <c r="IHW114" s="31"/>
      <c r="IHX114" s="31"/>
      <c r="IHY114" s="31"/>
      <c r="IHZ114" s="31"/>
      <c r="IIA114" s="31"/>
      <c r="IIB114" s="31"/>
      <c r="IIC114" s="31"/>
      <c r="IID114" s="31"/>
      <c r="IIE114" s="31"/>
      <c r="IIF114" s="31"/>
      <c r="IIG114" s="31"/>
      <c r="IIH114" s="31"/>
      <c r="III114" s="31"/>
      <c r="IIJ114" s="31"/>
      <c r="IIK114" s="31"/>
      <c r="IIL114" s="31"/>
      <c r="IIM114" s="31"/>
      <c r="IIN114" s="31"/>
      <c r="IIO114" s="31"/>
      <c r="IIP114" s="31"/>
      <c r="IIQ114" s="31"/>
      <c r="IIR114" s="31"/>
      <c r="IIS114" s="31"/>
      <c r="IIT114" s="31"/>
      <c r="IIU114" s="31"/>
      <c r="IIV114" s="31"/>
      <c r="IIW114" s="31"/>
      <c r="IIX114" s="31"/>
      <c r="IIY114" s="31"/>
      <c r="IIZ114" s="31"/>
      <c r="IJA114" s="31"/>
      <c r="IJB114" s="31"/>
      <c r="IJC114" s="31"/>
      <c r="IJD114" s="31"/>
      <c r="IJE114" s="31"/>
      <c r="IJF114" s="31"/>
      <c r="IJG114" s="31"/>
      <c r="IJH114" s="31"/>
      <c r="IJI114" s="31"/>
      <c r="IJJ114" s="31"/>
      <c r="IJK114" s="31"/>
      <c r="IJL114" s="31"/>
      <c r="IJM114" s="31"/>
      <c r="IJN114" s="31"/>
      <c r="IJO114" s="31"/>
      <c r="IJP114" s="31"/>
      <c r="IJQ114" s="31"/>
      <c r="IJR114" s="31"/>
      <c r="IJS114" s="31"/>
      <c r="IJT114" s="31"/>
      <c r="IJU114" s="31"/>
      <c r="IJV114" s="31"/>
      <c r="IJW114" s="31"/>
      <c r="IJX114" s="31"/>
      <c r="IJY114" s="31"/>
      <c r="IJZ114" s="31"/>
      <c r="IKA114" s="31"/>
      <c r="IKB114" s="31"/>
      <c r="IKC114" s="31"/>
      <c r="IKD114" s="31"/>
      <c r="IKE114" s="31"/>
      <c r="IKF114" s="31"/>
      <c r="IKG114" s="31"/>
      <c r="IKH114" s="31"/>
      <c r="IKI114" s="31"/>
      <c r="IKJ114" s="31"/>
      <c r="IKK114" s="31"/>
      <c r="IKL114" s="31"/>
      <c r="IKM114" s="31"/>
      <c r="IKN114" s="31"/>
      <c r="IKO114" s="31"/>
      <c r="IKP114" s="31"/>
      <c r="IKQ114" s="31"/>
      <c r="IKR114" s="31"/>
      <c r="IKS114" s="31"/>
      <c r="IKT114" s="31"/>
      <c r="IKU114" s="31"/>
      <c r="IKV114" s="31"/>
      <c r="IKW114" s="31"/>
      <c r="IKX114" s="31"/>
      <c r="IKY114" s="31"/>
      <c r="IKZ114" s="31"/>
      <c r="ILA114" s="31"/>
      <c r="ILB114" s="31"/>
      <c r="ILC114" s="31"/>
      <c r="ILD114" s="31"/>
      <c r="ILE114" s="31"/>
      <c r="ILF114" s="31"/>
      <c r="ILG114" s="31"/>
      <c r="ILH114" s="31"/>
      <c r="ILI114" s="31"/>
      <c r="ILJ114" s="31"/>
      <c r="ILK114" s="31"/>
      <c r="ILL114" s="31"/>
      <c r="ILM114" s="31"/>
      <c r="ILN114" s="31"/>
      <c r="ILO114" s="31"/>
      <c r="ILP114" s="31"/>
      <c r="ILQ114" s="31"/>
      <c r="ILR114" s="31"/>
      <c r="ILS114" s="31"/>
      <c r="ILT114" s="31"/>
      <c r="ILU114" s="31"/>
      <c r="ILV114" s="31"/>
      <c r="ILW114" s="31"/>
      <c r="ILX114" s="31"/>
      <c r="ILY114" s="31"/>
      <c r="ILZ114" s="31"/>
      <c r="IMA114" s="31"/>
      <c r="IMB114" s="31"/>
      <c r="IMC114" s="31"/>
      <c r="IMD114" s="31"/>
      <c r="IME114" s="31"/>
      <c r="IMF114" s="31"/>
      <c r="IMG114" s="31"/>
      <c r="IMH114" s="31"/>
      <c r="IMI114" s="31"/>
      <c r="IMJ114" s="31"/>
      <c r="IMK114" s="31"/>
      <c r="IML114" s="31"/>
      <c r="IMM114" s="31"/>
      <c r="IMN114" s="31"/>
      <c r="IMO114" s="31"/>
      <c r="IMP114" s="31"/>
      <c r="IMQ114" s="31"/>
      <c r="IMR114" s="31"/>
      <c r="IMS114" s="31"/>
      <c r="IMT114" s="31"/>
      <c r="IMU114" s="31"/>
      <c r="IMV114" s="31"/>
      <c r="IMW114" s="31"/>
      <c r="IMX114" s="31"/>
      <c r="IMY114" s="31"/>
      <c r="IMZ114" s="31"/>
      <c r="INA114" s="31"/>
      <c r="INB114" s="31"/>
      <c r="INC114" s="31"/>
      <c r="IND114" s="31"/>
      <c r="INE114" s="31"/>
      <c r="INF114" s="31"/>
      <c r="ING114" s="31"/>
      <c r="INH114" s="31"/>
      <c r="INI114" s="31"/>
      <c r="INJ114" s="31"/>
      <c r="INK114" s="31"/>
      <c r="INL114" s="31"/>
      <c r="INM114" s="31"/>
      <c r="INN114" s="31"/>
      <c r="INO114" s="31"/>
      <c r="INP114" s="31"/>
      <c r="INQ114" s="31"/>
      <c r="INR114" s="31"/>
      <c r="INS114" s="31"/>
      <c r="INT114" s="31"/>
      <c r="INU114" s="31"/>
      <c r="INV114" s="31"/>
      <c r="INW114" s="31"/>
      <c r="INX114" s="31"/>
      <c r="INY114" s="31"/>
      <c r="INZ114" s="31"/>
      <c r="IOA114" s="31"/>
      <c r="IOB114" s="31"/>
      <c r="IOC114" s="31"/>
      <c r="IOD114" s="31"/>
      <c r="IOE114" s="31"/>
      <c r="IOF114" s="31"/>
      <c r="IOG114" s="31"/>
      <c r="IOH114" s="31"/>
      <c r="IOI114" s="31"/>
      <c r="IOJ114" s="31"/>
      <c r="IOK114" s="31"/>
      <c r="IOL114" s="31"/>
      <c r="IOM114" s="31"/>
      <c r="ION114" s="31"/>
      <c r="IOO114" s="31"/>
      <c r="IOP114" s="31"/>
      <c r="IOQ114" s="31"/>
      <c r="IOR114" s="31"/>
      <c r="IOS114" s="31"/>
      <c r="IOT114" s="31"/>
      <c r="IOU114" s="31"/>
      <c r="IOV114" s="31"/>
      <c r="IOW114" s="31"/>
      <c r="IOX114" s="31"/>
      <c r="IOY114" s="31"/>
      <c r="IOZ114" s="31"/>
      <c r="IPA114" s="31"/>
      <c r="IPB114" s="31"/>
      <c r="IPC114" s="31"/>
      <c r="IPD114" s="31"/>
      <c r="IPE114" s="31"/>
      <c r="IPF114" s="31"/>
      <c r="IPG114" s="31"/>
      <c r="IPH114" s="31"/>
      <c r="IPI114" s="31"/>
      <c r="IPJ114" s="31"/>
      <c r="IPK114" s="31"/>
      <c r="IPL114" s="31"/>
      <c r="IPM114" s="31"/>
      <c r="IPN114" s="31"/>
      <c r="IPO114" s="31"/>
      <c r="IPP114" s="31"/>
      <c r="IPQ114" s="31"/>
      <c r="IPR114" s="31"/>
      <c r="IPS114" s="31"/>
      <c r="IPT114" s="31"/>
      <c r="IPU114" s="31"/>
      <c r="IPV114" s="31"/>
      <c r="IPW114" s="31"/>
      <c r="IPX114" s="31"/>
      <c r="IPY114" s="31"/>
      <c r="IPZ114" s="31"/>
      <c r="IQA114" s="31"/>
      <c r="IQB114" s="31"/>
      <c r="IQC114" s="31"/>
      <c r="IQD114" s="31"/>
      <c r="IQE114" s="31"/>
      <c r="IQF114" s="31"/>
      <c r="IQG114" s="31"/>
      <c r="IQH114" s="31"/>
      <c r="IQI114" s="31"/>
      <c r="IQJ114" s="31"/>
      <c r="IQK114" s="31"/>
      <c r="IQL114" s="31"/>
      <c r="IQM114" s="31"/>
      <c r="IQN114" s="31"/>
      <c r="IQO114" s="31"/>
      <c r="IQP114" s="31"/>
      <c r="IQQ114" s="31"/>
      <c r="IQR114" s="31"/>
      <c r="IQS114" s="31"/>
      <c r="IQT114" s="31"/>
      <c r="IQU114" s="31"/>
      <c r="IQV114" s="31"/>
      <c r="IQW114" s="31"/>
      <c r="IQX114" s="31"/>
      <c r="IQY114" s="31"/>
      <c r="IQZ114" s="31"/>
      <c r="IRA114" s="31"/>
      <c r="IRB114" s="31"/>
      <c r="IRC114" s="31"/>
      <c r="IRD114" s="31"/>
      <c r="IRE114" s="31"/>
      <c r="IRF114" s="31"/>
      <c r="IRG114" s="31"/>
      <c r="IRH114" s="31"/>
      <c r="IRI114" s="31"/>
      <c r="IRJ114" s="31"/>
      <c r="IRK114" s="31"/>
      <c r="IRL114" s="31"/>
      <c r="IRM114" s="31"/>
      <c r="IRN114" s="31"/>
      <c r="IRO114" s="31"/>
      <c r="IRP114" s="31"/>
      <c r="IRQ114" s="31"/>
      <c r="IRR114" s="31"/>
      <c r="IRS114" s="31"/>
      <c r="IRT114" s="31"/>
      <c r="IRU114" s="31"/>
      <c r="IRV114" s="31"/>
      <c r="IRW114" s="31"/>
      <c r="IRX114" s="31"/>
      <c r="IRY114" s="31"/>
      <c r="IRZ114" s="31"/>
      <c r="ISA114" s="31"/>
      <c r="ISB114" s="31"/>
      <c r="ISC114" s="31"/>
      <c r="ISD114" s="31"/>
      <c r="ISE114" s="31"/>
      <c r="ISF114" s="31"/>
      <c r="ISG114" s="31"/>
      <c r="ISH114" s="31"/>
      <c r="ISI114" s="31"/>
      <c r="ISJ114" s="31"/>
      <c r="ISK114" s="31"/>
      <c r="ISL114" s="31"/>
      <c r="ISM114" s="31"/>
      <c r="ISN114" s="31"/>
      <c r="ISO114" s="31"/>
      <c r="ISP114" s="31"/>
      <c r="ISQ114" s="31"/>
      <c r="ISR114" s="31"/>
      <c r="ISS114" s="31"/>
      <c r="IST114" s="31"/>
      <c r="ISU114" s="31"/>
      <c r="ISV114" s="31"/>
      <c r="ISW114" s="31"/>
      <c r="ISX114" s="31"/>
      <c r="ISY114" s="31"/>
      <c r="ISZ114" s="31"/>
      <c r="ITA114" s="31"/>
      <c r="ITB114" s="31"/>
      <c r="ITC114" s="31"/>
      <c r="ITD114" s="31"/>
      <c r="ITE114" s="31"/>
      <c r="ITF114" s="31"/>
      <c r="ITG114" s="31"/>
      <c r="ITH114" s="31"/>
      <c r="ITI114" s="31"/>
      <c r="ITJ114" s="31"/>
      <c r="ITK114" s="31"/>
      <c r="ITL114" s="31"/>
      <c r="ITM114" s="31"/>
      <c r="ITN114" s="31"/>
      <c r="ITO114" s="31"/>
      <c r="ITP114" s="31"/>
      <c r="ITQ114" s="31"/>
      <c r="ITR114" s="31"/>
      <c r="ITS114" s="31"/>
      <c r="ITT114" s="31"/>
      <c r="ITU114" s="31"/>
      <c r="ITV114" s="31"/>
      <c r="ITW114" s="31"/>
      <c r="ITX114" s="31"/>
      <c r="ITY114" s="31"/>
      <c r="ITZ114" s="31"/>
      <c r="IUA114" s="31"/>
      <c r="IUB114" s="31"/>
      <c r="IUC114" s="31"/>
      <c r="IUD114" s="31"/>
      <c r="IUE114" s="31"/>
      <c r="IUF114" s="31"/>
      <c r="IUG114" s="31"/>
      <c r="IUH114" s="31"/>
      <c r="IUI114" s="31"/>
      <c r="IUJ114" s="31"/>
      <c r="IUK114" s="31"/>
      <c r="IUL114" s="31"/>
      <c r="IUM114" s="31"/>
      <c r="IUN114" s="31"/>
      <c r="IUO114" s="31"/>
      <c r="IUP114" s="31"/>
      <c r="IUQ114" s="31"/>
      <c r="IUR114" s="31"/>
      <c r="IUS114" s="31"/>
      <c r="IUT114" s="31"/>
      <c r="IUU114" s="31"/>
      <c r="IUV114" s="31"/>
      <c r="IUW114" s="31"/>
      <c r="IUX114" s="31"/>
      <c r="IUY114" s="31"/>
      <c r="IUZ114" s="31"/>
      <c r="IVA114" s="31"/>
      <c r="IVB114" s="31"/>
      <c r="IVC114" s="31"/>
      <c r="IVD114" s="31"/>
      <c r="IVE114" s="31"/>
      <c r="IVF114" s="31"/>
      <c r="IVG114" s="31"/>
      <c r="IVH114" s="31"/>
      <c r="IVI114" s="31"/>
      <c r="IVJ114" s="31"/>
      <c r="IVK114" s="31"/>
      <c r="IVL114" s="31"/>
      <c r="IVM114" s="31"/>
      <c r="IVN114" s="31"/>
      <c r="IVO114" s="31"/>
      <c r="IVP114" s="31"/>
      <c r="IVQ114" s="31"/>
      <c r="IVR114" s="31"/>
      <c r="IVS114" s="31"/>
      <c r="IVT114" s="31"/>
      <c r="IVU114" s="31"/>
      <c r="IVV114" s="31"/>
      <c r="IVW114" s="31"/>
      <c r="IVX114" s="31"/>
      <c r="IVY114" s="31"/>
      <c r="IVZ114" s="31"/>
      <c r="IWA114" s="31"/>
      <c r="IWB114" s="31"/>
      <c r="IWC114" s="31"/>
      <c r="IWD114" s="31"/>
      <c r="IWE114" s="31"/>
      <c r="IWF114" s="31"/>
      <c r="IWG114" s="31"/>
      <c r="IWH114" s="31"/>
      <c r="IWI114" s="31"/>
      <c r="IWJ114" s="31"/>
      <c r="IWK114" s="31"/>
      <c r="IWL114" s="31"/>
      <c r="IWM114" s="31"/>
      <c r="IWN114" s="31"/>
      <c r="IWO114" s="31"/>
      <c r="IWP114" s="31"/>
      <c r="IWQ114" s="31"/>
      <c r="IWR114" s="31"/>
      <c r="IWS114" s="31"/>
      <c r="IWT114" s="31"/>
      <c r="IWU114" s="31"/>
      <c r="IWV114" s="31"/>
      <c r="IWW114" s="31"/>
      <c r="IWX114" s="31"/>
      <c r="IWY114" s="31"/>
      <c r="IWZ114" s="31"/>
      <c r="IXA114" s="31"/>
      <c r="IXB114" s="31"/>
      <c r="IXC114" s="31"/>
      <c r="IXD114" s="31"/>
      <c r="IXE114" s="31"/>
      <c r="IXF114" s="31"/>
      <c r="IXG114" s="31"/>
      <c r="IXH114" s="31"/>
      <c r="IXI114" s="31"/>
      <c r="IXJ114" s="31"/>
      <c r="IXK114" s="31"/>
      <c r="IXL114" s="31"/>
      <c r="IXM114" s="31"/>
      <c r="IXN114" s="31"/>
      <c r="IXO114" s="31"/>
      <c r="IXP114" s="31"/>
      <c r="IXQ114" s="31"/>
      <c r="IXR114" s="31"/>
      <c r="IXS114" s="31"/>
      <c r="IXT114" s="31"/>
      <c r="IXU114" s="31"/>
      <c r="IXV114" s="31"/>
      <c r="IXW114" s="31"/>
      <c r="IXX114" s="31"/>
      <c r="IXY114" s="31"/>
      <c r="IXZ114" s="31"/>
      <c r="IYA114" s="31"/>
      <c r="IYB114" s="31"/>
      <c r="IYC114" s="31"/>
      <c r="IYD114" s="31"/>
      <c r="IYE114" s="31"/>
      <c r="IYF114" s="31"/>
      <c r="IYG114" s="31"/>
      <c r="IYH114" s="31"/>
      <c r="IYI114" s="31"/>
      <c r="IYJ114" s="31"/>
      <c r="IYK114" s="31"/>
      <c r="IYL114" s="31"/>
      <c r="IYM114" s="31"/>
      <c r="IYN114" s="31"/>
      <c r="IYO114" s="31"/>
      <c r="IYP114" s="31"/>
      <c r="IYQ114" s="31"/>
      <c r="IYR114" s="31"/>
      <c r="IYS114" s="31"/>
      <c r="IYT114" s="31"/>
      <c r="IYU114" s="31"/>
      <c r="IYV114" s="31"/>
      <c r="IYW114" s="31"/>
      <c r="IYX114" s="31"/>
      <c r="IYY114" s="31"/>
      <c r="IYZ114" s="31"/>
      <c r="IZA114" s="31"/>
      <c r="IZB114" s="31"/>
      <c r="IZC114" s="31"/>
      <c r="IZD114" s="31"/>
      <c r="IZE114" s="31"/>
      <c r="IZF114" s="31"/>
      <c r="IZG114" s="31"/>
      <c r="IZH114" s="31"/>
      <c r="IZI114" s="31"/>
      <c r="IZJ114" s="31"/>
      <c r="IZK114" s="31"/>
      <c r="IZL114" s="31"/>
      <c r="IZM114" s="31"/>
      <c r="IZN114" s="31"/>
      <c r="IZO114" s="31"/>
      <c r="IZP114" s="31"/>
      <c r="IZQ114" s="31"/>
      <c r="IZR114" s="31"/>
      <c r="IZS114" s="31"/>
      <c r="IZT114" s="31"/>
      <c r="IZU114" s="31"/>
      <c r="IZV114" s="31"/>
      <c r="IZW114" s="31"/>
      <c r="IZX114" s="31"/>
      <c r="IZY114" s="31"/>
      <c r="IZZ114" s="31"/>
      <c r="JAA114" s="31"/>
      <c r="JAB114" s="31"/>
      <c r="JAC114" s="31"/>
      <c r="JAD114" s="31"/>
      <c r="JAE114" s="31"/>
      <c r="JAF114" s="31"/>
      <c r="JAG114" s="31"/>
      <c r="JAH114" s="31"/>
      <c r="JAI114" s="31"/>
      <c r="JAJ114" s="31"/>
      <c r="JAK114" s="31"/>
      <c r="JAL114" s="31"/>
      <c r="JAM114" s="31"/>
      <c r="JAN114" s="31"/>
      <c r="JAO114" s="31"/>
      <c r="JAP114" s="31"/>
      <c r="JAQ114" s="31"/>
      <c r="JAR114" s="31"/>
      <c r="JAS114" s="31"/>
      <c r="JAT114" s="31"/>
      <c r="JAU114" s="31"/>
      <c r="JAV114" s="31"/>
      <c r="JAW114" s="31"/>
      <c r="JAX114" s="31"/>
      <c r="JAY114" s="31"/>
      <c r="JAZ114" s="31"/>
      <c r="JBA114" s="31"/>
      <c r="JBB114" s="31"/>
      <c r="JBC114" s="31"/>
      <c r="JBD114" s="31"/>
      <c r="JBE114" s="31"/>
      <c r="JBF114" s="31"/>
      <c r="JBG114" s="31"/>
      <c r="JBH114" s="31"/>
      <c r="JBI114" s="31"/>
      <c r="JBJ114" s="31"/>
      <c r="JBK114" s="31"/>
      <c r="JBL114" s="31"/>
      <c r="JBM114" s="31"/>
      <c r="JBN114" s="31"/>
      <c r="JBO114" s="31"/>
      <c r="JBP114" s="31"/>
      <c r="JBQ114" s="31"/>
      <c r="JBR114" s="31"/>
      <c r="JBS114" s="31"/>
      <c r="JBT114" s="31"/>
      <c r="JBU114" s="31"/>
      <c r="JBV114" s="31"/>
      <c r="JBW114" s="31"/>
      <c r="JBX114" s="31"/>
      <c r="JBY114" s="31"/>
      <c r="JBZ114" s="31"/>
      <c r="JCA114" s="31"/>
      <c r="JCB114" s="31"/>
      <c r="JCC114" s="31"/>
      <c r="JCD114" s="31"/>
      <c r="JCE114" s="31"/>
      <c r="JCF114" s="31"/>
      <c r="JCG114" s="31"/>
      <c r="JCH114" s="31"/>
      <c r="JCI114" s="31"/>
      <c r="JCJ114" s="31"/>
      <c r="JCK114" s="31"/>
      <c r="JCL114" s="31"/>
      <c r="JCM114" s="31"/>
      <c r="JCN114" s="31"/>
      <c r="JCO114" s="31"/>
      <c r="JCP114" s="31"/>
      <c r="JCQ114" s="31"/>
      <c r="JCR114" s="31"/>
      <c r="JCS114" s="31"/>
      <c r="JCT114" s="31"/>
      <c r="JCU114" s="31"/>
      <c r="JCV114" s="31"/>
      <c r="JCW114" s="31"/>
      <c r="JCX114" s="31"/>
      <c r="JCY114" s="31"/>
      <c r="JCZ114" s="31"/>
      <c r="JDA114" s="31"/>
      <c r="JDB114" s="31"/>
      <c r="JDC114" s="31"/>
      <c r="JDD114" s="31"/>
      <c r="JDE114" s="31"/>
      <c r="JDF114" s="31"/>
      <c r="JDG114" s="31"/>
      <c r="JDH114" s="31"/>
      <c r="JDI114" s="31"/>
      <c r="JDJ114" s="31"/>
      <c r="JDK114" s="31"/>
      <c r="JDL114" s="31"/>
      <c r="JDM114" s="31"/>
      <c r="JDN114" s="31"/>
      <c r="JDO114" s="31"/>
      <c r="JDP114" s="31"/>
      <c r="JDQ114" s="31"/>
      <c r="JDR114" s="31"/>
      <c r="JDS114" s="31"/>
      <c r="JDT114" s="31"/>
      <c r="JDU114" s="31"/>
      <c r="JDV114" s="31"/>
      <c r="JDW114" s="31"/>
      <c r="JDX114" s="31"/>
      <c r="JDY114" s="31"/>
      <c r="JDZ114" s="31"/>
      <c r="JEA114" s="31"/>
      <c r="JEB114" s="31"/>
      <c r="JEC114" s="31"/>
      <c r="JED114" s="31"/>
      <c r="JEE114" s="31"/>
      <c r="JEF114" s="31"/>
      <c r="JEG114" s="31"/>
      <c r="JEH114" s="31"/>
      <c r="JEI114" s="31"/>
      <c r="JEJ114" s="31"/>
      <c r="JEK114" s="31"/>
      <c r="JEL114" s="31"/>
      <c r="JEM114" s="31"/>
      <c r="JEN114" s="31"/>
      <c r="JEO114" s="31"/>
      <c r="JEP114" s="31"/>
      <c r="JEQ114" s="31"/>
      <c r="JER114" s="31"/>
      <c r="JES114" s="31"/>
      <c r="JET114" s="31"/>
      <c r="JEU114" s="31"/>
      <c r="JEV114" s="31"/>
      <c r="JEW114" s="31"/>
      <c r="JEX114" s="31"/>
      <c r="JEY114" s="31"/>
      <c r="JEZ114" s="31"/>
      <c r="JFA114" s="31"/>
      <c r="JFB114" s="31"/>
      <c r="JFC114" s="31"/>
      <c r="JFD114" s="31"/>
      <c r="JFE114" s="31"/>
      <c r="JFF114" s="31"/>
      <c r="JFG114" s="31"/>
      <c r="JFH114" s="31"/>
      <c r="JFI114" s="31"/>
      <c r="JFJ114" s="31"/>
      <c r="JFK114" s="31"/>
      <c r="JFL114" s="31"/>
      <c r="JFM114" s="31"/>
      <c r="JFN114" s="31"/>
      <c r="JFO114" s="31"/>
      <c r="JFP114" s="31"/>
      <c r="JFQ114" s="31"/>
      <c r="JFR114" s="31"/>
      <c r="JFS114" s="31"/>
      <c r="JFT114" s="31"/>
      <c r="JFU114" s="31"/>
      <c r="JFV114" s="31"/>
      <c r="JFW114" s="31"/>
      <c r="JFX114" s="31"/>
      <c r="JFY114" s="31"/>
      <c r="JFZ114" s="31"/>
      <c r="JGA114" s="31"/>
      <c r="JGB114" s="31"/>
      <c r="JGC114" s="31"/>
      <c r="JGD114" s="31"/>
      <c r="JGE114" s="31"/>
      <c r="JGF114" s="31"/>
      <c r="JGG114" s="31"/>
      <c r="JGH114" s="31"/>
      <c r="JGI114" s="31"/>
      <c r="JGJ114" s="31"/>
      <c r="JGK114" s="31"/>
      <c r="JGL114" s="31"/>
      <c r="JGM114" s="31"/>
      <c r="JGN114" s="31"/>
      <c r="JGO114" s="31"/>
      <c r="JGP114" s="31"/>
      <c r="JGQ114" s="31"/>
      <c r="JGR114" s="31"/>
      <c r="JGS114" s="31"/>
      <c r="JGT114" s="31"/>
      <c r="JGU114" s="31"/>
      <c r="JGV114" s="31"/>
      <c r="JGW114" s="31"/>
      <c r="JGX114" s="31"/>
      <c r="JGY114" s="31"/>
      <c r="JGZ114" s="31"/>
      <c r="JHA114" s="31"/>
      <c r="JHB114" s="31"/>
      <c r="JHC114" s="31"/>
      <c r="JHD114" s="31"/>
      <c r="JHE114" s="31"/>
      <c r="JHF114" s="31"/>
      <c r="JHG114" s="31"/>
      <c r="JHH114" s="31"/>
      <c r="JHI114" s="31"/>
      <c r="JHJ114" s="31"/>
      <c r="JHK114" s="31"/>
      <c r="JHL114" s="31"/>
      <c r="JHM114" s="31"/>
      <c r="JHN114" s="31"/>
      <c r="JHO114" s="31"/>
      <c r="JHP114" s="31"/>
      <c r="JHQ114" s="31"/>
      <c r="JHR114" s="31"/>
      <c r="JHS114" s="31"/>
      <c r="JHT114" s="31"/>
      <c r="JHU114" s="31"/>
      <c r="JHV114" s="31"/>
      <c r="JHW114" s="31"/>
      <c r="JHX114" s="31"/>
      <c r="JHY114" s="31"/>
      <c r="JHZ114" s="31"/>
      <c r="JIA114" s="31"/>
      <c r="JIB114" s="31"/>
      <c r="JIC114" s="31"/>
      <c r="JID114" s="31"/>
      <c r="JIE114" s="31"/>
      <c r="JIF114" s="31"/>
      <c r="JIG114" s="31"/>
      <c r="JIH114" s="31"/>
      <c r="JII114" s="31"/>
      <c r="JIJ114" s="31"/>
      <c r="JIK114" s="31"/>
      <c r="JIL114" s="31"/>
      <c r="JIM114" s="31"/>
      <c r="JIN114" s="31"/>
      <c r="JIO114" s="31"/>
      <c r="JIP114" s="31"/>
      <c r="JIQ114" s="31"/>
      <c r="JIR114" s="31"/>
      <c r="JIS114" s="31"/>
      <c r="JIT114" s="31"/>
      <c r="JIU114" s="31"/>
      <c r="JIV114" s="31"/>
      <c r="JIW114" s="31"/>
      <c r="JIX114" s="31"/>
      <c r="JIY114" s="31"/>
      <c r="JIZ114" s="31"/>
      <c r="JJA114" s="31"/>
      <c r="JJB114" s="31"/>
      <c r="JJC114" s="31"/>
      <c r="JJD114" s="31"/>
      <c r="JJE114" s="31"/>
      <c r="JJF114" s="31"/>
      <c r="JJG114" s="31"/>
      <c r="JJH114" s="31"/>
      <c r="JJI114" s="31"/>
      <c r="JJJ114" s="31"/>
      <c r="JJK114" s="31"/>
      <c r="JJL114" s="31"/>
      <c r="JJM114" s="31"/>
      <c r="JJN114" s="31"/>
      <c r="JJO114" s="31"/>
      <c r="JJP114" s="31"/>
      <c r="JJQ114" s="31"/>
      <c r="JJR114" s="31"/>
      <c r="JJS114" s="31"/>
      <c r="JJT114" s="31"/>
      <c r="JJU114" s="31"/>
      <c r="JJV114" s="31"/>
      <c r="JJW114" s="31"/>
      <c r="JJX114" s="31"/>
      <c r="JJY114" s="31"/>
      <c r="JJZ114" s="31"/>
      <c r="JKA114" s="31"/>
      <c r="JKB114" s="31"/>
      <c r="JKC114" s="31"/>
      <c r="JKD114" s="31"/>
      <c r="JKE114" s="31"/>
      <c r="JKF114" s="31"/>
      <c r="JKG114" s="31"/>
      <c r="JKH114" s="31"/>
      <c r="JKI114" s="31"/>
      <c r="JKJ114" s="31"/>
      <c r="JKK114" s="31"/>
      <c r="JKL114" s="31"/>
      <c r="JKM114" s="31"/>
      <c r="JKN114" s="31"/>
      <c r="JKO114" s="31"/>
      <c r="JKP114" s="31"/>
      <c r="JKQ114" s="31"/>
      <c r="JKR114" s="31"/>
      <c r="JKS114" s="31"/>
      <c r="JKT114" s="31"/>
      <c r="JKU114" s="31"/>
      <c r="JKV114" s="31"/>
      <c r="JKW114" s="31"/>
      <c r="JKX114" s="31"/>
      <c r="JKY114" s="31"/>
      <c r="JKZ114" s="31"/>
      <c r="JLA114" s="31"/>
      <c r="JLB114" s="31"/>
      <c r="JLC114" s="31"/>
      <c r="JLD114" s="31"/>
      <c r="JLE114" s="31"/>
      <c r="JLF114" s="31"/>
      <c r="JLG114" s="31"/>
      <c r="JLH114" s="31"/>
      <c r="JLI114" s="31"/>
      <c r="JLJ114" s="31"/>
      <c r="JLK114" s="31"/>
      <c r="JLL114" s="31"/>
      <c r="JLM114" s="31"/>
      <c r="JLN114" s="31"/>
      <c r="JLO114" s="31"/>
      <c r="JLP114" s="31"/>
      <c r="JLQ114" s="31"/>
      <c r="JLR114" s="31"/>
      <c r="JLS114" s="31"/>
      <c r="JLT114" s="31"/>
      <c r="JLU114" s="31"/>
      <c r="JLV114" s="31"/>
      <c r="JLW114" s="31"/>
      <c r="JLX114" s="31"/>
      <c r="JLY114" s="31"/>
      <c r="JLZ114" s="31"/>
      <c r="JMA114" s="31"/>
      <c r="JMB114" s="31"/>
      <c r="JMC114" s="31"/>
      <c r="JMD114" s="31"/>
      <c r="JME114" s="31"/>
      <c r="JMF114" s="31"/>
      <c r="JMG114" s="31"/>
      <c r="JMH114" s="31"/>
      <c r="JMI114" s="31"/>
      <c r="JMJ114" s="31"/>
      <c r="JMK114" s="31"/>
      <c r="JML114" s="31"/>
      <c r="JMM114" s="31"/>
      <c r="JMN114" s="31"/>
      <c r="JMO114" s="31"/>
      <c r="JMP114" s="31"/>
      <c r="JMQ114" s="31"/>
      <c r="JMR114" s="31"/>
      <c r="JMS114" s="31"/>
      <c r="JMT114" s="31"/>
      <c r="JMU114" s="31"/>
      <c r="JMV114" s="31"/>
      <c r="JMW114" s="31"/>
      <c r="JMX114" s="31"/>
      <c r="JMY114" s="31"/>
      <c r="JMZ114" s="31"/>
      <c r="JNA114" s="31"/>
      <c r="JNB114" s="31"/>
      <c r="JNC114" s="31"/>
      <c r="JND114" s="31"/>
      <c r="JNE114" s="31"/>
      <c r="JNF114" s="31"/>
      <c r="JNG114" s="31"/>
      <c r="JNH114" s="31"/>
      <c r="JNI114" s="31"/>
      <c r="JNJ114" s="31"/>
      <c r="JNK114" s="31"/>
      <c r="JNL114" s="31"/>
      <c r="JNM114" s="31"/>
      <c r="JNN114" s="31"/>
      <c r="JNO114" s="31"/>
      <c r="JNP114" s="31"/>
      <c r="JNQ114" s="31"/>
      <c r="JNR114" s="31"/>
      <c r="JNS114" s="31"/>
      <c r="JNT114" s="31"/>
      <c r="JNU114" s="31"/>
      <c r="JNV114" s="31"/>
      <c r="JNW114" s="31"/>
      <c r="JNX114" s="31"/>
      <c r="JNY114" s="31"/>
      <c r="JNZ114" s="31"/>
      <c r="JOA114" s="31"/>
      <c r="JOB114" s="31"/>
      <c r="JOC114" s="31"/>
      <c r="JOD114" s="31"/>
      <c r="JOE114" s="31"/>
      <c r="JOF114" s="31"/>
      <c r="JOG114" s="31"/>
      <c r="JOH114" s="31"/>
      <c r="JOI114" s="31"/>
      <c r="JOJ114" s="31"/>
      <c r="JOK114" s="31"/>
      <c r="JOL114" s="31"/>
      <c r="JOM114" s="31"/>
      <c r="JON114" s="31"/>
      <c r="JOO114" s="31"/>
      <c r="JOP114" s="31"/>
      <c r="JOQ114" s="31"/>
      <c r="JOR114" s="31"/>
      <c r="JOS114" s="31"/>
      <c r="JOT114" s="31"/>
      <c r="JOU114" s="31"/>
      <c r="JOV114" s="31"/>
      <c r="JOW114" s="31"/>
      <c r="JOX114" s="31"/>
      <c r="JOY114" s="31"/>
      <c r="JOZ114" s="31"/>
      <c r="JPA114" s="31"/>
      <c r="JPB114" s="31"/>
      <c r="JPC114" s="31"/>
      <c r="JPD114" s="31"/>
      <c r="JPE114" s="31"/>
      <c r="JPF114" s="31"/>
      <c r="JPG114" s="31"/>
      <c r="JPH114" s="31"/>
      <c r="JPI114" s="31"/>
      <c r="JPJ114" s="31"/>
      <c r="JPK114" s="31"/>
      <c r="JPL114" s="31"/>
      <c r="JPM114" s="31"/>
      <c r="JPN114" s="31"/>
      <c r="JPO114" s="31"/>
      <c r="JPP114" s="31"/>
      <c r="JPQ114" s="31"/>
      <c r="JPR114" s="31"/>
      <c r="JPS114" s="31"/>
      <c r="JPT114" s="31"/>
      <c r="JPU114" s="31"/>
      <c r="JPV114" s="31"/>
      <c r="JPW114" s="31"/>
      <c r="JPX114" s="31"/>
      <c r="JPY114" s="31"/>
      <c r="JPZ114" s="31"/>
      <c r="JQA114" s="31"/>
      <c r="JQB114" s="31"/>
      <c r="JQC114" s="31"/>
      <c r="JQD114" s="31"/>
      <c r="JQE114" s="31"/>
      <c r="JQF114" s="31"/>
      <c r="JQG114" s="31"/>
      <c r="JQH114" s="31"/>
      <c r="JQI114" s="31"/>
      <c r="JQJ114" s="31"/>
      <c r="JQK114" s="31"/>
      <c r="JQL114" s="31"/>
      <c r="JQM114" s="31"/>
      <c r="JQN114" s="31"/>
      <c r="JQO114" s="31"/>
      <c r="JQP114" s="31"/>
      <c r="JQQ114" s="31"/>
      <c r="JQR114" s="31"/>
      <c r="JQS114" s="31"/>
      <c r="JQT114" s="31"/>
      <c r="JQU114" s="31"/>
      <c r="JQV114" s="31"/>
      <c r="JQW114" s="31"/>
      <c r="JQX114" s="31"/>
      <c r="JQY114" s="31"/>
      <c r="JQZ114" s="31"/>
      <c r="JRA114" s="31"/>
      <c r="JRB114" s="31"/>
      <c r="JRC114" s="31"/>
      <c r="JRD114" s="31"/>
      <c r="JRE114" s="31"/>
      <c r="JRF114" s="31"/>
      <c r="JRG114" s="31"/>
      <c r="JRH114" s="31"/>
      <c r="JRI114" s="31"/>
      <c r="JRJ114" s="31"/>
      <c r="JRK114" s="31"/>
      <c r="JRL114" s="31"/>
      <c r="JRM114" s="31"/>
      <c r="JRN114" s="31"/>
      <c r="JRO114" s="31"/>
      <c r="JRP114" s="31"/>
      <c r="JRQ114" s="31"/>
      <c r="JRR114" s="31"/>
      <c r="JRS114" s="31"/>
      <c r="JRT114" s="31"/>
      <c r="JRU114" s="31"/>
      <c r="JRV114" s="31"/>
      <c r="JRW114" s="31"/>
      <c r="JRX114" s="31"/>
      <c r="JRY114" s="31"/>
      <c r="JRZ114" s="31"/>
      <c r="JSA114" s="31"/>
      <c r="JSB114" s="31"/>
      <c r="JSC114" s="31"/>
      <c r="JSD114" s="31"/>
      <c r="JSE114" s="31"/>
      <c r="JSF114" s="31"/>
      <c r="JSG114" s="31"/>
      <c r="JSH114" s="31"/>
      <c r="JSI114" s="31"/>
      <c r="JSJ114" s="31"/>
      <c r="JSK114" s="31"/>
      <c r="JSL114" s="31"/>
      <c r="JSM114" s="31"/>
      <c r="JSN114" s="31"/>
      <c r="JSO114" s="31"/>
      <c r="JSP114" s="31"/>
      <c r="JSQ114" s="31"/>
      <c r="JSR114" s="31"/>
      <c r="JSS114" s="31"/>
      <c r="JST114" s="31"/>
      <c r="JSU114" s="31"/>
      <c r="JSV114" s="31"/>
      <c r="JSW114" s="31"/>
      <c r="JSX114" s="31"/>
      <c r="JSY114" s="31"/>
      <c r="JSZ114" s="31"/>
      <c r="JTA114" s="31"/>
      <c r="JTB114" s="31"/>
      <c r="JTC114" s="31"/>
      <c r="JTD114" s="31"/>
      <c r="JTE114" s="31"/>
      <c r="JTF114" s="31"/>
      <c r="JTG114" s="31"/>
      <c r="JTH114" s="31"/>
      <c r="JTI114" s="31"/>
      <c r="JTJ114" s="31"/>
      <c r="JTK114" s="31"/>
      <c r="JTL114" s="31"/>
      <c r="JTM114" s="31"/>
      <c r="JTN114" s="31"/>
      <c r="JTO114" s="31"/>
      <c r="JTP114" s="31"/>
      <c r="JTQ114" s="31"/>
      <c r="JTR114" s="31"/>
      <c r="JTS114" s="31"/>
      <c r="JTT114" s="31"/>
      <c r="JTU114" s="31"/>
      <c r="JTV114" s="31"/>
      <c r="JTW114" s="31"/>
      <c r="JTX114" s="31"/>
      <c r="JTY114" s="31"/>
      <c r="JTZ114" s="31"/>
      <c r="JUA114" s="31"/>
      <c r="JUB114" s="31"/>
      <c r="JUC114" s="31"/>
      <c r="JUD114" s="31"/>
      <c r="JUE114" s="31"/>
      <c r="JUF114" s="31"/>
      <c r="JUG114" s="31"/>
      <c r="JUH114" s="31"/>
      <c r="JUI114" s="31"/>
      <c r="JUJ114" s="31"/>
      <c r="JUK114" s="31"/>
      <c r="JUL114" s="31"/>
      <c r="JUM114" s="31"/>
      <c r="JUN114" s="31"/>
      <c r="JUO114" s="31"/>
      <c r="JUP114" s="31"/>
      <c r="JUQ114" s="31"/>
      <c r="JUR114" s="31"/>
      <c r="JUS114" s="31"/>
      <c r="JUT114" s="31"/>
      <c r="JUU114" s="31"/>
      <c r="JUV114" s="31"/>
      <c r="JUW114" s="31"/>
      <c r="JUX114" s="31"/>
      <c r="JUY114" s="31"/>
      <c r="JUZ114" s="31"/>
      <c r="JVA114" s="31"/>
      <c r="JVB114" s="31"/>
      <c r="JVC114" s="31"/>
      <c r="JVD114" s="31"/>
      <c r="JVE114" s="31"/>
      <c r="JVF114" s="31"/>
      <c r="JVG114" s="31"/>
      <c r="JVH114" s="31"/>
      <c r="JVI114" s="31"/>
      <c r="JVJ114" s="31"/>
      <c r="JVK114" s="31"/>
      <c r="JVL114" s="31"/>
      <c r="JVM114" s="31"/>
      <c r="JVN114" s="31"/>
      <c r="JVO114" s="31"/>
      <c r="JVP114" s="31"/>
      <c r="JVQ114" s="31"/>
      <c r="JVR114" s="31"/>
      <c r="JVS114" s="31"/>
      <c r="JVT114" s="31"/>
      <c r="JVU114" s="31"/>
      <c r="JVV114" s="31"/>
      <c r="JVW114" s="31"/>
      <c r="JVX114" s="31"/>
      <c r="JVY114" s="31"/>
      <c r="JVZ114" s="31"/>
      <c r="JWA114" s="31"/>
      <c r="JWB114" s="31"/>
      <c r="JWC114" s="31"/>
      <c r="JWD114" s="31"/>
      <c r="JWE114" s="31"/>
      <c r="JWF114" s="31"/>
      <c r="JWG114" s="31"/>
      <c r="JWH114" s="31"/>
      <c r="JWI114" s="31"/>
      <c r="JWJ114" s="31"/>
      <c r="JWK114" s="31"/>
      <c r="JWL114" s="31"/>
      <c r="JWM114" s="31"/>
      <c r="JWN114" s="31"/>
      <c r="JWO114" s="31"/>
      <c r="JWP114" s="31"/>
      <c r="JWQ114" s="31"/>
      <c r="JWR114" s="31"/>
      <c r="JWS114" s="31"/>
      <c r="JWT114" s="31"/>
      <c r="JWU114" s="31"/>
      <c r="JWV114" s="31"/>
      <c r="JWW114" s="31"/>
      <c r="JWX114" s="31"/>
      <c r="JWY114" s="31"/>
      <c r="JWZ114" s="31"/>
      <c r="JXA114" s="31"/>
      <c r="JXB114" s="31"/>
      <c r="JXC114" s="31"/>
      <c r="JXD114" s="31"/>
      <c r="JXE114" s="31"/>
      <c r="JXF114" s="31"/>
      <c r="JXG114" s="31"/>
      <c r="JXH114" s="31"/>
      <c r="JXI114" s="31"/>
      <c r="JXJ114" s="31"/>
      <c r="JXK114" s="31"/>
      <c r="JXL114" s="31"/>
      <c r="JXM114" s="31"/>
      <c r="JXN114" s="31"/>
      <c r="JXO114" s="31"/>
      <c r="JXP114" s="31"/>
      <c r="JXQ114" s="31"/>
      <c r="JXR114" s="31"/>
      <c r="JXS114" s="31"/>
      <c r="JXT114" s="31"/>
      <c r="JXU114" s="31"/>
      <c r="JXV114" s="31"/>
      <c r="JXW114" s="31"/>
      <c r="JXX114" s="31"/>
      <c r="JXY114" s="31"/>
      <c r="JXZ114" s="31"/>
      <c r="JYA114" s="31"/>
      <c r="JYB114" s="31"/>
      <c r="JYC114" s="31"/>
      <c r="JYD114" s="31"/>
      <c r="JYE114" s="31"/>
      <c r="JYF114" s="31"/>
      <c r="JYG114" s="31"/>
      <c r="JYH114" s="31"/>
      <c r="JYI114" s="31"/>
      <c r="JYJ114" s="31"/>
      <c r="JYK114" s="31"/>
      <c r="JYL114" s="31"/>
      <c r="JYM114" s="31"/>
      <c r="JYN114" s="31"/>
      <c r="JYO114" s="31"/>
      <c r="JYP114" s="31"/>
      <c r="JYQ114" s="31"/>
      <c r="JYR114" s="31"/>
      <c r="JYS114" s="31"/>
      <c r="JYT114" s="31"/>
      <c r="JYU114" s="31"/>
      <c r="JYV114" s="31"/>
      <c r="JYW114" s="31"/>
      <c r="JYX114" s="31"/>
      <c r="JYY114" s="31"/>
      <c r="JYZ114" s="31"/>
      <c r="JZA114" s="31"/>
      <c r="JZB114" s="31"/>
      <c r="JZC114" s="31"/>
      <c r="JZD114" s="31"/>
      <c r="JZE114" s="31"/>
      <c r="JZF114" s="31"/>
      <c r="JZG114" s="31"/>
      <c r="JZH114" s="31"/>
      <c r="JZI114" s="31"/>
      <c r="JZJ114" s="31"/>
      <c r="JZK114" s="31"/>
      <c r="JZL114" s="31"/>
      <c r="JZM114" s="31"/>
      <c r="JZN114" s="31"/>
      <c r="JZO114" s="31"/>
      <c r="JZP114" s="31"/>
      <c r="JZQ114" s="31"/>
      <c r="JZR114" s="31"/>
      <c r="JZS114" s="31"/>
      <c r="JZT114" s="31"/>
      <c r="JZU114" s="31"/>
      <c r="JZV114" s="31"/>
      <c r="JZW114" s="31"/>
      <c r="JZX114" s="31"/>
      <c r="JZY114" s="31"/>
      <c r="JZZ114" s="31"/>
      <c r="KAA114" s="31"/>
      <c r="KAB114" s="31"/>
      <c r="KAC114" s="31"/>
      <c r="KAD114" s="31"/>
      <c r="KAE114" s="31"/>
      <c r="KAF114" s="31"/>
      <c r="KAG114" s="31"/>
      <c r="KAH114" s="31"/>
      <c r="KAI114" s="31"/>
      <c r="KAJ114" s="31"/>
      <c r="KAK114" s="31"/>
      <c r="KAL114" s="31"/>
      <c r="KAM114" s="31"/>
      <c r="KAN114" s="31"/>
      <c r="KAO114" s="31"/>
      <c r="KAP114" s="31"/>
      <c r="KAQ114" s="31"/>
      <c r="KAR114" s="31"/>
      <c r="KAS114" s="31"/>
      <c r="KAT114" s="31"/>
      <c r="KAU114" s="31"/>
      <c r="KAV114" s="31"/>
      <c r="KAW114" s="31"/>
      <c r="KAX114" s="31"/>
      <c r="KAY114" s="31"/>
      <c r="KAZ114" s="31"/>
      <c r="KBA114" s="31"/>
      <c r="KBB114" s="31"/>
      <c r="KBC114" s="31"/>
      <c r="KBD114" s="31"/>
      <c r="KBE114" s="31"/>
      <c r="KBF114" s="31"/>
      <c r="KBG114" s="31"/>
      <c r="KBH114" s="31"/>
      <c r="KBI114" s="31"/>
      <c r="KBJ114" s="31"/>
      <c r="KBK114" s="31"/>
      <c r="KBL114" s="31"/>
      <c r="KBM114" s="31"/>
      <c r="KBN114" s="31"/>
      <c r="KBO114" s="31"/>
      <c r="KBP114" s="31"/>
      <c r="KBQ114" s="31"/>
      <c r="KBR114" s="31"/>
      <c r="KBS114" s="31"/>
      <c r="KBT114" s="31"/>
      <c r="KBU114" s="31"/>
      <c r="KBV114" s="31"/>
      <c r="KBW114" s="31"/>
      <c r="KBX114" s="31"/>
      <c r="KBY114" s="31"/>
      <c r="KBZ114" s="31"/>
      <c r="KCA114" s="31"/>
      <c r="KCB114" s="31"/>
      <c r="KCC114" s="31"/>
      <c r="KCD114" s="31"/>
      <c r="KCE114" s="31"/>
      <c r="KCF114" s="31"/>
      <c r="KCG114" s="31"/>
      <c r="KCH114" s="31"/>
      <c r="KCI114" s="31"/>
      <c r="KCJ114" s="31"/>
      <c r="KCK114" s="31"/>
      <c r="KCL114" s="31"/>
      <c r="KCM114" s="31"/>
      <c r="KCN114" s="31"/>
      <c r="KCO114" s="31"/>
      <c r="KCP114" s="31"/>
      <c r="KCQ114" s="31"/>
      <c r="KCR114" s="31"/>
      <c r="KCS114" s="31"/>
      <c r="KCT114" s="31"/>
      <c r="KCU114" s="31"/>
      <c r="KCV114" s="31"/>
      <c r="KCW114" s="31"/>
      <c r="KCX114" s="31"/>
      <c r="KCY114" s="31"/>
      <c r="KCZ114" s="31"/>
      <c r="KDA114" s="31"/>
      <c r="KDB114" s="31"/>
      <c r="KDC114" s="31"/>
      <c r="KDD114" s="31"/>
      <c r="KDE114" s="31"/>
      <c r="KDF114" s="31"/>
      <c r="KDG114" s="31"/>
      <c r="KDH114" s="31"/>
      <c r="KDI114" s="31"/>
      <c r="KDJ114" s="31"/>
      <c r="KDK114" s="31"/>
      <c r="KDL114" s="31"/>
      <c r="KDM114" s="31"/>
      <c r="KDN114" s="31"/>
      <c r="KDO114" s="31"/>
      <c r="KDP114" s="31"/>
      <c r="KDQ114" s="31"/>
      <c r="KDR114" s="31"/>
      <c r="KDS114" s="31"/>
      <c r="KDT114" s="31"/>
      <c r="KDU114" s="31"/>
      <c r="KDV114" s="31"/>
      <c r="KDW114" s="31"/>
      <c r="KDX114" s="31"/>
      <c r="KDY114" s="31"/>
      <c r="KDZ114" s="31"/>
      <c r="KEA114" s="31"/>
      <c r="KEB114" s="31"/>
      <c r="KEC114" s="31"/>
      <c r="KED114" s="31"/>
      <c r="KEE114" s="31"/>
      <c r="KEF114" s="31"/>
      <c r="KEG114" s="31"/>
      <c r="KEH114" s="31"/>
      <c r="KEI114" s="31"/>
      <c r="KEJ114" s="31"/>
      <c r="KEK114" s="31"/>
      <c r="KEL114" s="31"/>
      <c r="KEM114" s="31"/>
      <c r="KEN114" s="31"/>
      <c r="KEO114" s="31"/>
      <c r="KEP114" s="31"/>
      <c r="KEQ114" s="31"/>
      <c r="KER114" s="31"/>
      <c r="KES114" s="31"/>
      <c r="KET114" s="31"/>
      <c r="KEU114" s="31"/>
      <c r="KEV114" s="31"/>
      <c r="KEW114" s="31"/>
      <c r="KEX114" s="31"/>
      <c r="KEY114" s="31"/>
      <c r="KEZ114" s="31"/>
      <c r="KFA114" s="31"/>
      <c r="KFB114" s="31"/>
      <c r="KFC114" s="31"/>
      <c r="KFD114" s="31"/>
      <c r="KFE114" s="31"/>
      <c r="KFF114" s="31"/>
      <c r="KFG114" s="31"/>
      <c r="KFH114" s="31"/>
      <c r="KFI114" s="31"/>
      <c r="KFJ114" s="31"/>
      <c r="KFK114" s="31"/>
      <c r="KFL114" s="31"/>
      <c r="KFM114" s="31"/>
      <c r="KFN114" s="31"/>
      <c r="KFO114" s="31"/>
      <c r="KFP114" s="31"/>
      <c r="KFQ114" s="31"/>
      <c r="KFR114" s="31"/>
      <c r="KFS114" s="31"/>
      <c r="KFT114" s="31"/>
      <c r="KFU114" s="31"/>
      <c r="KFV114" s="31"/>
      <c r="KFW114" s="31"/>
      <c r="KFX114" s="31"/>
      <c r="KFY114" s="31"/>
      <c r="KFZ114" s="31"/>
      <c r="KGA114" s="31"/>
      <c r="KGB114" s="31"/>
      <c r="KGC114" s="31"/>
      <c r="KGD114" s="31"/>
      <c r="KGE114" s="31"/>
      <c r="KGF114" s="31"/>
      <c r="KGG114" s="31"/>
      <c r="KGH114" s="31"/>
      <c r="KGI114" s="31"/>
      <c r="KGJ114" s="31"/>
      <c r="KGK114" s="31"/>
      <c r="KGL114" s="31"/>
      <c r="KGM114" s="31"/>
      <c r="KGN114" s="31"/>
      <c r="KGO114" s="31"/>
      <c r="KGP114" s="31"/>
      <c r="KGQ114" s="31"/>
      <c r="KGR114" s="31"/>
      <c r="KGS114" s="31"/>
      <c r="KGT114" s="31"/>
      <c r="KGU114" s="31"/>
      <c r="KGV114" s="31"/>
      <c r="KGW114" s="31"/>
      <c r="KGX114" s="31"/>
      <c r="KGY114" s="31"/>
      <c r="KGZ114" s="31"/>
      <c r="KHA114" s="31"/>
      <c r="KHB114" s="31"/>
      <c r="KHC114" s="31"/>
      <c r="KHD114" s="31"/>
      <c r="KHE114" s="31"/>
      <c r="KHF114" s="31"/>
      <c r="KHG114" s="31"/>
      <c r="KHH114" s="31"/>
      <c r="KHI114" s="31"/>
      <c r="KHJ114" s="31"/>
      <c r="KHK114" s="31"/>
      <c r="KHL114" s="31"/>
      <c r="KHM114" s="31"/>
      <c r="KHN114" s="31"/>
      <c r="KHO114" s="31"/>
      <c r="KHP114" s="31"/>
      <c r="KHQ114" s="31"/>
      <c r="KHR114" s="31"/>
      <c r="KHS114" s="31"/>
      <c r="KHT114" s="31"/>
      <c r="KHU114" s="31"/>
      <c r="KHV114" s="31"/>
      <c r="KHW114" s="31"/>
      <c r="KHX114" s="31"/>
      <c r="KHY114" s="31"/>
      <c r="KHZ114" s="31"/>
      <c r="KIA114" s="31"/>
      <c r="KIB114" s="31"/>
      <c r="KIC114" s="31"/>
      <c r="KID114" s="31"/>
      <c r="KIE114" s="31"/>
      <c r="KIF114" s="31"/>
      <c r="KIG114" s="31"/>
      <c r="KIH114" s="31"/>
      <c r="KII114" s="31"/>
      <c r="KIJ114" s="31"/>
      <c r="KIK114" s="31"/>
      <c r="KIL114" s="31"/>
      <c r="KIM114" s="31"/>
      <c r="KIN114" s="31"/>
      <c r="KIO114" s="31"/>
      <c r="KIP114" s="31"/>
      <c r="KIQ114" s="31"/>
      <c r="KIR114" s="31"/>
      <c r="KIS114" s="31"/>
      <c r="KIT114" s="31"/>
      <c r="KIU114" s="31"/>
      <c r="KIV114" s="31"/>
      <c r="KIW114" s="31"/>
      <c r="KIX114" s="31"/>
      <c r="KIY114" s="31"/>
      <c r="KIZ114" s="31"/>
      <c r="KJA114" s="31"/>
      <c r="KJB114" s="31"/>
      <c r="KJC114" s="31"/>
      <c r="KJD114" s="31"/>
      <c r="KJE114" s="31"/>
      <c r="KJF114" s="31"/>
      <c r="KJG114" s="31"/>
      <c r="KJH114" s="31"/>
      <c r="KJI114" s="31"/>
      <c r="KJJ114" s="31"/>
      <c r="KJK114" s="31"/>
      <c r="KJL114" s="31"/>
      <c r="KJM114" s="31"/>
      <c r="KJN114" s="31"/>
      <c r="KJO114" s="31"/>
      <c r="KJP114" s="31"/>
      <c r="KJQ114" s="31"/>
      <c r="KJR114" s="31"/>
      <c r="KJS114" s="31"/>
      <c r="KJT114" s="31"/>
      <c r="KJU114" s="31"/>
      <c r="KJV114" s="31"/>
      <c r="KJW114" s="31"/>
      <c r="KJX114" s="31"/>
      <c r="KJY114" s="31"/>
      <c r="KJZ114" s="31"/>
      <c r="KKA114" s="31"/>
      <c r="KKB114" s="31"/>
      <c r="KKC114" s="31"/>
      <c r="KKD114" s="31"/>
      <c r="KKE114" s="31"/>
      <c r="KKF114" s="31"/>
      <c r="KKG114" s="31"/>
      <c r="KKH114" s="31"/>
      <c r="KKI114" s="31"/>
      <c r="KKJ114" s="31"/>
      <c r="KKK114" s="31"/>
      <c r="KKL114" s="31"/>
      <c r="KKM114" s="31"/>
      <c r="KKN114" s="31"/>
      <c r="KKO114" s="31"/>
      <c r="KKP114" s="31"/>
      <c r="KKQ114" s="31"/>
      <c r="KKR114" s="31"/>
      <c r="KKS114" s="31"/>
      <c r="KKT114" s="31"/>
      <c r="KKU114" s="31"/>
      <c r="KKV114" s="31"/>
      <c r="KKW114" s="31"/>
      <c r="KKX114" s="31"/>
      <c r="KKY114" s="31"/>
      <c r="KKZ114" s="31"/>
      <c r="KLA114" s="31"/>
      <c r="KLB114" s="31"/>
      <c r="KLC114" s="31"/>
      <c r="KLD114" s="31"/>
      <c r="KLE114" s="31"/>
      <c r="KLF114" s="31"/>
      <c r="KLG114" s="31"/>
      <c r="KLH114" s="31"/>
      <c r="KLI114" s="31"/>
      <c r="KLJ114" s="31"/>
      <c r="KLK114" s="31"/>
      <c r="KLL114" s="31"/>
      <c r="KLM114" s="31"/>
      <c r="KLN114" s="31"/>
      <c r="KLO114" s="31"/>
      <c r="KLP114" s="31"/>
      <c r="KLQ114" s="31"/>
      <c r="KLR114" s="31"/>
      <c r="KLS114" s="31"/>
      <c r="KLT114" s="31"/>
      <c r="KLU114" s="31"/>
      <c r="KLV114" s="31"/>
      <c r="KLW114" s="31"/>
      <c r="KLX114" s="31"/>
      <c r="KLY114" s="31"/>
      <c r="KLZ114" s="31"/>
      <c r="KMA114" s="31"/>
      <c r="KMB114" s="31"/>
      <c r="KMC114" s="31"/>
      <c r="KMD114" s="31"/>
      <c r="KME114" s="31"/>
      <c r="KMF114" s="31"/>
      <c r="KMG114" s="31"/>
      <c r="KMH114" s="31"/>
      <c r="KMI114" s="31"/>
      <c r="KMJ114" s="31"/>
      <c r="KMK114" s="31"/>
      <c r="KML114" s="31"/>
      <c r="KMM114" s="31"/>
      <c r="KMN114" s="31"/>
      <c r="KMO114" s="31"/>
      <c r="KMP114" s="31"/>
      <c r="KMQ114" s="31"/>
      <c r="KMR114" s="31"/>
      <c r="KMS114" s="31"/>
      <c r="KMT114" s="31"/>
      <c r="KMU114" s="31"/>
      <c r="KMV114" s="31"/>
      <c r="KMW114" s="31"/>
      <c r="KMX114" s="31"/>
      <c r="KMY114" s="31"/>
      <c r="KMZ114" s="31"/>
      <c r="KNA114" s="31"/>
      <c r="KNB114" s="31"/>
      <c r="KNC114" s="31"/>
      <c r="KND114" s="31"/>
      <c r="KNE114" s="31"/>
      <c r="KNF114" s="31"/>
      <c r="KNG114" s="31"/>
      <c r="KNH114" s="31"/>
      <c r="KNI114" s="31"/>
      <c r="KNJ114" s="31"/>
      <c r="KNK114" s="31"/>
      <c r="KNL114" s="31"/>
      <c r="KNM114" s="31"/>
      <c r="KNN114" s="31"/>
      <c r="KNO114" s="31"/>
      <c r="KNP114" s="31"/>
      <c r="KNQ114" s="31"/>
      <c r="KNR114" s="31"/>
      <c r="KNS114" s="31"/>
      <c r="KNT114" s="31"/>
      <c r="KNU114" s="31"/>
      <c r="KNV114" s="31"/>
      <c r="KNW114" s="31"/>
      <c r="KNX114" s="31"/>
      <c r="KNY114" s="31"/>
      <c r="KNZ114" s="31"/>
      <c r="KOA114" s="31"/>
      <c r="KOB114" s="31"/>
      <c r="KOC114" s="31"/>
      <c r="KOD114" s="31"/>
      <c r="KOE114" s="31"/>
      <c r="KOF114" s="31"/>
      <c r="KOG114" s="31"/>
      <c r="KOH114" s="31"/>
      <c r="KOI114" s="31"/>
      <c r="KOJ114" s="31"/>
      <c r="KOK114" s="31"/>
      <c r="KOL114" s="31"/>
      <c r="KOM114" s="31"/>
      <c r="KON114" s="31"/>
      <c r="KOO114" s="31"/>
      <c r="KOP114" s="31"/>
      <c r="KOQ114" s="31"/>
      <c r="KOR114" s="31"/>
      <c r="KOS114" s="31"/>
      <c r="KOT114" s="31"/>
      <c r="KOU114" s="31"/>
      <c r="KOV114" s="31"/>
      <c r="KOW114" s="31"/>
      <c r="KOX114" s="31"/>
      <c r="KOY114" s="31"/>
      <c r="KOZ114" s="31"/>
      <c r="KPA114" s="31"/>
      <c r="KPB114" s="31"/>
      <c r="KPC114" s="31"/>
      <c r="KPD114" s="31"/>
      <c r="KPE114" s="31"/>
      <c r="KPF114" s="31"/>
      <c r="KPG114" s="31"/>
      <c r="KPH114" s="31"/>
      <c r="KPI114" s="31"/>
      <c r="KPJ114" s="31"/>
      <c r="KPK114" s="31"/>
      <c r="KPL114" s="31"/>
      <c r="KPM114" s="31"/>
      <c r="KPN114" s="31"/>
      <c r="KPO114" s="31"/>
      <c r="KPP114" s="31"/>
      <c r="KPQ114" s="31"/>
      <c r="KPR114" s="31"/>
      <c r="KPS114" s="31"/>
      <c r="KPT114" s="31"/>
      <c r="KPU114" s="31"/>
      <c r="KPV114" s="31"/>
      <c r="KPW114" s="31"/>
      <c r="KPX114" s="31"/>
      <c r="KPY114" s="31"/>
      <c r="KPZ114" s="31"/>
      <c r="KQA114" s="31"/>
      <c r="KQB114" s="31"/>
      <c r="KQC114" s="31"/>
      <c r="KQD114" s="31"/>
      <c r="KQE114" s="31"/>
      <c r="KQF114" s="31"/>
      <c r="KQG114" s="31"/>
      <c r="KQH114" s="31"/>
      <c r="KQI114" s="31"/>
      <c r="KQJ114" s="31"/>
      <c r="KQK114" s="31"/>
      <c r="KQL114" s="31"/>
      <c r="KQM114" s="31"/>
      <c r="KQN114" s="31"/>
      <c r="KQO114" s="31"/>
      <c r="KQP114" s="31"/>
      <c r="KQQ114" s="31"/>
      <c r="KQR114" s="31"/>
      <c r="KQS114" s="31"/>
      <c r="KQT114" s="31"/>
      <c r="KQU114" s="31"/>
      <c r="KQV114" s="31"/>
      <c r="KQW114" s="31"/>
      <c r="KQX114" s="31"/>
      <c r="KQY114" s="31"/>
      <c r="KQZ114" s="31"/>
      <c r="KRA114" s="31"/>
      <c r="KRB114" s="31"/>
      <c r="KRC114" s="31"/>
      <c r="KRD114" s="31"/>
      <c r="KRE114" s="31"/>
      <c r="KRF114" s="31"/>
      <c r="KRG114" s="31"/>
      <c r="KRH114" s="31"/>
      <c r="KRI114" s="31"/>
      <c r="KRJ114" s="31"/>
      <c r="KRK114" s="31"/>
      <c r="KRL114" s="31"/>
      <c r="KRM114" s="31"/>
      <c r="KRN114" s="31"/>
      <c r="KRO114" s="31"/>
      <c r="KRP114" s="31"/>
      <c r="KRQ114" s="31"/>
      <c r="KRR114" s="31"/>
      <c r="KRS114" s="31"/>
      <c r="KRT114" s="31"/>
      <c r="KRU114" s="31"/>
      <c r="KRV114" s="31"/>
      <c r="KRW114" s="31"/>
      <c r="KRX114" s="31"/>
      <c r="KRY114" s="31"/>
      <c r="KRZ114" s="31"/>
      <c r="KSA114" s="31"/>
      <c r="KSB114" s="31"/>
      <c r="KSC114" s="31"/>
      <c r="KSD114" s="31"/>
      <c r="KSE114" s="31"/>
      <c r="KSF114" s="31"/>
      <c r="KSG114" s="31"/>
      <c r="KSH114" s="31"/>
      <c r="KSI114" s="31"/>
      <c r="KSJ114" s="31"/>
      <c r="KSK114" s="31"/>
      <c r="KSL114" s="31"/>
      <c r="KSM114" s="31"/>
      <c r="KSN114" s="31"/>
      <c r="KSO114" s="31"/>
      <c r="KSP114" s="31"/>
      <c r="KSQ114" s="31"/>
      <c r="KSR114" s="31"/>
      <c r="KSS114" s="31"/>
      <c r="KST114" s="31"/>
      <c r="KSU114" s="31"/>
      <c r="KSV114" s="31"/>
      <c r="KSW114" s="31"/>
      <c r="KSX114" s="31"/>
      <c r="KSY114" s="31"/>
      <c r="KSZ114" s="31"/>
      <c r="KTA114" s="31"/>
      <c r="KTB114" s="31"/>
      <c r="KTC114" s="31"/>
      <c r="KTD114" s="31"/>
      <c r="KTE114" s="31"/>
      <c r="KTF114" s="31"/>
      <c r="KTG114" s="31"/>
      <c r="KTH114" s="31"/>
      <c r="KTI114" s="31"/>
      <c r="KTJ114" s="31"/>
      <c r="KTK114" s="31"/>
      <c r="KTL114" s="31"/>
      <c r="KTM114" s="31"/>
      <c r="KTN114" s="31"/>
      <c r="KTO114" s="31"/>
      <c r="KTP114" s="31"/>
      <c r="KTQ114" s="31"/>
      <c r="KTR114" s="31"/>
      <c r="KTS114" s="31"/>
      <c r="KTT114" s="31"/>
      <c r="KTU114" s="31"/>
      <c r="KTV114" s="31"/>
      <c r="KTW114" s="31"/>
      <c r="KTX114" s="31"/>
      <c r="KTY114" s="31"/>
      <c r="KTZ114" s="31"/>
      <c r="KUA114" s="31"/>
      <c r="KUB114" s="31"/>
      <c r="KUC114" s="31"/>
      <c r="KUD114" s="31"/>
      <c r="KUE114" s="31"/>
      <c r="KUF114" s="31"/>
      <c r="KUG114" s="31"/>
      <c r="KUH114" s="31"/>
      <c r="KUI114" s="31"/>
      <c r="KUJ114" s="31"/>
      <c r="KUK114" s="31"/>
      <c r="KUL114" s="31"/>
      <c r="KUM114" s="31"/>
      <c r="KUN114" s="31"/>
      <c r="KUO114" s="31"/>
      <c r="KUP114" s="31"/>
      <c r="KUQ114" s="31"/>
      <c r="KUR114" s="31"/>
      <c r="KUS114" s="31"/>
      <c r="KUT114" s="31"/>
      <c r="KUU114" s="31"/>
      <c r="KUV114" s="31"/>
      <c r="KUW114" s="31"/>
      <c r="KUX114" s="31"/>
      <c r="KUY114" s="31"/>
      <c r="KUZ114" s="31"/>
      <c r="KVA114" s="31"/>
      <c r="KVB114" s="31"/>
      <c r="KVC114" s="31"/>
      <c r="KVD114" s="31"/>
      <c r="KVE114" s="31"/>
      <c r="KVF114" s="31"/>
      <c r="KVG114" s="31"/>
      <c r="KVH114" s="31"/>
      <c r="KVI114" s="31"/>
      <c r="KVJ114" s="31"/>
      <c r="KVK114" s="31"/>
      <c r="KVL114" s="31"/>
      <c r="KVM114" s="31"/>
      <c r="KVN114" s="31"/>
      <c r="KVO114" s="31"/>
      <c r="KVP114" s="31"/>
      <c r="KVQ114" s="31"/>
      <c r="KVR114" s="31"/>
      <c r="KVS114" s="31"/>
      <c r="KVT114" s="31"/>
      <c r="KVU114" s="31"/>
      <c r="KVV114" s="31"/>
      <c r="KVW114" s="31"/>
      <c r="KVX114" s="31"/>
      <c r="KVY114" s="31"/>
      <c r="KVZ114" s="31"/>
      <c r="KWA114" s="31"/>
      <c r="KWB114" s="31"/>
      <c r="KWC114" s="31"/>
      <c r="KWD114" s="31"/>
      <c r="KWE114" s="31"/>
      <c r="KWF114" s="31"/>
      <c r="KWG114" s="31"/>
      <c r="KWH114" s="31"/>
      <c r="KWI114" s="31"/>
      <c r="KWJ114" s="31"/>
      <c r="KWK114" s="31"/>
      <c r="KWL114" s="31"/>
      <c r="KWM114" s="31"/>
      <c r="KWN114" s="31"/>
      <c r="KWO114" s="31"/>
      <c r="KWP114" s="31"/>
      <c r="KWQ114" s="31"/>
      <c r="KWR114" s="31"/>
      <c r="KWS114" s="31"/>
      <c r="KWT114" s="31"/>
      <c r="KWU114" s="31"/>
      <c r="KWV114" s="31"/>
      <c r="KWW114" s="31"/>
      <c r="KWX114" s="31"/>
      <c r="KWY114" s="31"/>
      <c r="KWZ114" s="31"/>
      <c r="KXA114" s="31"/>
      <c r="KXB114" s="31"/>
      <c r="KXC114" s="31"/>
      <c r="KXD114" s="31"/>
      <c r="KXE114" s="31"/>
      <c r="KXF114" s="31"/>
      <c r="KXG114" s="31"/>
      <c r="KXH114" s="31"/>
      <c r="KXI114" s="31"/>
      <c r="KXJ114" s="31"/>
      <c r="KXK114" s="31"/>
      <c r="KXL114" s="31"/>
      <c r="KXM114" s="31"/>
      <c r="KXN114" s="31"/>
      <c r="KXO114" s="31"/>
      <c r="KXP114" s="31"/>
      <c r="KXQ114" s="31"/>
      <c r="KXR114" s="31"/>
      <c r="KXS114" s="31"/>
      <c r="KXT114" s="31"/>
      <c r="KXU114" s="31"/>
      <c r="KXV114" s="31"/>
      <c r="KXW114" s="31"/>
      <c r="KXX114" s="31"/>
      <c r="KXY114" s="31"/>
      <c r="KXZ114" s="31"/>
      <c r="KYA114" s="31"/>
      <c r="KYB114" s="31"/>
      <c r="KYC114" s="31"/>
      <c r="KYD114" s="31"/>
      <c r="KYE114" s="31"/>
      <c r="KYF114" s="31"/>
      <c r="KYG114" s="31"/>
      <c r="KYH114" s="31"/>
      <c r="KYI114" s="31"/>
      <c r="KYJ114" s="31"/>
      <c r="KYK114" s="31"/>
      <c r="KYL114" s="31"/>
      <c r="KYM114" s="31"/>
      <c r="KYN114" s="31"/>
      <c r="KYO114" s="31"/>
      <c r="KYP114" s="31"/>
      <c r="KYQ114" s="31"/>
      <c r="KYR114" s="31"/>
      <c r="KYS114" s="31"/>
      <c r="KYT114" s="31"/>
      <c r="KYU114" s="31"/>
      <c r="KYV114" s="31"/>
      <c r="KYW114" s="31"/>
      <c r="KYX114" s="31"/>
      <c r="KYY114" s="31"/>
      <c r="KYZ114" s="31"/>
      <c r="KZA114" s="31"/>
      <c r="KZB114" s="31"/>
      <c r="KZC114" s="31"/>
      <c r="KZD114" s="31"/>
      <c r="KZE114" s="31"/>
      <c r="KZF114" s="31"/>
      <c r="KZG114" s="31"/>
      <c r="KZH114" s="31"/>
      <c r="KZI114" s="31"/>
      <c r="KZJ114" s="31"/>
      <c r="KZK114" s="31"/>
      <c r="KZL114" s="31"/>
      <c r="KZM114" s="31"/>
      <c r="KZN114" s="31"/>
      <c r="KZO114" s="31"/>
      <c r="KZP114" s="31"/>
      <c r="KZQ114" s="31"/>
      <c r="KZR114" s="31"/>
      <c r="KZS114" s="31"/>
      <c r="KZT114" s="31"/>
      <c r="KZU114" s="31"/>
      <c r="KZV114" s="31"/>
      <c r="KZW114" s="31"/>
      <c r="KZX114" s="31"/>
      <c r="KZY114" s="31"/>
      <c r="KZZ114" s="31"/>
      <c r="LAA114" s="31"/>
      <c r="LAB114" s="31"/>
      <c r="LAC114" s="31"/>
      <c r="LAD114" s="31"/>
      <c r="LAE114" s="31"/>
      <c r="LAF114" s="31"/>
      <c r="LAG114" s="31"/>
      <c r="LAH114" s="31"/>
      <c r="LAI114" s="31"/>
      <c r="LAJ114" s="31"/>
      <c r="LAK114" s="31"/>
      <c r="LAL114" s="31"/>
      <c r="LAM114" s="31"/>
      <c r="LAN114" s="31"/>
      <c r="LAO114" s="31"/>
      <c r="LAP114" s="31"/>
      <c r="LAQ114" s="31"/>
      <c r="LAR114" s="31"/>
      <c r="LAS114" s="31"/>
      <c r="LAT114" s="31"/>
      <c r="LAU114" s="31"/>
      <c r="LAV114" s="31"/>
      <c r="LAW114" s="31"/>
      <c r="LAX114" s="31"/>
      <c r="LAY114" s="31"/>
      <c r="LAZ114" s="31"/>
      <c r="LBA114" s="31"/>
      <c r="LBB114" s="31"/>
      <c r="LBC114" s="31"/>
      <c r="LBD114" s="31"/>
      <c r="LBE114" s="31"/>
      <c r="LBF114" s="31"/>
      <c r="LBG114" s="31"/>
      <c r="LBH114" s="31"/>
      <c r="LBI114" s="31"/>
      <c r="LBJ114" s="31"/>
      <c r="LBK114" s="31"/>
      <c r="LBL114" s="31"/>
      <c r="LBM114" s="31"/>
      <c r="LBN114" s="31"/>
      <c r="LBO114" s="31"/>
      <c r="LBP114" s="31"/>
      <c r="LBQ114" s="31"/>
      <c r="LBR114" s="31"/>
      <c r="LBS114" s="31"/>
      <c r="LBT114" s="31"/>
      <c r="LBU114" s="31"/>
      <c r="LBV114" s="31"/>
      <c r="LBW114" s="31"/>
      <c r="LBX114" s="31"/>
      <c r="LBY114" s="31"/>
      <c r="LBZ114" s="31"/>
      <c r="LCA114" s="31"/>
      <c r="LCB114" s="31"/>
      <c r="LCC114" s="31"/>
      <c r="LCD114" s="31"/>
      <c r="LCE114" s="31"/>
      <c r="LCF114" s="31"/>
      <c r="LCG114" s="31"/>
      <c r="LCH114" s="31"/>
      <c r="LCI114" s="31"/>
      <c r="LCJ114" s="31"/>
      <c r="LCK114" s="31"/>
      <c r="LCL114" s="31"/>
      <c r="LCM114" s="31"/>
      <c r="LCN114" s="31"/>
      <c r="LCO114" s="31"/>
      <c r="LCP114" s="31"/>
      <c r="LCQ114" s="31"/>
      <c r="LCR114" s="31"/>
      <c r="LCS114" s="31"/>
      <c r="LCT114" s="31"/>
      <c r="LCU114" s="31"/>
      <c r="LCV114" s="31"/>
      <c r="LCW114" s="31"/>
      <c r="LCX114" s="31"/>
      <c r="LCY114" s="31"/>
      <c r="LCZ114" s="31"/>
      <c r="LDA114" s="31"/>
      <c r="LDB114" s="31"/>
      <c r="LDC114" s="31"/>
      <c r="LDD114" s="31"/>
      <c r="LDE114" s="31"/>
      <c r="LDF114" s="31"/>
      <c r="LDG114" s="31"/>
      <c r="LDH114" s="31"/>
      <c r="LDI114" s="31"/>
      <c r="LDJ114" s="31"/>
      <c r="LDK114" s="31"/>
      <c r="LDL114" s="31"/>
      <c r="LDM114" s="31"/>
      <c r="LDN114" s="31"/>
      <c r="LDO114" s="31"/>
      <c r="LDP114" s="31"/>
      <c r="LDQ114" s="31"/>
      <c r="LDR114" s="31"/>
      <c r="LDS114" s="31"/>
      <c r="LDT114" s="31"/>
      <c r="LDU114" s="31"/>
      <c r="LDV114" s="31"/>
      <c r="LDW114" s="31"/>
      <c r="LDX114" s="31"/>
      <c r="LDY114" s="31"/>
      <c r="LDZ114" s="31"/>
      <c r="LEA114" s="31"/>
      <c r="LEB114" s="31"/>
      <c r="LEC114" s="31"/>
      <c r="LED114" s="31"/>
      <c r="LEE114" s="31"/>
      <c r="LEF114" s="31"/>
      <c r="LEG114" s="31"/>
      <c r="LEH114" s="31"/>
      <c r="LEI114" s="31"/>
      <c r="LEJ114" s="31"/>
      <c r="LEK114" s="31"/>
      <c r="LEL114" s="31"/>
      <c r="LEM114" s="31"/>
      <c r="LEN114" s="31"/>
      <c r="LEO114" s="31"/>
      <c r="LEP114" s="31"/>
      <c r="LEQ114" s="31"/>
      <c r="LER114" s="31"/>
      <c r="LES114" s="31"/>
      <c r="LET114" s="31"/>
      <c r="LEU114" s="31"/>
      <c r="LEV114" s="31"/>
      <c r="LEW114" s="31"/>
      <c r="LEX114" s="31"/>
      <c r="LEY114" s="31"/>
      <c r="LEZ114" s="31"/>
      <c r="LFA114" s="31"/>
      <c r="LFB114" s="31"/>
      <c r="LFC114" s="31"/>
      <c r="LFD114" s="31"/>
      <c r="LFE114" s="31"/>
      <c r="LFF114" s="31"/>
      <c r="LFG114" s="31"/>
      <c r="LFH114" s="31"/>
      <c r="LFI114" s="31"/>
      <c r="LFJ114" s="31"/>
      <c r="LFK114" s="31"/>
      <c r="LFL114" s="31"/>
      <c r="LFM114" s="31"/>
      <c r="LFN114" s="31"/>
      <c r="LFO114" s="31"/>
      <c r="LFP114" s="31"/>
      <c r="LFQ114" s="31"/>
      <c r="LFR114" s="31"/>
      <c r="LFS114" s="31"/>
      <c r="LFT114" s="31"/>
      <c r="LFU114" s="31"/>
      <c r="LFV114" s="31"/>
      <c r="LFW114" s="31"/>
      <c r="LFX114" s="31"/>
      <c r="LFY114" s="31"/>
      <c r="LFZ114" s="31"/>
      <c r="LGA114" s="31"/>
      <c r="LGB114" s="31"/>
      <c r="LGC114" s="31"/>
      <c r="LGD114" s="31"/>
      <c r="LGE114" s="31"/>
      <c r="LGF114" s="31"/>
      <c r="LGG114" s="31"/>
      <c r="LGH114" s="31"/>
      <c r="LGI114" s="31"/>
      <c r="LGJ114" s="31"/>
      <c r="LGK114" s="31"/>
      <c r="LGL114" s="31"/>
      <c r="LGM114" s="31"/>
      <c r="LGN114" s="31"/>
      <c r="LGO114" s="31"/>
      <c r="LGP114" s="31"/>
      <c r="LGQ114" s="31"/>
      <c r="LGR114" s="31"/>
      <c r="LGS114" s="31"/>
      <c r="LGT114" s="31"/>
      <c r="LGU114" s="31"/>
      <c r="LGV114" s="31"/>
      <c r="LGW114" s="31"/>
      <c r="LGX114" s="31"/>
      <c r="LGY114" s="31"/>
      <c r="LGZ114" s="31"/>
      <c r="LHA114" s="31"/>
      <c r="LHB114" s="31"/>
      <c r="LHC114" s="31"/>
      <c r="LHD114" s="31"/>
      <c r="LHE114" s="31"/>
      <c r="LHF114" s="31"/>
      <c r="LHG114" s="31"/>
      <c r="LHH114" s="31"/>
      <c r="LHI114" s="31"/>
      <c r="LHJ114" s="31"/>
      <c r="LHK114" s="31"/>
      <c r="LHL114" s="31"/>
      <c r="LHM114" s="31"/>
      <c r="LHN114" s="31"/>
      <c r="LHO114" s="31"/>
      <c r="LHP114" s="31"/>
      <c r="LHQ114" s="31"/>
      <c r="LHR114" s="31"/>
      <c r="LHS114" s="31"/>
      <c r="LHT114" s="31"/>
      <c r="LHU114" s="31"/>
      <c r="LHV114" s="31"/>
      <c r="LHW114" s="31"/>
      <c r="LHX114" s="31"/>
      <c r="LHY114" s="31"/>
      <c r="LHZ114" s="31"/>
      <c r="LIA114" s="31"/>
      <c r="LIB114" s="31"/>
      <c r="LIC114" s="31"/>
      <c r="LID114" s="31"/>
      <c r="LIE114" s="31"/>
      <c r="LIF114" s="31"/>
      <c r="LIG114" s="31"/>
      <c r="LIH114" s="31"/>
      <c r="LII114" s="31"/>
      <c r="LIJ114" s="31"/>
      <c r="LIK114" s="31"/>
      <c r="LIL114" s="31"/>
      <c r="LIM114" s="31"/>
      <c r="LIN114" s="31"/>
      <c r="LIO114" s="31"/>
      <c r="LIP114" s="31"/>
      <c r="LIQ114" s="31"/>
      <c r="LIR114" s="31"/>
      <c r="LIS114" s="31"/>
      <c r="LIT114" s="31"/>
      <c r="LIU114" s="31"/>
      <c r="LIV114" s="31"/>
      <c r="LIW114" s="31"/>
      <c r="LIX114" s="31"/>
      <c r="LIY114" s="31"/>
      <c r="LIZ114" s="31"/>
      <c r="LJA114" s="31"/>
      <c r="LJB114" s="31"/>
      <c r="LJC114" s="31"/>
      <c r="LJD114" s="31"/>
      <c r="LJE114" s="31"/>
      <c r="LJF114" s="31"/>
      <c r="LJG114" s="31"/>
      <c r="LJH114" s="31"/>
      <c r="LJI114" s="31"/>
      <c r="LJJ114" s="31"/>
      <c r="LJK114" s="31"/>
      <c r="LJL114" s="31"/>
      <c r="LJM114" s="31"/>
      <c r="LJN114" s="31"/>
      <c r="LJO114" s="31"/>
      <c r="LJP114" s="31"/>
      <c r="LJQ114" s="31"/>
      <c r="LJR114" s="31"/>
      <c r="LJS114" s="31"/>
      <c r="LJT114" s="31"/>
      <c r="LJU114" s="31"/>
      <c r="LJV114" s="31"/>
      <c r="LJW114" s="31"/>
      <c r="LJX114" s="31"/>
      <c r="LJY114" s="31"/>
      <c r="LJZ114" s="31"/>
      <c r="LKA114" s="31"/>
      <c r="LKB114" s="31"/>
      <c r="LKC114" s="31"/>
      <c r="LKD114" s="31"/>
      <c r="LKE114" s="31"/>
      <c r="LKF114" s="31"/>
      <c r="LKG114" s="31"/>
      <c r="LKH114" s="31"/>
      <c r="LKI114" s="31"/>
      <c r="LKJ114" s="31"/>
      <c r="LKK114" s="31"/>
      <c r="LKL114" s="31"/>
      <c r="LKM114" s="31"/>
      <c r="LKN114" s="31"/>
      <c r="LKO114" s="31"/>
      <c r="LKP114" s="31"/>
      <c r="LKQ114" s="31"/>
      <c r="LKR114" s="31"/>
      <c r="LKS114" s="31"/>
      <c r="LKT114" s="31"/>
      <c r="LKU114" s="31"/>
      <c r="LKV114" s="31"/>
      <c r="LKW114" s="31"/>
      <c r="LKX114" s="31"/>
      <c r="LKY114" s="31"/>
      <c r="LKZ114" s="31"/>
      <c r="LLA114" s="31"/>
      <c r="LLB114" s="31"/>
      <c r="LLC114" s="31"/>
      <c r="LLD114" s="31"/>
      <c r="LLE114" s="31"/>
      <c r="LLF114" s="31"/>
      <c r="LLG114" s="31"/>
      <c r="LLH114" s="31"/>
      <c r="LLI114" s="31"/>
      <c r="LLJ114" s="31"/>
      <c r="LLK114" s="31"/>
      <c r="LLL114" s="31"/>
      <c r="LLM114" s="31"/>
      <c r="LLN114" s="31"/>
      <c r="LLO114" s="31"/>
      <c r="LLP114" s="31"/>
      <c r="LLQ114" s="31"/>
      <c r="LLR114" s="31"/>
      <c r="LLS114" s="31"/>
      <c r="LLT114" s="31"/>
      <c r="LLU114" s="31"/>
      <c r="LLV114" s="31"/>
      <c r="LLW114" s="31"/>
      <c r="LLX114" s="31"/>
      <c r="LLY114" s="31"/>
      <c r="LLZ114" s="31"/>
      <c r="LMA114" s="31"/>
      <c r="LMB114" s="31"/>
      <c r="LMC114" s="31"/>
      <c r="LMD114" s="31"/>
      <c r="LME114" s="31"/>
      <c r="LMF114" s="31"/>
      <c r="LMG114" s="31"/>
      <c r="LMH114" s="31"/>
      <c r="LMI114" s="31"/>
      <c r="LMJ114" s="31"/>
      <c r="LMK114" s="31"/>
      <c r="LML114" s="31"/>
      <c r="LMM114" s="31"/>
      <c r="LMN114" s="31"/>
      <c r="LMO114" s="31"/>
      <c r="LMP114" s="31"/>
      <c r="LMQ114" s="31"/>
      <c r="LMR114" s="31"/>
      <c r="LMS114" s="31"/>
      <c r="LMT114" s="31"/>
      <c r="LMU114" s="31"/>
      <c r="LMV114" s="31"/>
      <c r="LMW114" s="31"/>
      <c r="LMX114" s="31"/>
      <c r="LMY114" s="31"/>
      <c r="LMZ114" s="31"/>
      <c r="LNA114" s="31"/>
      <c r="LNB114" s="31"/>
      <c r="LNC114" s="31"/>
      <c r="LND114" s="31"/>
      <c r="LNE114" s="31"/>
      <c r="LNF114" s="31"/>
      <c r="LNG114" s="31"/>
      <c r="LNH114" s="31"/>
      <c r="LNI114" s="31"/>
      <c r="LNJ114" s="31"/>
      <c r="LNK114" s="31"/>
      <c r="LNL114" s="31"/>
      <c r="LNM114" s="31"/>
      <c r="LNN114" s="31"/>
      <c r="LNO114" s="31"/>
      <c r="LNP114" s="31"/>
      <c r="LNQ114" s="31"/>
      <c r="LNR114" s="31"/>
      <c r="LNS114" s="31"/>
      <c r="LNT114" s="31"/>
      <c r="LNU114" s="31"/>
      <c r="LNV114" s="31"/>
      <c r="LNW114" s="31"/>
      <c r="LNX114" s="31"/>
      <c r="LNY114" s="31"/>
      <c r="LNZ114" s="31"/>
      <c r="LOA114" s="31"/>
      <c r="LOB114" s="31"/>
      <c r="LOC114" s="31"/>
      <c r="LOD114" s="31"/>
      <c r="LOE114" s="31"/>
      <c r="LOF114" s="31"/>
      <c r="LOG114" s="31"/>
      <c r="LOH114" s="31"/>
      <c r="LOI114" s="31"/>
      <c r="LOJ114" s="31"/>
      <c r="LOK114" s="31"/>
      <c r="LOL114" s="31"/>
      <c r="LOM114" s="31"/>
      <c r="LON114" s="31"/>
      <c r="LOO114" s="31"/>
      <c r="LOP114" s="31"/>
      <c r="LOQ114" s="31"/>
      <c r="LOR114" s="31"/>
      <c r="LOS114" s="31"/>
      <c r="LOT114" s="31"/>
      <c r="LOU114" s="31"/>
      <c r="LOV114" s="31"/>
      <c r="LOW114" s="31"/>
      <c r="LOX114" s="31"/>
      <c r="LOY114" s="31"/>
      <c r="LOZ114" s="31"/>
      <c r="LPA114" s="31"/>
      <c r="LPB114" s="31"/>
      <c r="LPC114" s="31"/>
      <c r="LPD114" s="31"/>
      <c r="LPE114" s="31"/>
      <c r="LPF114" s="31"/>
      <c r="LPG114" s="31"/>
      <c r="LPH114" s="31"/>
      <c r="LPI114" s="31"/>
      <c r="LPJ114" s="31"/>
      <c r="LPK114" s="31"/>
      <c r="LPL114" s="31"/>
      <c r="LPM114" s="31"/>
      <c r="LPN114" s="31"/>
      <c r="LPO114" s="31"/>
      <c r="LPP114" s="31"/>
      <c r="LPQ114" s="31"/>
      <c r="LPR114" s="31"/>
      <c r="LPS114" s="31"/>
      <c r="LPT114" s="31"/>
      <c r="LPU114" s="31"/>
      <c r="LPV114" s="31"/>
      <c r="LPW114" s="31"/>
      <c r="LPX114" s="31"/>
      <c r="LPY114" s="31"/>
      <c r="LPZ114" s="31"/>
      <c r="LQA114" s="31"/>
      <c r="LQB114" s="31"/>
      <c r="LQC114" s="31"/>
      <c r="LQD114" s="31"/>
      <c r="LQE114" s="31"/>
      <c r="LQF114" s="31"/>
      <c r="LQG114" s="31"/>
      <c r="LQH114" s="31"/>
      <c r="LQI114" s="31"/>
      <c r="LQJ114" s="31"/>
      <c r="LQK114" s="31"/>
      <c r="LQL114" s="31"/>
      <c r="LQM114" s="31"/>
      <c r="LQN114" s="31"/>
      <c r="LQO114" s="31"/>
      <c r="LQP114" s="31"/>
      <c r="LQQ114" s="31"/>
      <c r="LQR114" s="31"/>
      <c r="LQS114" s="31"/>
      <c r="LQT114" s="31"/>
      <c r="LQU114" s="31"/>
      <c r="LQV114" s="31"/>
      <c r="LQW114" s="31"/>
      <c r="LQX114" s="31"/>
      <c r="LQY114" s="31"/>
      <c r="LQZ114" s="31"/>
      <c r="LRA114" s="31"/>
      <c r="LRB114" s="31"/>
      <c r="LRC114" s="31"/>
      <c r="LRD114" s="31"/>
      <c r="LRE114" s="31"/>
      <c r="LRF114" s="31"/>
      <c r="LRG114" s="31"/>
      <c r="LRH114" s="31"/>
      <c r="LRI114" s="31"/>
      <c r="LRJ114" s="31"/>
      <c r="LRK114" s="31"/>
      <c r="LRL114" s="31"/>
      <c r="LRM114" s="31"/>
      <c r="LRN114" s="31"/>
      <c r="LRO114" s="31"/>
      <c r="LRP114" s="31"/>
      <c r="LRQ114" s="31"/>
      <c r="LRR114" s="31"/>
      <c r="LRS114" s="31"/>
      <c r="LRT114" s="31"/>
      <c r="LRU114" s="31"/>
      <c r="LRV114" s="31"/>
      <c r="LRW114" s="31"/>
      <c r="LRX114" s="31"/>
      <c r="LRY114" s="31"/>
      <c r="LRZ114" s="31"/>
      <c r="LSA114" s="31"/>
      <c r="LSB114" s="31"/>
      <c r="LSC114" s="31"/>
      <c r="LSD114" s="31"/>
      <c r="LSE114" s="31"/>
      <c r="LSF114" s="31"/>
      <c r="LSG114" s="31"/>
      <c r="LSH114" s="31"/>
      <c r="LSI114" s="31"/>
      <c r="LSJ114" s="31"/>
      <c r="LSK114" s="31"/>
      <c r="LSL114" s="31"/>
      <c r="LSM114" s="31"/>
      <c r="LSN114" s="31"/>
      <c r="LSO114" s="31"/>
      <c r="LSP114" s="31"/>
      <c r="LSQ114" s="31"/>
      <c r="LSR114" s="31"/>
      <c r="LSS114" s="31"/>
      <c r="LST114" s="31"/>
      <c r="LSU114" s="31"/>
      <c r="LSV114" s="31"/>
      <c r="LSW114" s="31"/>
      <c r="LSX114" s="31"/>
      <c r="LSY114" s="31"/>
      <c r="LSZ114" s="31"/>
      <c r="LTA114" s="31"/>
      <c r="LTB114" s="31"/>
      <c r="LTC114" s="31"/>
      <c r="LTD114" s="31"/>
      <c r="LTE114" s="31"/>
      <c r="LTF114" s="31"/>
      <c r="LTG114" s="31"/>
      <c r="LTH114" s="31"/>
      <c r="LTI114" s="31"/>
      <c r="LTJ114" s="31"/>
      <c r="LTK114" s="31"/>
      <c r="LTL114" s="31"/>
      <c r="LTM114" s="31"/>
      <c r="LTN114" s="31"/>
      <c r="LTO114" s="31"/>
      <c r="LTP114" s="31"/>
      <c r="LTQ114" s="31"/>
      <c r="LTR114" s="31"/>
      <c r="LTS114" s="31"/>
      <c r="LTT114" s="31"/>
      <c r="LTU114" s="31"/>
      <c r="LTV114" s="31"/>
      <c r="LTW114" s="31"/>
      <c r="LTX114" s="31"/>
      <c r="LTY114" s="31"/>
      <c r="LTZ114" s="31"/>
      <c r="LUA114" s="31"/>
      <c r="LUB114" s="31"/>
      <c r="LUC114" s="31"/>
      <c r="LUD114" s="31"/>
      <c r="LUE114" s="31"/>
      <c r="LUF114" s="31"/>
      <c r="LUG114" s="31"/>
      <c r="LUH114" s="31"/>
      <c r="LUI114" s="31"/>
      <c r="LUJ114" s="31"/>
      <c r="LUK114" s="31"/>
      <c r="LUL114" s="31"/>
      <c r="LUM114" s="31"/>
      <c r="LUN114" s="31"/>
      <c r="LUO114" s="31"/>
      <c r="LUP114" s="31"/>
      <c r="LUQ114" s="31"/>
      <c r="LUR114" s="31"/>
      <c r="LUS114" s="31"/>
      <c r="LUT114" s="31"/>
      <c r="LUU114" s="31"/>
      <c r="LUV114" s="31"/>
      <c r="LUW114" s="31"/>
      <c r="LUX114" s="31"/>
      <c r="LUY114" s="31"/>
      <c r="LUZ114" s="31"/>
      <c r="LVA114" s="31"/>
      <c r="LVB114" s="31"/>
      <c r="LVC114" s="31"/>
      <c r="LVD114" s="31"/>
      <c r="LVE114" s="31"/>
      <c r="LVF114" s="31"/>
      <c r="LVG114" s="31"/>
      <c r="LVH114" s="31"/>
      <c r="LVI114" s="31"/>
      <c r="LVJ114" s="31"/>
      <c r="LVK114" s="31"/>
      <c r="LVL114" s="31"/>
      <c r="LVM114" s="31"/>
      <c r="LVN114" s="31"/>
      <c r="LVO114" s="31"/>
      <c r="LVP114" s="31"/>
      <c r="LVQ114" s="31"/>
      <c r="LVR114" s="31"/>
      <c r="LVS114" s="31"/>
      <c r="LVT114" s="31"/>
      <c r="LVU114" s="31"/>
      <c r="LVV114" s="31"/>
      <c r="LVW114" s="31"/>
      <c r="LVX114" s="31"/>
      <c r="LVY114" s="31"/>
      <c r="LVZ114" s="31"/>
      <c r="LWA114" s="31"/>
      <c r="LWB114" s="31"/>
      <c r="LWC114" s="31"/>
      <c r="LWD114" s="31"/>
      <c r="LWE114" s="31"/>
      <c r="LWF114" s="31"/>
      <c r="LWG114" s="31"/>
      <c r="LWH114" s="31"/>
      <c r="LWI114" s="31"/>
      <c r="LWJ114" s="31"/>
      <c r="LWK114" s="31"/>
      <c r="LWL114" s="31"/>
      <c r="LWM114" s="31"/>
      <c r="LWN114" s="31"/>
      <c r="LWO114" s="31"/>
      <c r="LWP114" s="31"/>
      <c r="LWQ114" s="31"/>
      <c r="LWR114" s="31"/>
      <c r="LWS114" s="31"/>
      <c r="LWT114" s="31"/>
      <c r="LWU114" s="31"/>
      <c r="LWV114" s="31"/>
      <c r="LWW114" s="31"/>
      <c r="LWX114" s="31"/>
      <c r="LWY114" s="31"/>
      <c r="LWZ114" s="31"/>
      <c r="LXA114" s="31"/>
      <c r="LXB114" s="31"/>
      <c r="LXC114" s="31"/>
      <c r="LXD114" s="31"/>
      <c r="LXE114" s="31"/>
      <c r="LXF114" s="31"/>
      <c r="LXG114" s="31"/>
      <c r="LXH114" s="31"/>
      <c r="LXI114" s="31"/>
      <c r="LXJ114" s="31"/>
      <c r="LXK114" s="31"/>
      <c r="LXL114" s="31"/>
      <c r="LXM114" s="31"/>
      <c r="LXN114" s="31"/>
      <c r="LXO114" s="31"/>
      <c r="LXP114" s="31"/>
      <c r="LXQ114" s="31"/>
      <c r="LXR114" s="31"/>
      <c r="LXS114" s="31"/>
      <c r="LXT114" s="31"/>
      <c r="LXU114" s="31"/>
      <c r="LXV114" s="31"/>
      <c r="LXW114" s="31"/>
      <c r="LXX114" s="31"/>
      <c r="LXY114" s="31"/>
      <c r="LXZ114" s="31"/>
      <c r="LYA114" s="31"/>
      <c r="LYB114" s="31"/>
      <c r="LYC114" s="31"/>
      <c r="LYD114" s="31"/>
      <c r="LYE114" s="31"/>
      <c r="LYF114" s="31"/>
      <c r="LYG114" s="31"/>
      <c r="LYH114" s="31"/>
      <c r="LYI114" s="31"/>
      <c r="LYJ114" s="31"/>
      <c r="LYK114" s="31"/>
      <c r="LYL114" s="31"/>
      <c r="LYM114" s="31"/>
      <c r="LYN114" s="31"/>
      <c r="LYO114" s="31"/>
      <c r="LYP114" s="31"/>
      <c r="LYQ114" s="31"/>
      <c r="LYR114" s="31"/>
      <c r="LYS114" s="31"/>
      <c r="LYT114" s="31"/>
      <c r="LYU114" s="31"/>
      <c r="LYV114" s="31"/>
      <c r="LYW114" s="31"/>
      <c r="LYX114" s="31"/>
      <c r="LYY114" s="31"/>
      <c r="LYZ114" s="31"/>
      <c r="LZA114" s="31"/>
      <c r="LZB114" s="31"/>
      <c r="LZC114" s="31"/>
      <c r="LZD114" s="31"/>
      <c r="LZE114" s="31"/>
      <c r="LZF114" s="31"/>
      <c r="LZG114" s="31"/>
      <c r="LZH114" s="31"/>
      <c r="LZI114" s="31"/>
      <c r="LZJ114" s="31"/>
      <c r="LZK114" s="31"/>
      <c r="LZL114" s="31"/>
      <c r="LZM114" s="31"/>
      <c r="LZN114" s="31"/>
      <c r="LZO114" s="31"/>
      <c r="LZP114" s="31"/>
      <c r="LZQ114" s="31"/>
      <c r="LZR114" s="31"/>
      <c r="LZS114" s="31"/>
      <c r="LZT114" s="31"/>
      <c r="LZU114" s="31"/>
      <c r="LZV114" s="31"/>
      <c r="LZW114" s="31"/>
      <c r="LZX114" s="31"/>
      <c r="LZY114" s="31"/>
      <c r="LZZ114" s="31"/>
      <c r="MAA114" s="31"/>
      <c r="MAB114" s="31"/>
      <c r="MAC114" s="31"/>
      <c r="MAD114" s="31"/>
      <c r="MAE114" s="31"/>
      <c r="MAF114" s="31"/>
      <c r="MAG114" s="31"/>
      <c r="MAH114" s="31"/>
      <c r="MAI114" s="31"/>
      <c r="MAJ114" s="31"/>
      <c r="MAK114" s="31"/>
      <c r="MAL114" s="31"/>
      <c r="MAM114" s="31"/>
      <c r="MAN114" s="31"/>
      <c r="MAO114" s="31"/>
      <c r="MAP114" s="31"/>
      <c r="MAQ114" s="31"/>
      <c r="MAR114" s="31"/>
      <c r="MAS114" s="31"/>
      <c r="MAT114" s="31"/>
      <c r="MAU114" s="31"/>
      <c r="MAV114" s="31"/>
      <c r="MAW114" s="31"/>
      <c r="MAX114" s="31"/>
      <c r="MAY114" s="31"/>
      <c r="MAZ114" s="31"/>
      <c r="MBA114" s="31"/>
      <c r="MBB114" s="31"/>
      <c r="MBC114" s="31"/>
      <c r="MBD114" s="31"/>
      <c r="MBE114" s="31"/>
      <c r="MBF114" s="31"/>
      <c r="MBG114" s="31"/>
      <c r="MBH114" s="31"/>
      <c r="MBI114" s="31"/>
      <c r="MBJ114" s="31"/>
      <c r="MBK114" s="31"/>
      <c r="MBL114" s="31"/>
      <c r="MBM114" s="31"/>
      <c r="MBN114" s="31"/>
      <c r="MBO114" s="31"/>
      <c r="MBP114" s="31"/>
      <c r="MBQ114" s="31"/>
      <c r="MBR114" s="31"/>
      <c r="MBS114" s="31"/>
      <c r="MBT114" s="31"/>
      <c r="MBU114" s="31"/>
      <c r="MBV114" s="31"/>
      <c r="MBW114" s="31"/>
      <c r="MBX114" s="31"/>
      <c r="MBY114" s="31"/>
      <c r="MBZ114" s="31"/>
      <c r="MCA114" s="31"/>
      <c r="MCB114" s="31"/>
      <c r="MCC114" s="31"/>
      <c r="MCD114" s="31"/>
      <c r="MCE114" s="31"/>
      <c r="MCF114" s="31"/>
      <c r="MCG114" s="31"/>
      <c r="MCH114" s="31"/>
      <c r="MCI114" s="31"/>
      <c r="MCJ114" s="31"/>
      <c r="MCK114" s="31"/>
      <c r="MCL114" s="31"/>
      <c r="MCM114" s="31"/>
      <c r="MCN114" s="31"/>
      <c r="MCO114" s="31"/>
      <c r="MCP114" s="31"/>
      <c r="MCQ114" s="31"/>
      <c r="MCR114" s="31"/>
      <c r="MCS114" s="31"/>
      <c r="MCT114" s="31"/>
      <c r="MCU114" s="31"/>
      <c r="MCV114" s="31"/>
      <c r="MCW114" s="31"/>
      <c r="MCX114" s="31"/>
      <c r="MCY114" s="31"/>
      <c r="MCZ114" s="31"/>
      <c r="MDA114" s="31"/>
      <c r="MDB114" s="31"/>
      <c r="MDC114" s="31"/>
      <c r="MDD114" s="31"/>
      <c r="MDE114" s="31"/>
      <c r="MDF114" s="31"/>
      <c r="MDG114" s="31"/>
      <c r="MDH114" s="31"/>
      <c r="MDI114" s="31"/>
      <c r="MDJ114" s="31"/>
      <c r="MDK114" s="31"/>
      <c r="MDL114" s="31"/>
      <c r="MDM114" s="31"/>
      <c r="MDN114" s="31"/>
      <c r="MDO114" s="31"/>
      <c r="MDP114" s="31"/>
      <c r="MDQ114" s="31"/>
      <c r="MDR114" s="31"/>
      <c r="MDS114" s="31"/>
      <c r="MDT114" s="31"/>
      <c r="MDU114" s="31"/>
      <c r="MDV114" s="31"/>
      <c r="MDW114" s="31"/>
      <c r="MDX114" s="31"/>
      <c r="MDY114" s="31"/>
      <c r="MDZ114" s="31"/>
      <c r="MEA114" s="31"/>
      <c r="MEB114" s="31"/>
      <c r="MEC114" s="31"/>
      <c r="MED114" s="31"/>
      <c r="MEE114" s="31"/>
      <c r="MEF114" s="31"/>
      <c r="MEG114" s="31"/>
      <c r="MEH114" s="31"/>
      <c r="MEI114" s="31"/>
      <c r="MEJ114" s="31"/>
      <c r="MEK114" s="31"/>
      <c r="MEL114" s="31"/>
      <c r="MEM114" s="31"/>
      <c r="MEN114" s="31"/>
      <c r="MEO114" s="31"/>
      <c r="MEP114" s="31"/>
      <c r="MEQ114" s="31"/>
      <c r="MER114" s="31"/>
      <c r="MES114" s="31"/>
      <c r="MET114" s="31"/>
      <c r="MEU114" s="31"/>
      <c r="MEV114" s="31"/>
      <c r="MEW114" s="31"/>
      <c r="MEX114" s="31"/>
      <c r="MEY114" s="31"/>
      <c r="MEZ114" s="31"/>
      <c r="MFA114" s="31"/>
      <c r="MFB114" s="31"/>
      <c r="MFC114" s="31"/>
      <c r="MFD114" s="31"/>
      <c r="MFE114" s="31"/>
      <c r="MFF114" s="31"/>
      <c r="MFG114" s="31"/>
      <c r="MFH114" s="31"/>
      <c r="MFI114" s="31"/>
      <c r="MFJ114" s="31"/>
      <c r="MFK114" s="31"/>
      <c r="MFL114" s="31"/>
      <c r="MFM114" s="31"/>
      <c r="MFN114" s="31"/>
      <c r="MFO114" s="31"/>
      <c r="MFP114" s="31"/>
      <c r="MFQ114" s="31"/>
      <c r="MFR114" s="31"/>
      <c r="MFS114" s="31"/>
      <c r="MFT114" s="31"/>
      <c r="MFU114" s="31"/>
      <c r="MFV114" s="31"/>
      <c r="MFW114" s="31"/>
      <c r="MFX114" s="31"/>
      <c r="MFY114" s="31"/>
      <c r="MFZ114" s="31"/>
      <c r="MGA114" s="31"/>
      <c r="MGB114" s="31"/>
      <c r="MGC114" s="31"/>
      <c r="MGD114" s="31"/>
      <c r="MGE114" s="31"/>
      <c r="MGF114" s="31"/>
      <c r="MGG114" s="31"/>
      <c r="MGH114" s="31"/>
      <c r="MGI114" s="31"/>
      <c r="MGJ114" s="31"/>
      <c r="MGK114" s="31"/>
      <c r="MGL114" s="31"/>
      <c r="MGM114" s="31"/>
      <c r="MGN114" s="31"/>
      <c r="MGO114" s="31"/>
      <c r="MGP114" s="31"/>
      <c r="MGQ114" s="31"/>
      <c r="MGR114" s="31"/>
      <c r="MGS114" s="31"/>
      <c r="MGT114" s="31"/>
      <c r="MGU114" s="31"/>
      <c r="MGV114" s="31"/>
      <c r="MGW114" s="31"/>
      <c r="MGX114" s="31"/>
      <c r="MGY114" s="31"/>
      <c r="MGZ114" s="31"/>
      <c r="MHA114" s="31"/>
      <c r="MHB114" s="31"/>
      <c r="MHC114" s="31"/>
      <c r="MHD114" s="31"/>
      <c r="MHE114" s="31"/>
      <c r="MHF114" s="31"/>
      <c r="MHG114" s="31"/>
      <c r="MHH114" s="31"/>
      <c r="MHI114" s="31"/>
      <c r="MHJ114" s="31"/>
      <c r="MHK114" s="31"/>
      <c r="MHL114" s="31"/>
      <c r="MHM114" s="31"/>
      <c r="MHN114" s="31"/>
      <c r="MHO114" s="31"/>
      <c r="MHP114" s="31"/>
      <c r="MHQ114" s="31"/>
      <c r="MHR114" s="31"/>
      <c r="MHS114" s="31"/>
      <c r="MHT114" s="31"/>
      <c r="MHU114" s="31"/>
      <c r="MHV114" s="31"/>
      <c r="MHW114" s="31"/>
      <c r="MHX114" s="31"/>
      <c r="MHY114" s="31"/>
      <c r="MHZ114" s="31"/>
      <c r="MIA114" s="31"/>
      <c r="MIB114" s="31"/>
      <c r="MIC114" s="31"/>
      <c r="MID114" s="31"/>
      <c r="MIE114" s="31"/>
      <c r="MIF114" s="31"/>
      <c r="MIG114" s="31"/>
      <c r="MIH114" s="31"/>
      <c r="MII114" s="31"/>
      <c r="MIJ114" s="31"/>
      <c r="MIK114" s="31"/>
      <c r="MIL114" s="31"/>
      <c r="MIM114" s="31"/>
      <c r="MIN114" s="31"/>
      <c r="MIO114" s="31"/>
      <c r="MIP114" s="31"/>
      <c r="MIQ114" s="31"/>
      <c r="MIR114" s="31"/>
      <c r="MIS114" s="31"/>
      <c r="MIT114" s="31"/>
      <c r="MIU114" s="31"/>
      <c r="MIV114" s="31"/>
      <c r="MIW114" s="31"/>
      <c r="MIX114" s="31"/>
      <c r="MIY114" s="31"/>
      <c r="MIZ114" s="31"/>
      <c r="MJA114" s="31"/>
      <c r="MJB114" s="31"/>
      <c r="MJC114" s="31"/>
      <c r="MJD114" s="31"/>
      <c r="MJE114" s="31"/>
      <c r="MJF114" s="31"/>
      <c r="MJG114" s="31"/>
      <c r="MJH114" s="31"/>
      <c r="MJI114" s="31"/>
      <c r="MJJ114" s="31"/>
      <c r="MJK114" s="31"/>
      <c r="MJL114" s="31"/>
      <c r="MJM114" s="31"/>
      <c r="MJN114" s="31"/>
      <c r="MJO114" s="31"/>
      <c r="MJP114" s="31"/>
      <c r="MJQ114" s="31"/>
      <c r="MJR114" s="31"/>
      <c r="MJS114" s="31"/>
      <c r="MJT114" s="31"/>
      <c r="MJU114" s="31"/>
      <c r="MJV114" s="31"/>
      <c r="MJW114" s="31"/>
      <c r="MJX114" s="31"/>
      <c r="MJY114" s="31"/>
      <c r="MJZ114" s="31"/>
      <c r="MKA114" s="31"/>
      <c r="MKB114" s="31"/>
      <c r="MKC114" s="31"/>
      <c r="MKD114" s="31"/>
      <c r="MKE114" s="31"/>
      <c r="MKF114" s="31"/>
      <c r="MKG114" s="31"/>
      <c r="MKH114" s="31"/>
      <c r="MKI114" s="31"/>
      <c r="MKJ114" s="31"/>
      <c r="MKK114" s="31"/>
      <c r="MKL114" s="31"/>
      <c r="MKM114" s="31"/>
      <c r="MKN114" s="31"/>
      <c r="MKO114" s="31"/>
      <c r="MKP114" s="31"/>
      <c r="MKQ114" s="31"/>
      <c r="MKR114" s="31"/>
      <c r="MKS114" s="31"/>
      <c r="MKT114" s="31"/>
      <c r="MKU114" s="31"/>
      <c r="MKV114" s="31"/>
      <c r="MKW114" s="31"/>
      <c r="MKX114" s="31"/>
      <c r="MKY114" s="31"/>
      <c r="MKZ114" s="31"/>
      <c r="MLA114" s="31"/>
      <c r="MLB114" s="31"/>
      <c r="MLC114" s="31"/>
      <c r="MLD114" s="31"/>
      <c r="MLE114" s="31"/>
      <c r="MLF114" s="31"/>
      <c r="MLG114" s="31"/>
      <c r="MLH114" s="31"/>
      <c r="MLI114" s="31"/>
      <c r="MLJ114" s="31"/>
      <c r="MLK114" s="31"/>
      <c r="MLL114" s="31"/>
      <c r="MLM114" s="31"/>
      <c r="MLN114" s="31"/>
      <c r="MLO114" s="31"/>
      <c r="MLP114" s="31"/>
      <c r="MLQ114" s="31"/>
      <c r="MLR114" s="31"/>
      <c r="MLS114" s="31"/>
      <c r="MLT114" s="31"/>
      <c r="MLU114" s="31"/>
      <c r="MLV114" s="31"/>
      <c r="MLW114" s="31"/>
      <c r="MLX114" s="31"/>
      <c r="MLY114" s="31"/>
      <c r="MLZ114" s="31"/>
      <c r="MMA114" s="31"/>
      <c r="MMB114" s="31"/>
      <c r="MMC114" s="31"/>
      <c r="MMD114" s="31"/>
      <c r="MME114" s="31"/>
      <c r="MMF114" s="31"/>
      <c r="MMG114" s="31"/>
      <c r="MMH114" s="31"/>
      <c r="MMI114" s="31"/>
      <c r="MMJ114" s="31"/>
      <c r="MMK114" s="31"/>
      <c r="MML114" s="31"/>
      <c r="MMM114" s="31"/>
      <c r="MMN114" s="31"/>
      <c r="MMO114" s="31"/>
      <c r="MMP114" s="31"/>
      <c r="MMQ114" s="31"/>
      <c r="MMR114" s="31"/>
      <c r="MMS114" s="31"/>
      <c r="MMT114" s="31"/>
      <c r="MMU114" s="31"/>
      <c r="MMV114" s="31"/>
      <c r="MMW114" s="31"/>
      <c r="MMX114" s="31"/>
      <c r="MMY114" s="31"/>
      <c r="MMZ114" s="31"/>
      <c r="MNA114" s="31"/>
      <c r="MNB114" s="31"/>
      <c r="MNC114" s="31"/>
      <c r="MND114" s="31"/>
      <c r="MNE114" s="31"/>
      <c r="MNF114" s="31"/>
      <c r="MNG114" s="31"/>
      <c r="MNH114" s="31"/>
      <c r="MNI114" s="31"/>
      <c r="MNJ114" s="31"/>
      <c r="MNK114" s="31"/>
      <c r="MNL114" s="31"/>
      <c r="MNM114" s="31"/>
      <c r="MNN114" s="31"/>
      <c r="MNO114" s="31"/>
      <c r="MNP114" s="31"/>
      <c r="MNQ114" s="31"/>
      <c r="MNR114" s="31"/>
      <c r="MNS114" s="31"/>
      <c r="MNT114" s="31"/>
      <c r="MNU114" s="31"/>
      <c r="MNV114" s="31"/>
      <c r="MNW114" s="31"/>
      <c r="MNX114" s="31"/>
      <c r="MNY114" s="31"/>
      <c r="MNZ114" s="31"/>
      <c r="MOA114" s="31"/>
      <c r="MOB114" s="31"/>
      <c r="MOC114" s="31"/>
      <c r="MOD114" s="31"/>
      <c r="MOE114" s="31"/>
      <c r="MOF114" s="31"/>
      <c r="MOG114" s="31"/>
      <c r="MOH114" s="31"/>
      <c r="MOI114" s="31"/>
      <c r="MOJ114" s="31"/>
      <c r="MOK114" s="31"/>
      <c r="MOL114" s="31"/>
      <c r="MOM114" s="31"/>
      <c r="MON114" s="31"/>
      <c r="MOO114" s="31"/>
      <c r="MOP114" s="31"/>
      <c r="MOQ114" s="31"/>
      <c r="MOR114" s="31"/>
      <c r="MOS114" s="31"/>
      <c r="MOT114" s="31"/>
      <c r="MOU114" s="31"/>
      <c r="MOV114" s="31"/>
      <c r="MOW114" s="31"/>
      <c r="MOX114" s="31"/>
      <c r="MOY114" s="31"/>
      <c r="MOZ114" s="31"/>
      <c r="MPA114" s="31"/>
      <c r="MPB114" s="31"/>
      <c r="MPC114" s="31"/>
      <c r="MPD114" s="31"/>
      <c r="MPE114" s="31"/>
      <c r="MPF114" s="31"/>
      <c r="MPG114" s="31"/>
      <c r="MPH114" s="31"/>
      <c r="MPI114" s="31"/>
      <c r="MPJ114" s="31"/>
      <c r="MPK114" s="31"/>
      <c r="MPL114" s="31"/>
      <c r="MPM114" s="31"/>
      <c r="MPN114" s="31"/>
      <c r="MPO114" s="31"/>
      <c r="MPP114" s="31"/>
      <c r="MPQ114" s="31"/>
      <c r="MPR114" s="31"/>
      <c r="MPS114" s="31"/>
      <c r="MPT114" s="31"/>
      <c r="MPU114" s="31"/>
      <c r="MPV114" s="31"/>
      <c r="MPW114" s="31"/>
      <c r="MPX114" s="31"/>
      <c r="MPY114" s="31"/>
      <c r="MPZ114" s="31"/>
      <c r="MQA114" s="31"/>
      <c r="MQB114" s="31"/>
      <c r="MQC114" s="31"/>
      <c r="MQD114" s="31"/>
      <c r="MQE114" s="31"/>
      <c r="MQF114" s="31"/>
      <c r="MQG114" s="31"/>
      <c r="MQH114" s="31"/>
      <c r="MQI114" s="31"/>
      <c r="MQJ114" s="31"/>
      <c r="MQK114" s="31"/>
      <c r="MQL114" s="31"/>
      <c r="MQM114" s="31"/>
      <c r="MQN114" s="31"/>
      <c r="MQO114" s="31"/>
      <c r="MQP114" s="31"/>
      <c r="MQQ114" s="31"/>
      <c r="MQR114" s="31"/>
      <c r="MQS114" s="31"/>
      <c r="MQT114" s="31"/>
      <c r="MQU114" s="31"/>
      <c r="MQV114" s="31"/>
      <c r="MQW114" s="31"/>
      <c r="MQX114" s="31"/>
      <c r="MQY114" s="31"/>
      <c r="MQZ114" s="31"/>
      <c r="MRA114" s="31"/>
      <c r="MRB114" s="31"/>
      <c r="MRC114" s="31"/>
      <c r="MRD114" s="31"/>
      <c r="MRE114" s="31"/>
      <c r="MRF114" s="31"/>
      <c r="MRG114" s="31"/>
      <c r="MRH114" s="31"/>
      <c r="MRI114" s="31"/>
      <c r="MRJ114" s="31"/>
      <c r="MRK114" s="31"/>
      <c r="MRL114" s="31"/>
      <c r="MRM114" s="31"/>
      <c r="MRN114" s="31"/>
      <c r="MRO114" s="31"/>
      <c r="MRP114" s="31"/>
      <c r="MRQ114" s="31"/>
      <c r="MRR114" s="31"/>
      <c r="MRS114" s="31"/>
      <c r="MRT114" s="31"/>
      <c r="MRU114" s="31"/>
      <c r="MRV114" s="31"/>
      <c r="MRW114" s="31"/>
      <c r="MRX114" s="31"/>
      <c r="MRY114" s="31"/>
      <c r="MRZ114" s="31"/>
      <c r="MSA114" s="31"/>
      <c r="MSB114" s="31"/>
      <c r="MSC114" s="31"/>
      <c r="MSD114" s="31"/>
      <c r="MSE114" s="31"/>
      <c r="MSF114" s="31"/>
      <c r="MSG114" s="31"/>
      <c r="MSH114" s="31"/>
      <c r="MSI114" s="31"/>
      <c r="MSJ114" s="31"/>
      <c r="MSK114" s="31"/>
      <c r="MSL114" s="31"/>
      <c r="MSM114" s="31"/>
      <c r="MSN114" s="31"/>
      <c r="MSO114" s="31"/>
      <c r="MSP114" s="31"/>
      <c r="MSQ114" s="31"/>
      <c r="MSR114" s="31"/>
      <c r="MSS114" s="31"/>
      <c r="MST114" s="31"/>
      <c r="MSU114" s="31"/>
      <c r="MSV114" s="31"/>
      <c r="MSW114" s="31"/>
      <c r="MSX114" s="31"/>
      <c r="MSY114" s="31"/>
      <c r="MSZ114" s="31"/>
      <c r="MTA114" s="31"/>
      <c r="MTB114" s="31"/>
      <c r="MTC114" s="31"/>
      <c r="MTD114" s="31"/>
      <c r="MTE114" s="31"/>
      <c r="MTF114" s="31"/>
      <c r="MTG114" s="31"/>
      <c r="MTH114" s="31"/>
      <c r="MTI114" s="31"/>
      <c r="MTJ114" s="31"/>
      <c r="MTK114" s="31"/>
      <c r="MTL114" s="31"/>
      <c r="MTM114" s="31"/>
      <c r="MTN114" s="31"/>
      <c r="MTO114" s="31"/>
      <c r="MTP114" s="31"/>
      <c r="MTQ114" s="31"/>
      <c r="MTR114" s="31"/>
      <c r="MTS114" s="31"/>
      <c r="MTT114" s="31"/>
      <c r="MTU114" s="31"/>
      <c r="MTV114" s="31"/>
      <c r="MTW114" s="31"/>
      <c r="MTX114" s="31"/>
      <c r="MTY114" s="31"/>
      <c r="MTZ114" s="31"/>
      <c r="MUA114" s="31"/>
      <c r="MUB114" s="31"/>
      <c r="MUC114" s="31"/>
      <c r="MUD114" s="31"/>
      <c r="MUE114" s="31"/>
      <c r="MUF114" s="31"/>
      <c r="MUG114" s="31"/>
      <c r="MUH114" s="31"/>
      <c r="MUI114" s="31"/>
      <c r="MUJ114" s="31"/>
      <c r="MUK114" s="31"/>
      <c r="MUL114" s="31"/>
      <c r="MUM114" s="31"/>
      <c r="MUN114" s="31"/>
      <c r="MUO114" s="31"/>
      <c r="MUP114" s="31"/>
      <c r="MUQ114" s="31"/>
      <c r="MUR114" s="31"/>
      <c r="MUS114" s="31"/>
      <c r="MUT114" s="31"/>
      <c r="MUU114" s="31"/>
      <c r="MUV114" s="31"/>
      <c r="MUW114" s="31"/>
      <c r="MUX114" s="31"/>
      <c r="MUY114" s="31"/>
      <c r="MUZ114" s="31"/>
      <c r="MVA114" s="31"/>
      <c r="MVB114" s="31"/>
      <c r="MVC114" s="31"/>
      <c r="MVD114" s="31"/>
      <c r="MVE114" s="31"/>
      <c r="MVF114" s="31"/>
      <c r="MVG114" s="31"/>
      <c r="MVH114" s="31"/>
      <c r="MVI114" s="31"/>
      <c r="MVJ114" s="31"/>
      <c r="MVK114" s="31"/>
      <c r="MVL114" s="31"/>
      <c r="MVM114" s="31"/>
      <c r="MVN114" s="31"/>
      <c r="MVO114" s="31"/>
      <c r="MVP114" s="31"/>
      <c r="MVQ114" s="31"/>
      <c r="MVR114" s="31"/>
      <c r="MVS114" s="31"/>
      <c r="MVT114" s="31"/>
      <c r="MVU114" s="31"/>
      <c r="MVV114" s="31"/>
      <c r="MVW114" s="31"/>
      <c r="MVX114" s="31"/>
      <c r="MVY114" s="31"/>
      <c r="MVZ114" s="31"/>
      <c r="MWA114" s="31"/>
      <c r="MWB114" s="31"/>
      <c r="MWC114" s="31"/>
      <c r="MWD114" s="31"/>
      <c r="MWE114" s="31"/>
      <c r="MWF114" s="31"/>
      <c r="MWG114" s="31"/>
      <c r="MWH114" s="31"/>
      <c r="MWI114" s="31"/>
      <c r="MWJ114" s="31"/>
      <c r="MWK114" s="31"/>
      <c r="MWL114" s="31"/>
      <c r="MWM114" s="31"/>
      <c r="MWN114" s="31"/>
      <c r="MWO114" s="31"/>
      <c r="MWP114" s="31"/>
      <c r="MWQ114" s="31"/>
      <c r="MWR114" s="31"/>
      <c r="MWS114" s="31"/>
      <c r="MWT114" s="31"/>
      <c r="MWU114" s="31"/>
      <c r="MWV114" s="31"/>
      <c r="MWW114" s="31"/>
      <c r="MWX114" s="31"/>
      <c r="MWY114" s="31"/>
      <c r="MWZ114" s="31"/>
      <c r="MXA114" s="31"/>
      <c r="MXB114" s="31"/>
      <c r="MXC114" s="31"/>
      <c r="MXD114" s="31"/>
      <c r="MXE114" s="31"/>
      <c r="MXF114" s="31"/>
      <c r="MXG114" s="31"/>
      <c r="MXH114" s="31"/>
      <c r="MXI114" s="31"/>
      <c r="MXJ114" s="31"/>
      <c r="MXK114" s="31"/>
      <c r="MXL114" s="31"/>
      <c r="MXM114" s="31"/>
      <c r="MXN114" s="31"/>
      <c r="MXO114" s="31"/>
      <c r="MXP114" s="31"/>
      <c r="MXQ114" s="31"/>
      <c r="MXR114" s="31"/>
      <c r="MXS114" s="31"/>
      <c r="MXT114" s="31"/>
      <c r="MXU114" s="31"/>
      <c r="MXV114" s="31"/>
      <c r="MXW114" s="31"/>
      <c r="MXX114" s="31"/>
      <c r="MXY114" s="31"/>
      <c r="MXZ114" s="31"/>
      <c r="MYA114" s="31"/>
      <c r="MYB114" s="31"/>
      <c r="MYC114" s="31"/>
      <c r="MYD114" s="31"/>
      <c r="MYE114" s="31"/>
      <c r="MYF114" s="31"/>
      <c r="MYG114" s="31"/>
      <c r="MYH114" s="31"/>
      <c r="MYI114" s="31"/>
      <c r="MYJ114" s="31"/>
      <c r="MYK114" s="31"/>
      <c r="MYL114" s="31"/>
      <c r="MYM114" s="31"/>
      <c r="MYN114" s="31"/>
      <c r="MYO114" s="31"/>
      <c r="MYP114" s="31"/>
      <c r="MYQ114" s="31"/>
      <c r="MYR114" s="31"/>
      <c r="MYS114" s="31"/>
      <c r="MYT114" s="31"/>
      <c r="MYU114" s="31"/>
      <c r="MYV114" s="31"/>
      <c r="MYW114" s="31"/>
      <c r="MYX114" s="31"/>
      <c r="MYY114" s="31"/>
      <c r="MYZ114" s="31"/>
      <c r="MZA114" s="31"/>
      <c r="MZB114" s="31"/>
      <c r="MZC114" s="31"/>
      <c r="MZD114" s="31"/>
      <c r="MZE114" s="31"/>
      <c r="MZF114" s="31"/>
      <c r="MZG114" s="31"/>
      <c r="MZH114" s="31"/>
      <c r="MZI114" s="31"/>
      <c r="MZJ114" s="31"/>
      <c r="MZK114" s="31"/>
      <c r="MZL114" s="31"/>
      <c r="MZM114" s="31"/>
      <c r="MZN114" s="31"/>
      <c r="MZO114" s="31"/>
      <c r="MZP114" s="31"/>
      <c r="MZQ114" s="31"/>
      <c r="MZR114" s="31"/>
      <c r="MZS114" s="31"/>
      <c r="MZT114" s="31"/>
      <c r="MZU114" s="31"/>
      <c r="MZV114" s="31"/>
      <c r="MZW114" s="31"/>
      <c r="MZX114" s="31"/>
      <c r="MZY114" s="31"/>
      <c r="MZZ114" s="31"/>
      <c r="NAA114" s="31"/>
      <c r="NAB114" s="31"/>
      <c r="NAC114" s="31"/>
      <c r="NAD114" s="31"/>
      <c r="NAE114" s="31"/>
      <c r="NAF114" s="31"/>
      <c r="NAG114" s="31"/>
      <c r="NAH114" s="31"/>
      <c r="NAI114" s="31"/>
      <c r="NAJ114" s="31"/>
      <c r="NAK114" s="31"/>
      <c r="NAL114" s="31"/>
      <c r="NAM114" s="31"/>
      <c r="NAN114" s="31"/>
      <c r="NAO114" s="31"/>
      <c r="NAP114" s="31"/>
      <c r="NAQ114" s="31"/>
      <c r="NAR114" s="31"/>
      <c r="NAS114" s="31"/>
      <c r="NAT114" s="31"/>
      <c r="NAU114" s="31"/>
      <c r="NAV114" s="31"/>
      <c r="NAW114" s="31"/>
      <c r="NAX114" s="31"/>
      <c r="NAY114" s="31"/>
      <c r="NAZ114" s="31"/>
      <c r="NBA114" s="31"/>
      <c r="NBB114" s="31"/>
      <c r="NBC114" s="31"/>
      <c r="NBD114" s="31"/>
      <c r="NBE114" s="31"/>
      <c r="NBF114" s="31"/>
      <c r="NBG114" s="31"/>
      <c r="NBH114" s="31"/>
      <c r="NBI114" s="31"/>
      <c r="NBJ114" s="31"/>
      <c r="NBK114" s="31"/>
      <c r="NBL114" s="31"/>
      <c r="NBM114" s="31"/>
      <c r="NBN114" s="31"/>
      <c r="NBO114" s="31"/>
      <c r="NBP114" s="31"/>
      <c r="NBQ114" s="31"/>
      <c r="NBR114" s="31"/>
      <c r="NBS114" s="31"/>
      <c r="NBT114" s="31"/>
      <c r="NBU114" s="31"/>
      <c r="NBV114" s="31"/>
      <c r="NBW114" s="31"/>
      <c r="NBX114" s="31"/>
      <c r="NBY114" s="31"/>
      <c r="NBZ114" s="31"/>
      <c r="NCA114" s="31"/>
      <c r="NCB114" s="31"/>
      <c r="NCC114" s="31"/>
      <c r="NCD114" s="31"/>
      <c r="NCE114" s="31"/>
      <c r="NCF114" s="31"/>
      <c r="NCG114" s="31"/>
      <c r="NCH114" s="31"/>
      <c r="NCI114" s="31"/>
      <c r="NCJ114" s="31"/>
      <c r="NCK114" s="31"/>
      <c r="NCL114" s="31"/>
      <c r="NCM114" s="31"/>
      <c r="NCN114" s="31"/>
      <c r="NCO114" s="31"/>
      <c r="NCP114" s="31"/>
      <c r="NCQ114" s="31"/>
      <c r="NCR114" s="31"/>
      <c r="NCS114" s="31"/>
      <c r="NCT114" s="31"/>
      <c r="NCU114" s="31"/>
      <c r="NCV114" s="31"/>
      <c r="NCW114" s="31"/>
      <c r="NCX114" s="31"/>
      <c r="NCY114" s="31"/>
      <c r="NCZ114" s="31"/>
      <c r="NDA114" s="31"/>
      <c r="NDB114" s="31"/>
      <c r="NDC114" s="31"/>
      <c r="NDD114" s="31"/>
      <c r="NDE114" s="31"/>
      <c r="NDF114" s="31"/>
      <c r="NDG114" s="31"/>
      <c r="NDH114" s="31"/>
      <c r="NDI114" s="31"/>
      <c r="NDJ114" s="31"/>
      <c r="NDK114" s="31"/>
      <c r="NDL114" s="31"/>
      <c r="NDM114" s="31"/>
      <c r="NDN114" s="31"/>
      <c r="NDO114" s="31"/>
      <c r="NDP114" s="31"/>
      <c r="NDQ114" s="31"/>
      <c r="NDR114" s="31"/>
      <c r="NDS114" s="31"/>
      <c r="NDT114" s="31"/>
      <c r="NDU114" s="31"/>
      <c r="NDV114" s="31"/>
      <c r="NDW114" s="31"/>
      <c r="NDX114" s="31"/>
      <c r="NDY114" s="31"/>
      <c r="NDZ114" s="31"/>
      <c r="NEA114" s="31"/>
      <c r="NEB114" s="31"/>
      <c r="NEC114" s="31"/>
      <c r="NED114" s="31"/>
      <c r="NEE114" s="31"/>
      <c r="NEF114" s="31"/>
      <c r="NEG114" s="31"/>
      <c r="NEH114" s="31"/>
      <c r="NEI114" s="31"/>
      <c r="NEJ114" s="31"/>
      <c r="NEK114" s="31"/>
      <c r="NEL114" s="31"/>
      <c r="NEM114" s="31"/>
      <c r="NEN114" s="31"/>
      <c r="NEO114" s="31"/>
      <c r="NEP114" s="31"/>
      <c r="NEQ114" s="31"/>
      <c r="NER114" s="31"/>
      <c r="NES114" s="31"/>
      <c r="NET114" s="31"/>
      <c r="NEU114" s="31"/>
      <c r="NEV114" s="31"/>
      <c r="NEW114" s="31"/>
      <c r="NEX114" s="31"/>
      <c r="NEY114" s="31"/>
      <c r="NEZ114" s="31"/>
      <c r="NFA114" s="31"/>
      <c r="NFB114" s="31"/>
      <c r="NFC114" s="31"/>
      <c r="NFD114" s="31"/>
      <c r="NFE114" s="31"/>
      <c r="NFF114" s="31"/>
      <c r="NFG114" s="31"/>
      <c r="NFH114" s="31"/>
      <c r="NFI114" s="31"/>
      <c r="NFJ114" s="31"/>
      <c r="NFK114" s="31"/>
      <c r="NFL114" s="31"/>
      <c r="NFM114" s="31"/>
      <c r="NFN114" s="31"/>
      <c r="NFO114" s="31"/>
      <c r="NFP114" s="31"/>
      <c r="NFQ114" s="31"/>
      <c r="NFR114" s="31"/>
      <c r="NFS114" s="31"/>
      <c r="NFT114" s="31"/>
      <c r="NFU114" s="31"/>
      <c r="NFV114" s="31"/>
      <c r="NFW114" s="31"/>
      <c r="NFX114" s="31"/>
      <c r="NFY114" s="31"/>
      <c r="NFZ114" s="31"/>
      <c r="NGA114" s="31"/>
      <c r="NGB114" s="31"/>
      <c r="NGC114" s="31"/>
      <c r="NGD114" s="31"/>
      <c r="NGE114" s="31"/>
      <c r="NGF114" s="31"/>
      <c r="NGG114" s="31"/>
      <c r="NGH114" s="31"/>
      <c r="NGI114" s="31"/>
      <c r="NGJ114" s="31"/>
      <c r="NGK114" s="31"/>
      <c r="NGL114" s="31"/>
      <c r="NGM114" s="31"/>
      <c r="NGN114" s="31"/>
      <c r="NGO114" s="31"/>
      <c r="NGP114" s="31"/>
      <c r="NGQ114" s="31"/>
      <c r="NGR114" s="31"/>
      <c r="NGS114" s="31"/>
      <c r="NGT114" s="31"/>
      <c r="NGU114" s="31"/>
      <c r="NGV114" s="31"/>
      <c r="NGW114" s="31"/>
      <c r="NGX114" s="31"/>
      <c r="NGY114" s="31"/>
      <c r="NGZ114" s="31"/>
      <c r="NHA114" s="31"/>
      <c r="NHB114" s="31"/>
      <c r="NHC114" s="31"/>
      <c r="NHD114" s="31"/>
      <c r="NHE114" s="31"/>
      <c r="NHF114" s="31"/>
      <c r="NHG114" s="31"/>
      <c r="NHH114" s="31"/>
      <c r="NHI114" s="31"/>
      <c r="NHJ114" s="31"/>
      <c r="NHK114" s="31"/>
      <c r="NHL114" s="31"/>
      <c r="NHM114" s="31"/>
      <c r="NHN114" s="31"/>
      <c r="NHO114" s="31"/>
      <c r="NHP114" s="31"/>
      <c r="NHQ114" s="31"/>
      <c r="NHR114" s="31"/>
      <c r="NHS114" s="31"/>
      <c r="NHT114" s="31"/>
      <c r="NHU114" s="31"/>
      <c r="NHV114" s="31"/>
      <c r="NHW114" s="31"/>
      <c r="NHX114" s="31"/>
      <c r="NHY114" s="31"/>
      <c r="NHZ114" s="31"/>
      <c r="NIA114" s="31"/>
      <c r="NIB114" s="31"/>
      <c r="NIC114" s="31"/>
      <c r="NID114" s="31"/>
      <c r="NIE114" s="31"/>
      <c r="NIF114" s="31"/>
      <c r="NIG114" s="31"/>
      <c r="NIH114" s="31"/>
      <c r="NII114" s="31"/>
      <c r="NIJ114" s="31"/>
      <c r="NIK114" s="31"/>
      <c r="NIL114" s="31"/>
      <c r="NIM114" s="31"/>
      <c r="NIN114" s="31"/>
      <c r="NIO114" s="31"/>
      <c r="NIP114" s="31"/>
      <c r="NIQ114" s="31"/>
      <c r="NIR114" s="31"/>
      <c r="NIS114" s="31"/>
      <c r="NIT114" s="31"/>
      <c r="NIU114" s="31"/>
      <c r="NIV114" s="31"/>
      <c r="NIW114" s="31"/>
      <c r="NIX114" s="31"/>
      <c r="NIY114" s="31"/>
      <c r="NIZ114" s="31"/>
      <c r="NJA114" s="31"/>
      <c r="NJB114" s="31"/>
      <c r="NJC114" s="31"/>
      <c r="NJD114" s="31"/>
      <c r="NJE114" s="31"/>
      <c r="NJF114" s="31"/>
      <c r="NJG114" s="31"/>
      <c r="NJH114" s="31"/>
      <c r="NJI114" s="31"/>
      <c r="NJJ114" s="31"/>
      <c r="NJK114" s="31"/>
      <c r="NJL114" s="31"/>
      <c r="NJM114" s="31"/>
      <c r="NJN114" s="31"/>
      <c r="NJO114" s="31"/>
      <c r="NJP114" s="31"/>
      <c r="NJQ114" s="31"/>
      <c r="NJR114" s="31"/>
      <c r="NJS114" s="31"/>
      <c r="NJT114" s="31"/>
      <c r="NJU114" s="31"/>
      <c r="NJV114" s="31"/>
      <c r="NJW114" s="31"/>
      <c r="NJX114" s="31"/>
      <c r="NJY114" s="31"/>
      <c r="NJZ114" s="31"/>
      <c r="NKA114" s="31"/>
      <c r="NKB114" s="31"/>
      <c r="NKC114" s="31"/>
      <c r="NKD114" s="31"/>
      <c r="NKE114" s="31"/>
      <c r="NKF114" s="31"/>
      <c r="NKG114" s="31"/>
      <c r="NKH114" s="31"/>
      <c r="NKI114" s="31"/>
      <c r="NKJ114" s="31"/>
      <c r="NKK114" s="31"/>
      <c r="NKL114" s="31"/>
      <c r="NKM114" s="31"/>
      <c r="NKN114" s="31"/>
      <c r="NKO114" s="31"/>
      <c r="NKP114" s="31"/>
      <c r="NKQ114" s="31"/>
      <c r="NKR114" s="31"/>
      <c r="NKS114" s="31"/>
      <c r="NKT114" s="31"/>
      <c r="NKU114" s="31"/>
      <c r="NKV114" s="31"/>
      <c r="NKW114" s="31"/>
      <c r="NKX114" s="31"/>
      <c r="NKY114" s="31"/>
      <c r="NKZ114" s="31"/>
      <c r="NLA114" s="31"/>
      <c r="NLB114" s="31"/>
      <c r="NLC114" s="31"/>
      <c r="NLD114" s="31"/>
      <c r="NLE114" s="31"/>
      <c r="NLF114" s="31"/>
      <c r="NLG114" s="31"/>
      <c r="NLH114" s="31"/>
      <c r="NLI114" s="31"/>
      <c r="NLJ114" s="31"/>
      <c r="NLK114" s="31"/>
      <c r="NLL114" s="31"/>
      <c r="NLM114" s="31"/>
      <c r="NLN114" s="31"/>
      <c r="NLO114" s="31"/>
      <c r="NLP114" s="31"/>
      <c r="NLQ114" s="31"/>
      <c r="NLR114" s="31"/>
      <c r="NLS114" s="31"/>
      <c r="NLT114" s="31"/>
      <c r="NLU114" s="31"/>
      <c r="NLV114" s="31"/>
      <c r="NLW114" s="31"/>
      <c r="NLX114" s="31"/>
      <c r="NLY114" s="31"/>
      <c r="NLZ114" s="31"/>
      <c r="NMA114" s="31"/>
      <c r="NMB114" s="31"/>
      <c r="NMC114" s="31"/>
      <c r="NMD114" s="31"/>
      <c r="NME114" s="31"/>
      <c r="NMF114" s="31"/>
      <c r="NMG114" s="31"/>
      <c r="NMH114" s="31"/>
      <c r="NMI114" s="31"/>
      <c r="NMJ114" s="31"/>
      <c r="NMK114" s="31"/>
      <c r="NML114" s="31"/>
      <c r="NMM114" s="31"/>
      <c r="NMN114" s="31"/>
      <c r="NMO114" s="31"/>
      <c r="NMP114" s="31"/>
      <c r="NMQ114" s="31"/>
      <c r="NMR114" s="31"/>
      <c r="NMS114" s="31"/>
      <c r="NMT114" s="31"/>
      <c r="NMU114" s="31"/>
      <c r="NMV114" s="31"/>
      <c r="NMW114" s="31"/>
      <c r="NMX114" s="31"/>
      <c r="NMY114" s="31"/>
      <c r="NMZ114" s="31"/>
      <c r="NNA114" s="31"/>
      <c r="NNB114" s="31"/>
      <c r="NNC114" s="31"/>
      <c r="NND114" s="31"/>
      <c r="NNE114" s="31"/>
      <c r="NNF114" s="31"/>
      <c r="NNG114" s="31"/>
      <c r="NNH114" s="31"/>
      <c r="NNI114" s="31"/>
      <c r="NNJ114" s="31"/>
      <c r="NNK114" s="31"/>
      <c r="NNL114" s="31"/>
      <c r="NNM114" s="31"/>
      <c r="NNN114" s="31"/>
      <c r="NNO114" s="31"/>
      <c r="NNP114" s="31"/>
      <c r="NNQ114" s="31"/>
      <c r="NNR114" s="31"/>
      <c r="NNS114" s="31"/>
      <c r="NNT114" s="31"/>
      <c r="NNU114" s="31"/>
      <c r="NNV114" s="31"/>
      <c r="NNW114" s="31"/>
      <c r="NNX114" s="31"/>
      <c r="NNY114" s="31"/>
      <c r="NNZ114" s="31"/>
      <c r="NOA114" s="31"/>
      <c r="NOB114" s="31"/>
      <c r="NOC114" s="31"/>
      <c r="NOD114" s="31"/>
      <c r="NOE114" s="31"/>
      <c r="NOF114" s="31"/>
      <c r="NOG114" s="31"/>
      <c r="NOH114" s="31"/>
      <c r="NOI114" s="31"/>
      <c r="NOJ114" s="31"/>
      <c r="NOK114" s="31"/>
      <c r="NOL114" s="31"/>
      <c r="NOM114" s="31"/>
      <c r="NON114" s="31"/>
      <c r="NOO114" s="31"/>
      <c r="NOP114" s="31"/>
      <c r="NOQ114" s="31"/>
      <c r="NOR114" s="31"/>
      <c r="NOS114" s="31"/>
      <c r="NOT114" s="31"/>
      <c r="NOU114" s="31"/>
      <c r="NOV114" s="31"/>
      <c r="NOW114" s="31"/>
      <c r="NOX114" s="31"/>
      <c r="NOY114" s="31"/>
      <c r="NOZ114" s="31"/>
      <c r="NPA114" s="31"/>
      <c r="NPB114" s="31"/>
      <c r="NPC114" s="31"/>
      <c r="NPD114" s="31"/>
      <c r="NPE114" s="31"/>
      <c r="NPF114" s="31"/>
      <c r="NPG114" s="31"/>
      <c r="NPH114" s="31"/>
      <c r="NPI114" s="31"/>
      <c r="NPJ114" s="31"/>
      <c r="NPK114" s="31"/>
      <c r="NPL114" s="31"/>
      <c r="NPM114" s="31"/>
      <c r="NPN114" s="31"/>
      <c r="NPO114" s="31"/>
      <c r="NPP114" s="31"/>
      <c r="NPQ114" s="31"/>
      <c r="NPR114" s="31"/>
      <c r="NPS114" s="31"/>
      <c r="NPT114" s="31"/>
      <c r="NPU114" s="31"/>
      <c r="NPV114" s="31"/>
      <c r="NPW114" s="31"/>
      <c r="NPX114" s="31"/>
      <c r="NPY114" s="31"/>
      <c r="NPZ114" s="31"/>
      <c r="NQA114" s="31"/>
      <c r="NQB114" s="31"/>
      <c r="NQC114" s="31"/>
      <c r="NQD114" s="31"/>
      <c r="NQE114" s="31"/>
      <c r="NQF114" s="31"/>
      <c r="NQG114" s="31"/>
      <c r="NQH114" s="31"/>
      <c r="NQI114" s="31"/>
      <c r="NQJ114" s="31"/>
      <c r="NQK114" s="31"/>
      <c r="NQL114" s="31"/>
      <c r="NQM114" s="31"/>
      <c r="NQN114" s="31"/>
      <c r="NQO114" s="31"/>
      <c r="NQP114" s="31"/>
      <c r="NQQ114" s="31"/>
      <c r="NQR114" s="31"/>
      <c r="NQS114" s="31"/>
      <c r="NQT114" s="31"/>
      <c r="NQU114" s="31"/>
      <c r="NQV114" s="31"/>
      <c r="NQW114" s="31"/>
      <c r="NQX114" s="31"/>
      <c r="NQY114" s="31"/>
      <c r="NQZ114" s="31"/>
      <c r="NRA114" s="31"/>
      <c r="NRB114" s="31"/>
      <c r="NRC114" s="31"/>
      <c r="NRD114" s="31"/>
      <c r="NRE114" s="31"/>
      <c r="NRF114" s="31"/>
      <c r="NRG114" s="31"/>
      <c r="NRH114" s="31"/>
      <c r="NRI114" s="31"/>
      <c r="NRJ114" s="31"/>
      <c r="NRK114" s="31"/>
      <c r="NRL114" s="31"/>
      <c r="NRM114" s="31"/>
      <c r="NRN114" s="31"/>
      <c r="NRO114" s="31"/>
      <c r="NRP114" s="31"/>
      <c r="NRQ114" s="31"/>
      <c r="NRR114" s="31"/>
      <c r="NRS114" s="31"/>
      <c r="NRT114" s="31"/>
      <c r="NRU114" s="31"/>
      <c r="NRV114" s="31"/>
      <c r="NRW114" s="31"/>
      <c r="NRX114" s="31"/>
      <c r="NRY114" s="31"/>
      <c r="NRZ114" s="31"/>
      <c r="NSA114" s="31"/>
      <c r="NSB114" s="31"/>
      <c r="NSC114" s="31"/>
      <c r="NSD114" s="31"/>
      <c r="NSE114" s="31"/>
      <c r="NSF114" s="31"/>
      <c r="NSG114" s="31"/>
      <c r="NSH114" s="31"/>
      <c r="NSI114" s="31"/>
      <c r="NSJ114" s="31"/>
      <c r="NSK114" s="31"/>
      <c r="NSL114" s="31"/>
      <c r="NSM114" s="31"/>
      <c r="NSN114" s="31"/>
      <c r="NSO114" s="31"/>
      <c r="NSP114" s="31"/>
      <c r="NSQ114" s="31"/>
      <c r="NSR114" s="31"/>
      <c r="NSS114" s="31"/>
      <c r="NST114" s="31"/>
      <c r="NSU114" s="31"/>
      <c r="NSV114" s="31"/>
      <c r="NSW114" s="31"/>
      <c r="NSX114" s="31"/>
      <c r="NSY114" s="31"/>
      <c r="NSZ114" s="31"/>
      <c r="NTA114" s="31"/>
      <c r="NTB114" s="31"/>
      <c r="NTC114" s="31"/>
      <c r="NTD114" s="31"/>
      <c r="NTE114" s="31"/>
      <c r="NTF114" s="31"/>
      <c r="NTG114" s="31"/>
      <c r="NTH114" s="31"/>
      <c r="NTI114" s="31"/>
      <c r="NTJ114" s="31"/>
      <c r="NTK114" s="31"/>
      <c r="NTL114" s="31"/>
      <c r="NTM114" s="31"/>
      <c r="NTN114" s="31"/>
      <c r="NTO114" s="31"/>
      <c r="NTP114" s="31"/>
      <c r="NTQ114" s="31"/>
      <c r="NTR114" s="31"/>
      <c r="NTS114" s="31"/>
      <c r="NTT114" s="31"/>
      <c r="NTU114" s="31"/>
      <c r="NTV114" s="31"/>
      <c r="NTW114" s="31"/>
      <c r="NTX114" s="31"/>
      <c r="NTY114" s="31"/>
      <c r="NTZ114" s="31"/>
      <c r="NUA114" s="31"/>
      <c r="NUB114" s="31"/>
      <c r="NUC114" s="31"/>
      <c r="NUD114" s="31"/>
      <c r="NUE114" s="31"/>
      <c r="NUF114" s="31"/>
      <c r="NUG114" s="31"/>
      <c r="NUH114" s="31"/>
      <c r="NUI114" s="31"/>
      <c r="NUJ114" s="31"/>
      <c r="NUK114" s="31"/>
      <c r="NUL114" s="31"/>
      <c r="NUM114" s="31"/>
      <c r="NUN114" s="31"/>
      <c r="NUO114" s="31"/>
      <c r="NUP114" s="31"/>
      <c r="NUQ114" s="31"/>
      <c r="NUR114" s="31"/>
      <c r="NUS114" s="31"/>
      <c r="NUT114" s="31"/>
      <c r="NUU114" s="31"/>
      <c r="NUV114" s="31"/>
      <c r="NUW114" s="31"/>
      <c r="NUX114" s="31"/>
      <c r="NUY114" s="31"/>
      <c r="NUZ114" s="31"/>
      <c r="NVA114" s="31"/>
      <c r="NVB114" s="31"/>
      <c r="NVC114" s="31"/>
      <c r="NVD114" s="31"/>
      <c r="NVE114" s="31"/>
      <c r="NVF114" s="31"/>
      <c r="NVG114" s="31"/>
      <c r="NVH114" s="31"/>
      <c r="NVI114" s="31"/>
      <c r="NVJ114" s="31"/>
      <c r="NVK114" s="31"/>
      <c r="NVL114" s="31"/>
      <c r="NVM114" s="31"/>
      <c r="NVN114" s="31"/>
      <c r="NVO114" s="31"/>
      <c r="NVP114" s="31"/>
      <c r="NVQ114" s="31"/>
      <c r="NVR114" s="31"/>
      <c r="NVS114" s="31"/>
      <c r="NVT114" s="31"/>
      <c r="NVU114" s="31"/>
      <c r="NVV114" s="31"/>
      <c r="NVW114" s="31"/>
      <c r="NVX114" s="31"/>
      <c r="NVY114" s="31"/>
      <c r="NVZ114" s="31"/>
      <c r="NWA114" s="31"/>
      <c r="NWB114" s="31"/>
      <c r="NWC114" s="31"/>
      <c r="NWD114" s="31"/>
      <c r="NWE114" s="31"/>
      <c r="NWF114" s="31"/>
      <c r="NWG114" s="31"/>
      <c r="NWH114" s="31"/>
      <c r="NWI114" s="31"/>
      <c r="NWJ114" s="31"/>
      <c r="NWK114" s="31"/>
      <c r="NWL114" s="31"/>
      <c r="NWM114" s="31"/>
      <c r="NWN114" s="31"/>
      <c r="NWO114" s="31"/>
      <c r="NWP114" s="31"/>
      <c r="NWQ114" s="31"/>
      <c r="NWR114" s="31"/>
      <c r="NWS114" s="31"/>
      <c r="NWT114" s="31"/>
      <c r="NWU114" s="31"/>
      <c r="NWV114" s="31"/>
      <c r="NWW114" s="31"/>
      <c r="NWX114" s="31"/>
      <c r="NWY114" s="31"/>
      <c r="NWZ114" s="31"/>
      <c r="NXA114" s="31"/>
      <c r="NXB114" s="31"/>
      <c r="NXC114" s="31"/>
      <c r="NXD114" s="31"/>
      <c r="NXE114" s="31"/>
      <c r="NXF114" s="31"/>
      <c r="NXG114" s="31"/>
      <c r="NXH114" s="31"/>
      <c r="NXI114" s="31"/>
      <c r="NXJ114" s="31"/>
      <c r="NXK114" s="31"/>
      <c r="NXL114" s="31"/>
      <c r="NXM114" s="31"/>
      <c r="NXN114" s="31"/>
      <c r="NXO114" s="31"/>
      <c r="NXP114" s="31"/>
      <c r="NXQ114" s="31"/>
      <c r="NXR114" s="31"/>
      <c r="NXS114" s="31"/>
      <c r="NXT114" s="31"/>
      <c r="NXU114" s="31"/>
      <c r="NXV114" s="31"/>
      <c r="NXW114" s="31"/>
      <c r="NXX114" s="31"/>
      <c r="NXY114" s="31"/>
      <c r="NXZ114" s="31"/>
      <c r="NYA114" s="31"/>
      <c r="NYB114" s="31"/>
      <c r="NYC114" s="31"/>
      <c r="NYD114" s="31"/>
      <c r="NYE114" s="31"/>
      <c r="NYF114" s="31"/>
      <c r="NYG114" s="31"/>
      <c r="NYH114" s="31"/>
      <c r="NYI114" s="31"/>
      <c r="NYJ114" s="31"/>
      <c r="NYK114" s="31"/>
      <c r="NYL114" s="31"/>
      <c r="NYM114" s="31"/>
      <c r="NYN114" s="31"/>
      <c r="NYO114" s="31"/>
      <c r="NYP114" s="31"/>
      <c r="NYQ114" s="31"/>
      <c r="NYR114" s="31"/>
      <c r="NYS114" s="31"/>
      <c r="NYT114" s="31"/>
      <c r="NYU114" s="31"/>
      <c r="NYV114" s="31"/>
      <c r="NYW114" s="31"/>
      <c r="NYX114" s="31"/>
      <c r="NYY114" s="31"/>
      <c r="NYZ114" s="31"/>
      <c r="NZA114" s="31"/>
      <c r="NZB114" s="31"/>
      <c r="NZC114" s="31"/>
      <c r="NZD114" s="31"/>
      <c r="NZE114" s="31"/>
      <c r="NZF114" s="31"/>
      <c r="NZG114" s="31"/>
      <c r="NZH114" s="31"/>
      <c r="NZI114" s="31"/>
      <c r="NZJ114" s="31"/>
      <c r="NZK114" s="31"/>
      <c r="NZL114" s="31"/>
      <c r="NZM114" s="31"/>
      <c r="NZN114" s="31"/>
      <c r="NZO114" s="31"/>
      <c r="NZP114" s="31"/>
      <c r="NZQ114" s="31"/>
      <c r="NZR114" s="31"/>
      <c r="NZS114" s="31"/>
      <c r="NZT114" s="31"/>
      <c r="NZU114" s="31"/>
      <c r="NZV114" s="31"/>
      <c r="NZW114" s="31"/>
      <c r="NZX114" s="31"/>
      <c r="NZY114" s="31"/>
      <c r="NZZ114" s="31"/>
      <c r="OAA114" s="31"/>
      <c r="OAB114" s="31"/>
      <c r="OAC114" s="31"/>
      <c r="OAD114" s="31"/>
      <c r="OAE114" s="31"/>
      <c r="OAF114" s="31"/>
      <c r="OAG114" s="31"/>
      <c r="OAH114" s="31"/>
      <c r="OAI114" s="31"/>
      <c r="OAJ114" s="31"/>
      <c r="OAK114" s="31"/>
      <c r="OAL114" s="31"/>
      <c r="OAM114" s="31"/>
      <c r="OAN114" s="31"/>
      <c r="OAO114" s="31"/>
      <c r="OAP114" s="31"/>
      <c r="OAQ114" s="31"/>
      <c r="OAR114" s="31"/>
      <c r="OAS114" s="31"/>
      <c r="OAT114" s="31"/>
      <c r="OAU114" s="31"/>
      <c r="OAV114" s="31"/>
      <c r="OAW114" s="31"/>
      <c r="OAX114" s="31"/>
      <c r="OAY114" s="31"/>
      <c r="OAZ114" s="31"/>
      <c r="OBA114" s="31"/>
      <c r="OBB114" s="31"/>
      <c r="OBC114" s="31"/>
      <c r="OBD114" s="31"/>
      <c r="OBE114" s="31"/>
      <c r="OBF114" s="31"/>
      <c r="OBG114" s="31"/>
      <c r="OBH114" s="31"/>
      <c r="OBI114" s="31"/>
      <c r="OBJ114" s="31"/>
      <c r="OBK114" s="31"/>
      <c r="OBL114" s="31"/>
      <c r="OBM114" s="31"/>
      <c r="OBN114" s="31"/>
      <c r="OBO114" s="31"/>
      <c r="OBP114" s="31"/>
      <c r="OBQ114" s="31"/>
      <c r="OBR114" s="31"/>
      <c r="OBS114" s="31"/>
      <c r="OBT114" s="31"/>
      <c r="OBU114" s="31"/>
      <c r="OBV114" s="31"/>
      <c r="OBW114" s="31"/>
      <c r="OBX114" s="31"/>
      <c r="OBY114" s="31"/>
      <c r="OBZ114" s="31"/>
      <c r="OCA114" s="31"/>
      <c r="OCB114" s="31"/>
      <c r="OCC114" s="31"/>
      <c r="OCD114" s="31"/>
      <c r="OCE114" s="31"/>
      <c r="OCF114" s="31"/>
      <c r="OCG114" s="31"/>
      <c r="OCH114" s="31"/>
      <c r="OCI114" s="31"/>
      <c r="OCJ114" s="31"/>
      <c r="OCK114" s="31"/>
      <c r="OCL114" s="31"/>
      <c r="OCM114" s="31"/>
      <c r="OCN114" s="31"/>
      <c r="OCO114" s="31"/>
      <c r="OCP114" s="31"/>
      <c r="OCQ114" s="31"/>
      <c r="OCR114" s="31"/>
      <c r="OCS114" s="31"/>
      <c r="OCT114" s="31"/>
      <c r="OCU114" s="31"/>
      <c r="OCV114" s="31"/>
      <c r="OCW114" s="31"/>
      <c r="OCX114" s="31"/>
      <c r="OCY114" s="31"/>
      <c r="OCZ114" s="31"/>
      <c r="ODA114" s="31"/>
      <c r="ODB114" s="31"/>
      <c r="ODC114" s="31"/>
      <c r="ODD114" s="31"/>
      <c r="ODE114" s="31"/>
      <c r="ODF114" s="31"/>
      <c r="ODG114" s="31"/>
      <c r="ODH114" s="31"/>
      <c r="ODI114" s="31"/>
      <c r="ODJ114" s="31"/>
      <c r="ODK114" s="31"/>
      <c r="ODL114" s="31"/>
      <c r="ODM114" s="31"/>
      <c r="ODN114" s="31"/>
      <c r="ODO114" s="31"/>
      <c r="ODP114" s="31"/>
      <c r="ODQ114" s="31"/>
      <c r="ODR114" s="31"/>
      <c r="ODS114" s="31"/>
      <c r="ODT114" s="31"/>
      <c r="ODU114" s="31"/>
      <c r="ODV114" s="31"/>
      <c r="ODW114" s="31"/>
      <c r="ODX114" s="31"/>
      <c r="ODY114" s="31"/>
      <c r="ODZ114" s="31"/>
      <c r="OEA114" s="31"/>
      <c r="OEB114" s="31"/>
      <c r="OEC114" s="31"/>
      <c r="OED114" s="31"/>
      <c r="OEE114" s="31"/>
      <c r="OEF114" s="31"/>
      <c r="OEG114" s="31"/>
      <c r="OEH114" s="31"/>
      <c r="OEI114" s="31"/>
      <c r="OEJ114" s="31"/>
      <c r="OEK114" s="31"/>
      <c r="OEL114" s="31"/>
      <c r="OEM114" s="31"/>
      <c r="OEN114" s="31"/>
      <c r="OEO114" s="31"/>
      <c r="OEP114" s="31"/>
      <c r="OEQ114" s="31"/>
      <c r="OER114" s="31"/>
      <c r="OES114" s="31"/>
      <c r="OET114" s="31"/>
      <c r="OEU114" s="31"/>
      <c r="OEV114" s="31"/>
      <c r="OEW114" s="31"/>
      <c r="OEX114" s="31"/>
      <c r="OEY114" s="31"/>
      <c r="OEZ114" s="31"/>
      <c r="OFA114" s="31"/>
      <c r="OFB114" s="31"/>
      <c r="OFC114" s="31"/>
      <c r="OFD114" s="31"/>
      <c r="OFE114" s="31"/>
      <c r="OFF114" s="31"/>
      <c r="OFG114" s="31"/>
      <c r="OFH114" s="31"/>
      <c r="OFI114" s="31"/>
      <c r="OFJ114" s="31"/>
      <c r="OFK114" s="31"/>
      <c r="OFL114" s="31"/>
      <c r="OFM114" s="31"/>
      <c r="OFN114" s="31"/>
      <c r="OFO114" s="31"/>
      <c r="OFP114" s="31"/>
      <c r="OFQ114" s="31"/>
      <c r="OFR114" s="31"/>
      <c r="OFS114" s="31"/>
      <c r="OFT114" s="31"/>
      <c r="OFU114" s="31"/>
      <c r="OFV114" s="31"/>
      <c r="OFW114" s="31"/>
      <c r="OFX114" s="31"/>
      <c r="OFY114" s="31"/>
      <c r="OFZ114" s="31"/>
      <c r="OGA114" s="31"/>
      <c r="OGB114" s="31"/>
      <c r="OGC114" s="31"/>
      <c r="OGD114" s="31"/>
      <c r="OGE114" s="31"/>
      <c r="OGF114" s="31"/>
      <c r="OGG114" s="31"/>
      <c r="OGH114" s="31"/>
      <c r="OGI114" s="31"/>
      <c r="OGJ114" s="31"/>
      <c r="OGK114" s="31"/>
      <c r="OGL114" s="31"/>
      <c r="OGM114" s="31"/>
      <c r="OGN114" s="31"/>
      <c r="OGO114" s="31"/>
      <c r="OGP114" s="31"/>
      <c r="OGQ114" s="31"/>
      <c r="OGR114" s="31"/>
      <c r="OGS114" s="31"/>
      <c r="OGT114" s="31"/>
      <c r="OGU114" s="31"/>
      <c r="OGV114" s="31"/>
      <c r="OGW114" s="31"/>
      <c r="OGX114" s="31"/>
      <c r="OGY114" s="31"/>
      <c r="OGZ114" s="31"/>
      <c r="OHA114" s="31"/>
      <c r="OHB114" s="31"/>
      <c r="OHC114" s="31"/>
      <c r="OHD114" s="31"/>
      <c r="OHE114" s="31"/>
      <c r="OHF114" s="31"/>
      <c r="OHG114" s="31"/>
      <c r="OHH114" s="31"/>
      <c r="OHI114" s="31"/>
      <c r="OHJ114" s="31"/>
      <c r="OHK114" s="31"/>
      <c r="OHL114" s="31"/>
      <c r="OHM114" s="31"/>
      <c r="OHN114" s="31"/>
      <c r="OHO114" s="31"/>
      <c r="OHP114" s="31"/>
      <c r="OHQ114" s="31"/>
      <c r="OHR114" s="31"/>
      <c r="OHS114" s="31"/>
      <c r="OHT114" s="31"/>
      <c r="OHU114" s="31"/>
      <c r="OHV114" s="31"/>
      <c r="OHW114" s="31"/>
      <c r="OHX114" s="31"/>
      <c r="OHY114" s="31"/>
      <c r="OHZ114" s="31"/>
      <c r="OIA114" s="31"/>
      <c r="OIB114" s="31"/>
      <c r="OIC114" s="31"/>
      <c r="OID114" s="31"/>
      <c r="OIE114" s="31"/>
      <c r="OIF114" s="31"/>
      <c r="OIG114" s="31"/>
      <c r="OIH114" s="31"/>
      <c r="OII114" s="31"/>
      <c r="OIJ114" s="31"/>
      <c r="OIK114" s="31"/>
      <c r="OIL114" s="31"/>
      <c r="OIM114" s="31"/>
      <c r="OIN114" s="31"/>
      <c r="OIO114" s="31"/>
      <c r="OIP114" s="31"/>
      <c r="OIQ114" s="31"/>
      <c r="OIR114" s="31"/>
      <c r="OIS114" s="31"/>
      <c r="OIT114" s="31"/>
      <c r="OIU114" s="31"/>
      <c r="OIV114" s="31"/>
      <c r="OIW114" s="31"/>
      <c r="OIX114" s="31"/>
      <c r="OIY114" s="31"/>
      <c r="OIZ114" s="31"/>
      <c r="OJA114" s="31"/>
      <c r="OJB114" s="31"/>
      <c r="OJC114" s="31"/>
      <c r="OJD114" s="31"/>
      <c r="OJE114" s="31"/>
      <c r="OJF114" s="31"/>
      <c r="OJG114" s="31"/>
      <c r="OJH114" s="31"/>
      <c r="OJI114" s="31"/>
      <c r="OJJ114" s="31"/>
      <c r="OJK114" s="31"/>
      <c r="OJL114" s="31"/>
      <c r="OJM114" s="31"/>
      <c r="OJN114" s="31"/>
      <c r="OJO114" s="31"/>
      <c r="OJP114" s="31"/>
      <c r="OJQ114" s="31"/>
      <c r="OJR114" s="31"/>
      <c r="OJS114" s="31"/>
      <c r="OJT114" s="31"/>
      <c r="OJU114" s="31"/>
      <c r="OJV114" s="31"/>
      <c r="OJW114" s="31"/>
      <c r="OJX114" s="31"/>
      <c r="OJY114" s="31"/>
      <c r="OJZ114" s="31"/>
      <c r="OKA114" s="31"/>
      <c r="OKB114" s="31"/>
      <c r="OKC114" s="31"/>
      <c r="OKD114" s="31"/>
      <c r="OKE114" s="31"/>
      <c r="OKF114" s="31"/>
      <c r="OKG114" s="31"/>
      <c r="OKH114" s="31"/>
      <c r="OKI114" s="31"/>
      <c r="OKJ114" s="31"/>
      <c r="OKK114" s="31"/>
      <c r="OKL114" s="31"/>
      <c r="OKM114" s="31"/>
      <c r="OKN114" s="31"/>
      <c r="OKO114" s="31"/>
      <c r="OKP114" s="31"/>
      <c r="OKQ114" s="31"/>
      <c r="OKR114" s="31"/>
      <c r="OKS114" s="31"/>
      <c r="OKT114" s="31"/>
      <c r="OKU114" s="31"/>
      <c r="OKV114" s="31"/>
      <c r="OKW114" s="31"/>
      <c r="OKX114" s="31"/>
      <c r="OKY114" s="31"/>
      <c r="OKZ114" s="31"/>
      <c r="OLA114" s="31"/>
      <c r="OLB114" s="31"/>
      <c r="OLC114" s="31"/>
      <c r="OLD114" s="31"/>
      <c r="OLE114" s="31"/>
      <c r="OLF114" s="31"/>
      <c r="OLG114" s="31"/>
      <c r="OLH114" s="31"/>
      <c r="OLI114" s="31"/>
      <c r="OLJ114" s="31"/>
      <c r="OLK114" s="31"/>
      <c r="OLL114" s="31"/>
      <c r="OLM114" s="31"/>
      <c r="OLN114" s="31"/>
      <c r="OLO114" s="31"/>
      <c r="OLP114" s="31"/>
      <c r="OLQ114" s="31"/>
      <c r="OLR114" s="31"/>
      <c r="OLS114" s="31"/>
      <c r="OLT114" s="31"/>
      <c r="OLU114" s="31"/>
      <c r="OLV114" s="31"/>
      <c r="OLW114" s="31"/>
      <c r="OLX114" s="31"/>
      <c r="OLY114" s="31"/>
      <c r="OLZ114" s="31"/>
      <c r="OMA114" s="31"/>
      <c r="OMB114" s="31"/>
      <c r="OMC114" s="31"/>
      <c r="OMD114" s="31"/>
      <c r="OME114" s="31"/>
      <c r="OMF114" s="31"/>
      <c r="OMG114" s="31"/>
      <c r="OMH114" s="31"/>
      <c r="OMI114" s="31"/>
      <c r="OMJ114" s="31"/>
      <c r="OMK114" s="31"/>
      <c r="OML114" s="31"/>
      <c r="OMM114" s="31"/>
      <c r="OMN114" s="31"/>
      <c r="OMO114" s="31"/>
      <c r="OMP114" s="31"/>
      <c r="OMQ114" s="31"/>
      <c r="OMR114" s="31"/>
      <c r="OMS114" s="31"/>
      <c r="OMT114" s="31"/>
      <c r="OMU114" s="31"/>
      <c r="OMV114" s="31"/>
      <c r="OMW114" s="31"/>
      <c r="OMX114" s="31"/>
      <c r="OMY114" s="31"/>
      <c r="OMZ114" s="31"/>
      <c r="ONA114" s="31"/>
      <c r="ONB114" s="31"/>
      <c r="ONC114" s="31"/>
      <c r="OND114" s="31"/>
      <c r="ONE114" s="31"/>
      <c r="ONF114" s="31"/>
      <c r="ONG114" s="31"/>
      <c r="ONH114" s="31"/>
      <c r="ONI114" s="31"/>
      <c r="ONJ114" s="31"/>
      <c r="ONK114" s="31"/>
      <c r="ONL114" s="31"/>
      <c r="ONM114" s="31"/>
      <c r="ONN114" s="31"/>
      <c r="ONO114" s="31"/>
      <c r="ONP114" s="31"/>
      <c r="ONQ114" s="31"/>
      <c r="ONR114" s="31"/>
      <c r="ONS114" s="31"/>
      <c r="ONT114" s="31"/>
      <c r="ONU114" s="31"/>
      <c r="ONV114" s="31"/>
      <c r="ONW114" s="31"/>
      <c r="ONX114" s="31"/>
      <c r="ONY114" s="31"/>
      <c r="ONZ114" s="31"/>
      <c r="OOA114" s="31"/>
      <c r="OOB114" s="31"/>
      <c r="OOC114" s="31"/>
      <c r="OOD114" s="31"/>
      <c r="OOE114" s="31"/>
      <c r="OOF114" s="31"/>
      <c r="OOG114" s="31"/>
      <c r="OOH114" s="31"/>
      <c r="OOI114" s="31"/>
      <c r="OOJ114" s="31"/>
      <c r="OOK114" s="31"/>
      <c r="OOL114" s="31"/>
      <c r="OOM114" s="31"/>
      <c r="OON114" s="31"/>
      <c r="OOO114" s="31"/>
      <c r="OOP114" s="31"/>
      <c r="OOQ114" s="31"/>
      <c r="OOR114" s="31"/>
      <c r="OOS114" s="31"/>
      <c r="OOT114" s="31"/>
      <c r="OOU114" s="31"/>
      <c r="OOV114" s="31"/>
      <c r="OOW114" s="31"/>
      <c r="OOX114" s="31"/>
      <c r="OOY114" s="31"/>
      <c r="OOZ114" s="31"/>
      <c r="OPA114" s="31"/>
      <c r="OPB114" s="31"/>
      <c r="OPC114" s="31"/>
      <c r="OPD114" s="31"/>
      <c r="OPE114" s="31"/>
      <c r="OPF114" s="31"/>
      <c r="OPG114" s="31"/>
      <c r="OPH114" s="31"/>
      <c r="OPI114" s="31"/>
      <c r="OPJ114" s="31"/>
      <c r="OPK114" s="31"/>
      <c r="OPL114" s="31"/>
      <c r="OPM114" s="31"/>
      <c r="OPN114" s="31"/>
      <c r="OPO114" s="31"/>
      <c r="OPP114" s="31"/>
      <c r="OPQ114" s="31"/>
      <c r="OPR114" s="31"/>
      <c r="OPS114" s="31"/>
      <c r="OPT114" s="31"/>
      <c r="OPU114" s="31"/>
      <c r="OPV114" s="31"/>
      <c r="OPW114" s="31"/>
      <c r="OPX114" s="31"/>
      <c r="OPY114" s="31"/>
      <c r="OPZ114" s="31"/>
      <c r="OQA114" s="31"/>
      <c r="OQB114" s="31"/>
      <c r="OQC114" s="31"/>
      <c r="OQD114" s="31"/>
      <c r="OQE114" s="31"/>
      <c r="OQF114" s="31"/>
      <c r="OQG114" s="31"/>
      <c r="OQH114" s="31"/>
      <c r="OQI114" s="31"/>
      <c r="OQJ114" s="31"/>
      <c r="OQK114" s="31"/>
      <c r="OQL114" s="31"/>
      <c r="OQM114" s="31"/>
      <c r="OQN114" s="31"/>
      <c r="OQO114" s="31"/>
      <c r="OQP114" s="31"/>
      <c r="OQQ114" s="31"/>
      <c r="OQR114" s="31"/>
      <c r="OQS114" s="31"/>
      <c r="OQT114" s="31"/>
      <c r="OQU114" s="31"/>
      <c r="OQV114" s="31"/>
      <c r="OQW114" s="31"/>
      <c r="OQX114" s="31"/>
      <c r="OQY114" s="31"/>
      <c r="OQZ114" s="31"/>
      <c r="ORA114" s="31"/>
      <c r="ORB114" s="31"/>
      <c r="ORC114" s="31"/>
      <c r="ORD114" s="31"/>
      <c r="ORE114" s="31"/>
      <c r="ORF114" s="31"/>
      <c r="ORG114" s="31"/>
      <c r="ORH114" s="31"/>
      <c r="ORI114" s="31"/>
      <c r="ORJ114" s="31"/>
      <c r="ORK114" s="31"/>
      <c r="ORL114" s="31"/>
      <c r="ORM114" s="31"/>
      <c r="ORN114" s="31"/>
      <c r="ORO114" s="31"/>
      <c r="ORP114" s="31"/>
      <c r="ORQ114" s="31"/>
      <c r="ORR114" s="31"/>
      <c r="ORS114" s="31"/>
      <c r="ORT114" s="31"/>
      <c r="ORU114" s="31"/>
      <c r="ORV114" s="31"/>
      <c r="ORW114" s="31"/>
      <c r="ORX114" s="31"/>
      <c r="ORY114" s="31"/>
      <c r="ORZ114" s="31"/>
      <c r="OSA114" s="31"/>
      <c r="OSB114" s="31"/>
      <c r="OSC114" s="31"/>
      <c r="OSD114" s="31"/>
      <c r="OSE114" s="31"/>
      <c r="OSF114" s="31"/>
      <c r="OSG114" s="31"/>
      <c r="OSH114" s="31"/>
      <c r="OSI114" s="31"/>
      <c r="OSJ114" s="31"/>
      <c r="OSK114" s="31"/>
      <c r="OSL114" s="31"/>
      <c r="OSM114" s="31"/>
      <c r="OSN114" s="31"/>
      <c r="OSO114" s="31"/>
      <c r="OSP114" s="31"/>
      <c r="OSQ114" s="31"/>
      <c r="OSR114" s="31"/>
      <c r="OSS114" s="31"/>
      <c r="OST114" s="31"/>
      <c r="OSU114" s="31"/>
      <c r="OSV114" s="31"/>
      <c r="OSW114" s="31"/>
      <c r="OSX114" s="31"/>
      <c r="OSY114" s="31"/>
      <c r="OSZ114" s="31"/>
      <c r="OTA114" s="31"/>
      <c r="OTB114" s="31"/>
      <c r="OTC114" s="31"/>
      <c r="OTD114" s="31"/>
      <c r="OTE114" s="31"/>
      <c r="OTF114" s="31"/>
      <c r="OTG114" s="31"/>
      <c r="OTH114" s="31"/>
      <c r="OTI114" s="31"/>
      <c r="OTJ114" s="31"/>
      <c r="OTK114" s="31"/>
      <c r="OTL114" s="31"/>
      <c r="OTM114" s="31"/>
      <c r="OTN114" s="31"/>
      <c r="OTO114" s="31"/>
      <c r="OTP114" s="31"/>
      <c r="OTQ114" s="31"/>
      <c r="OTR114" s="31"/>
      <c r="OTS114" s="31"/>
      <c r="OTT114" s="31"/>
      <c r="OTU114" s="31"/>
      <c r="OTV114" s="31"/>
      <c r="OTW114" s="31"/>
      <c r="OTX114" s="31"/>
      <c r="OTY114" s="31"/>
      <c r="OTZ114" s="31"/>
      <c r="OUA114" s="31"/>
      <c r="OUB114" s="31"/>
      <c r="OUC114" s="31"/>
      <c r="OUD114" s="31"/>
      <c r="OUE114" s="31"/>
      <c r="OUF114" s="31"/>
      <c r="OUG114" s="31"/>
      <c r="OUH114" s="31"/>
      <c r="OUI114" s="31"/>
      <c r="OUJ114" s="31"/>
      <c r="OUK114" s="31"/>
      <c r="OUL114" s="31"/>
      <c r="OUM114" s="31"/>
      <c r="OUN114" s="31"/>
      <c r="OUO114" s="31"/>
      <c r="OUP114" s="31"/>
      <c r="OUQ114" s="31"/>
      <c r="OUR114" s="31"/>
      <c r="OUS114" s="31"/>
      <c r="OUT114" s="31"/>
      <c r="OUU114" s="31"/>
      <c r="OUV114" s="31"/>
      <c r="OUW114" s="31"/>
      <c r="OUX114" s="31"/>
      <c r="OUY114" s="31"/>
      <c r="OUZ114" s="31"/>
      <c r="OVA114" s="31"/>
      <c r="OVB114" s="31"/>
      <c r="OVC114" s="31"/>
      <c r="OVD114" s="31"/>
      <c r="OVE114" s="31"/>
      <c r="OVF114" s="31"/>
      <c r="OVG114" s="31"/>
      <c r="OVH114" s="31"/>
      <c r="OVI114" s="31"/>
      <c r="OVJ114" s="31"/>
      <c r="OVK114" s="31"/>
      <c r="OVL114" s="31"/>
      <c r="OVM114" s="31"/>
      <c r="OVN114" s="31"/>
      <c r="OVO114" s="31"/>
      <c r="OVP114" s="31"/>
      <c r="OVQ114" s="31"/>
      <c r="OVR114" s="31"/>
      <c r="OVS114" s="31"/>
      <c r="OVT114" s="31"/>
      <c r="OVU114" s="31"/>
      <c r="OVV114" s="31"/>
      <c r="OVW114" s="31"/>
      <c r="OVX114" s="31"/>
      <c r="OVY114" s="31"/>
      <c r="OVZ114" s="31"/>
      <c r="OWA114" s="31"/>
      <c r="OWB114" s="31"/>
      <c r="OWC114" s="31"/>
      <c r="OWD114" s="31"/>
      <c r="OWE114" s="31"/>
      <c r="OWF114" s="31"/>
      <c r="OWG114" s="31"/>
      <c r="OWH114" s="31"/>
      <c r="OWI114" s="31"/>
      <c r="OWJ114" s="31"/>
      <c r="OWK114" s="31"/>
      <c r="OWL114" s="31"/>
      <c r="OWM114" s="31"/>
      <c r="OWN114" s="31"/>
      <c r="OWO114" s="31"/>
      <c r="OWP114" s="31"/>
      <c r="OWQ114" s="31"/>
      <c r="OWR114" s="31"/>
      <c r="OWS114" s="31"/>
      <c r="OWT114" s="31"/>
      <c r="OWU114" s="31"/>
      <c r="OWV114" s="31"/>
      <c r="OWW114" s="31"/>
      <c r="OWX114" s="31"/>
      <c r="OWY114" s="31"/>
      <c r="OWZ114" s="31"/>
      <c r="OXA114" s="31"/>
      <c r="OXB114" s="31"/>
      <c r="OXC114" s="31"/>
      <c r="OXD114" s="31"/>
      <c r="OXE114" s="31"/>
      <c r="OXF114" s="31"/>
      <c r="OXG114" s="31"/>
      <c r="OXH114" s="31"/>
      <c r="OXI114" s="31"/>
      <c r="OXJ114" s="31"/>
      <c r="OXK114" s="31"/>
      <c r="OXL114" s="31"/>
      <c r="OXM114" s="31"/>
      <c r="OXN114" s="31"/>
      <c r="OXO114" s="31"/>
      <c r="OXP114" s="31"/>
      <c r="OXQ114" s="31"/>
      <c r="OXR114" s="31"/>
      <c r="OXS114" s="31"/>
      <c r="OXT114" s="31"/>
      <c r="OXU114" s="31"/>
      <c r="OXV114" s="31"/>
      <c r="OXW114" s="31"/>
      <c r="OXX114" s="31"/>
      <c r="OXY114" s="31"/>
      <c r="OXZ114" s="31"/>
      <c r="OYA114" s="31"/>
      <c r="OYB114" s="31"/>
      <c r="OYC114" s="31"/>
      <c r="OYD114" s="31"/>
      <c r="OYE114" s="31"/>
      <c r="OYF114" s="31"/>
      <c r="OYG114" s="31"/>
      <c r="OYH114" s="31"/>
      <c r="OYI114" s="31"/>
      <c r="OYJ114" s="31"/>
      <c r="OYK114" s="31"/>
      <c r="OYL114" s="31"/>
      <c r="OYM114" s="31"/>
      <c r="OYN114" s="31"/>
      <c r="OYO114" s="31"/>
      <c r="OYP114" s="31"/>
      <c r="OYQ114" s="31"/>
      <c r="OYR114" s="31"/>
      <c r="OYS114" s="31"/>
      <c r="OYT114" s="31"/>
      <c r="OYU114" s="31"/>
      <c r="OYV114" s="31"/>
      <c r="OYW114" s="31"/>
      <c r="OYX114" s="31"/>
      <c r="OYY114" s="31"/>
      <c r="OYZ114" s="31"/>
      <c r="OZA114" s="31"/>
      <c r="OZB114" s="31"/>
      <c r="OZC114" s="31"/>
      <c r="OZD114" s="31"/>
      <c r="OZE114" s="31"/>
      <c r="OZF114" s="31"/>
      <c r="OZG114" s="31"/>
      <c r="OZH114" s="31"/>
      <c r="OZI114" s="31"/>
      <c r="OZJ114" s="31"/>
      <c r="OZK114" s="31"/>
      <c r="OZL114" s="31"/>
      <c r="OZM114" s="31"/>
      <c r="OZN114" s="31"/>
      <c r="OZO114" s="31"/>
      <c r="OZP114" s="31"/>
      <c r="OZQ114" s="31"/>
      <c r="OZR114" s="31"/>
      <c r="OZS114" s="31"/>
      <c r="OZT114" s="31"/>
      <c r="OZU114" s="31"/>
      <c r="OZV114" s="31"/>
      <c r="OZW114" s="31"/>
      <c r="OZX114" s="31"/>
      <c r="OZY114" s="31"/>
      <c r="OZZ114" s="31"/>
      <c r="PAA114" s="31"/>
      <c r="PAB114" s="31"/>
      <c r="PAC114" s="31"/>
      <c r="PAD114" s="31"/>
      <c r="PAE114" s="31"/>
      <c r="PAF114" s="31"/>
      <c r="PAG114" s="31"/>
      <c r="PAH114" s="31"/>
      <c r="PAI114" s="31"/>
      <c r="PAJ114" s="31"/>
      <c r="PAK114" s="31"/>
      <c r="PAL114" s="31"/>
      <c r="PAM114" s="31"/>
      <c r="PAN114" s="31"/>
      <c r="PAO114" s="31"/>
      <c r="PAP114" s="31"/>
      <c r="PAQ114" s="31"/>
      <c r="PAR114" s="31"/>
      <c r="PAS114" s="31"/>
      <c r="PAT114" s="31"/>
      <c r="PAU114" s="31"/>
      <c r="PAV114" s="31"/>
      <c r="PAW114" s="31"/>
      <c r="PAX114" s="31"/>
      <c r="PAY114" s="31"/>
      <c r="PAZ114" s="31"/>
      <c r="PBA114" s="31"/>
      <c r="PBB114" s="31"/>
      <c r="PBC114" s="31"/>
      <c r="PBD114" s="31"/>
      <c r="PBE114" s="31"/>
      <c r="PBF114" s="31"/>
      <c r="PBG114" s="31"/>
      <c r="PBH114" s="31"/>
      <c r="PBI114" s="31"/>
      <c r="PBJ114" s="31"/>
      <c r="PBK114" s="31"/>
      <c r="PBL114" s="31"/>
      <c r="PBM114" s="31"/>
      <c r="PBN114" s="31"/>
      <c r="PBO114" s="31"/>
      <c r="PBP114" s="31"/>
      <c r="PBQ114" s="31"/>
      <c r="PBR114" s="31"/>
      <c r="PBS114" s="31"/>
      <c r="PBT114" s="31"/>
      <c r="PBU114" s="31"/>
      <c r="PBV114" s="31"/>
      <c r="PBW114" s="31"/>
      <c r="PBX114" s="31"/>
      <c r="PBY114" s="31"/>
      <c r="PBZ114" s="31"/>
      <c r="PCA114" s="31"/>
      <c r="PCB114" s="31"/>
      <c r="PCC114" s="31"/>
      <c r="PCD114" s="31"/>
      <c r="PCE114" s="31"/>
      <c r="PCF114" s="31"/>
      <c r="PCG114" s="31"/>
      <c r="PCH114" s="31"/>
      <c r="PCI114" s="31"/>
      <c r="PCJ114" s="31"/>
      <c r="PCK114" s="31"/>
      <c r="PCL114" s="31"/>
      <c r="PCM114" s="31"/>
      <c r="PCN114" s="31"/>
      <c r="PCO114" s="31"/>
      <c r="PCP114" s="31"/>
      <c r="PCQ114" s="31"/>
      <c r="PCR114" s="31"/>
      <c r="PCS114" s="31"/>
      <c r="PCT114" s="31"/>
      <c r="PCU114" s="31"/>
      <c r="PCV114" s="31"/>
      <c r="PCW114" s="31"/>
      <c r="PCX114" s="31"/>
      <c r="PCY114" s="31"/>
      <c r="PCZ114" s="31"/>
      <c r="PDA114" s="31"/>
      <c r="PDB114" s="31"/>
      <c r="PDC114" s="31"/>
      <c r="PDD114" s="31"/>
      <c r="PDE114" s="31"/>
      <c r="PDF114" s="31"/>
      <c r="PDG114" s="31"/>
      <c r="PDH114" s="31"/>
      <c r="PDI114" s="31"/>
      <c r="PDJ114" s="31"/>
      <c r="PDK114" s="31"/>
      <c r="PDL114" s="31"/>
      <c r="PDM114" s="31"/>
      <c r="PDN114" s="31"/>
      <c r="PDO114" s="31"/>
      <c r="PDP114" s="31"/>
      <c r="PDQ114" s="31"/>
      <c r="PDR114" s="31"/>
      <c r="PDS114" s="31"/>
      <c r="PDT114" s="31"/>
      <c r="PDU114" s="31"/>
      <c r="PDV114" s="31"/>
      <c r="PDW114" s="31"/>
      <c r="PDX114" s="31"/>
      <c r="PDY114" s="31"/>
      <c r="PDZ114" s="31"/>
      <c r="PEA114" s="31"/>
      <c r="PEB114" s="31"/>
      <c r="PEC114" s="31"/>
      <c r="PED114" s="31"/>
      <c r="PEE114" s="31"/>
      <c r="PEF114" s="31"/>
      <c r="PEG114" s="31"/>
      <c r="PEH114" s="31"/>
      <c r="PEI114" s="31"/>
      <c r="PEJ114" s="31"/>
      <c r="PEK114" s="31"/>
      <c r="PEL114" s="31"/>
      <c r="PEM114" s="31"/>
      <c r="PEN114" s="31"/>
      <c r="PEO114" s="31"/>
      <c r="PEP114" s="31"/>
      <c r="PEQ114" s="31"/>
      <c r="PER114" s="31"/>
      <c r="PES114" s="31"/>
      <c r="PET114" s="31"/>
      <c r="PEU114" s="31"/>
      <c r="PEV114" s="31"/>
      <c r="PEW114" s="31"/>
      <c r="PEX114" s="31"/>
      <c r="PEY114" s="31"/>
      <c r="PEZ114" s="31"/>
      <c r="PFA114" s="31"/>
      <c r="PFB114" s="31"/>
      <c r="PFC114" s="31"/>
      <c r="PFD114" s="31"/>
      <c r="PFE114" s="31"/>
      <c r="PFF114" s="31"/>
      <c r="PFG114" s="31"/>
      <c r="PFH114" s="31"/>
      <c r="PFI114" s="31"/>
      <c r="PFJ114" s="31"/>
      <c r="PFK114" s="31"/>
      <c r="PFL114" s="31"/>
      <c r="PFM114" s="31"/>
      <c r="PFN114" s="31"/>
      <c r="PFO114" s="31"/>
      <c r="PFP114" s="31"/>
      <c r="PFQ114" s="31"/>
      <c r="PFR114" s="31"/>
      <c r="PFS114" s="31"/>
      <c r="PFT114" s="31"/>
      <c r="PFU114" s="31"/>
      <c r="PFV114" s="31"/>
      <c r="PFW114" s="31"/>
      <c r="PFX114" s="31"/>
      <c r="PFY114" s="31"/>
      <c r="PFZ114" s="31"/>
      <c r="PGA114" s="31"/>
      <c r="PGB114" s="31"/>
      <c r="PGC114" s="31"/>
      <c r="PGD114" s="31"/>
      <c r="PGE114" s="31"/>
      <c r="PGF114" s="31"/>
      <c r="PGG114" s="31"/>
      <c r="PGH114" s="31"/>
      <c r="PGI114" s="31"/>
      <c r="PGJ114" s="31"/>
      <c r="PGK114" s="31"/>
      <c r="PGL114" s="31"/>
      <c r="PGM114" s="31"/>
      <c r="PGN114" s="31"/>
      <c r="PGO114" s="31"/>
      <c r="PGP114" s="31"/>
      <c r="PGQ114" s="31"/>
      <c r="PGR114" s="31"/>
      <c r="PGS114" s="31"/>
      <c r="PGT114" s="31"/>
      <c r="PGU114" s="31"/>
      <c r="PGV114" s="31"/>
      <c r="PGW114" s="31"/>
      <c r="PGX114" s="31"/>
      <c r="PGY114" s="31"/>
      <c r="PGZ114" s="31"/>
      <c r="PHA114" s="31"/>
      <c r="PHB114" s="31"/>
      <c r="PHC114" s="31"/>
      <c r="PHD114" s="31"/>
      <c r="PHE114" s="31"/>
      <c r="PHF114" s="31"/>
      <c r="PHG114" s="31"/>
      <c r="PHH114" s="31"/>
      <c r="PHI114" s="31"/>
      <c r="PHJ114" s="31"/>
      <c r="PHK114" s="31"/>
      <c r="PHL114" s="31"/>
      <c r="PHM114" s="31"/>
      <c r="PHN114" s="31"/>
      <c r="PHO114" s="31"/>
      <c r="PHP114" s="31"/>
      <c r="PHQ114" s="31"/>
      <c r="PHR114" s="31"/>
      <c r="PHS114" s="31"/>
      <c r="PHT114" s="31"/>
      <c r="PHU114" s="31"/>
      <c r="PHV114" s="31"/>
      <c r="PHW114" s="31"/>
      <c r="PHX114" s="31"/>
      <c r="PHY114" s="31"/>
      <c r="PHZ114" s="31"/>
      <c r="PIA114" s="31"/>
      <c r="PIB114" s="31"/>
      <c r="PIC114" s="31"/>
      <c r="PID114" s="31"/>
      <c r="PIE114" s="31"/>
      <c r="PIF114" s="31"/>
      <c r="PIG114" s="31"/>
      <c r="PIH114" s="31"/>
      <c r="PII114" s="31"/>
      <c r="PIJ114" s="31"/>
      <c r="PIK114" s="31"/>
      <c r="PIL114" s="31"/>
      <c r="PIM114" s="31"/>
      <c r="PIN114" s="31"/>
      <c r="PIO114" s="31"/>
      <c r="PIP114" s="31"/>
      <c r="PIQ114" s="31"/>
      <c r="PIR114" s="31"/>
      <c r="PIS114" s="31"/>
      <c r="PIT114" s="31"/>
      <c r="PIU114" s="31"/>
      <c r="PIV114" s="31"/>
      <c r="PIW114" s="31"/>
      <c r="PIX114" s="31"/>
      <c r="PIY114" s="31"/>
      <c r="PIZ114" s="31"/>
      <c r="PJA114" s="31"/>
      <c r="PJB114" s="31"/>
      <c r="PJC114" s="31"/>
      <c r="PJD114" s="31"/>
      <c r="PJE114" s="31"/>
      <c r="PJF114" s="31"/>
      <c r="PJG114" s="31"/>
      <c r="PJH114" s="31"/>
      <c r="PJI114" s="31"/>
      <c r="PJJ114" s="31"/>
      <c r="PJK114" s="31"/>
      <c r="PJL114" s="31"/>
      <c r="PJM114" s="31"/>
      <c r="PJN114" s="31"/>
      <c r="PJO114" s="31"/>
      <c r="PJP114" s="31"/>
      <c r="PJQ114" s="31"/>
      <c r="PJR114" s="31"/>
      <c r="PJS114" s="31"/>
      <c r="PJT114" s="31"/>
      <c r="PJU114" s="31"/>
      <c r="PJV114" s="31"/>
      <c r="PJW114" s="31"/>
      <c r="PJX114" s="31"/>
      <c r="PJY114" s="31"/>
      <c r="PJZ114" s="31"/>
      <c r="PKA114" s="31"/>
      <c r="PKB114" s="31"/>
      <c r="PKC114" s="31"/>
      <c r="PKD114" s="31"/>
      <c r="PKE114" s="31"/>
      <c r="PKF114" s="31"/>
      <c r="PKG114" s="31"/>
      <c r="PKH114" s="31"/>
      <c r="PKI114" s="31"/>
      <c r="PKJ114" s="31"/>
      <c r="PKK114" s="31"/>
      <c r="PKL114" s="31"/>
      <c r="PKM114" s="31"/>
      <c r="PKN114" s="31"/>
      <c r="PKO114" s="31"/>
      <c r="PKP114" s="31"/>
      <c r="PKQ114" s="31"/>
      <c r="PKR114" s="31"/>
      <c r="PKS114" s="31"/>
      <c r="PKT114" s="31"/>
      <c r="PKU114" s="31"/>
      <c r="PKV114" s="31"/>
      <c r="PKW114" s="31"/>
      <c r="PKX114" s="31"/>
      <c r="PKY114" s="31"/>
      <c r="PKZ114" s="31"/>
      <c r="PLA114" s="31"/>
      <c r="PLB114" s="31"/>
      <c r="PLC114" s="31"/>
      <c r="PLD114" s="31"/>
      <c r="PLE114" s="31"/>
      <c r="PLF114" s="31"/>
      <c r="PLG114" s="31"/>
      <c r="PLH114" s="31"/>
      <c r="PLI114" s="31"/>
      <c r="PLJ114" s="31"/>
      <c r="PLK114" s="31"/>
      <c r="PLL114" s="31"/>
      <c r="PLM114" s="31"/>
      <c r="PLN114" s="31"/>
      <c r="PLO114" s="31"/>
      <c r="PLP114" s="31"/>
      <c r="PLQ114" s="31"/>
      <c r="PLR114" s="31"/>
      <c r="PLS114" s="31"/>
      <c r="PLT114" s="31"/>
      <c r="PLU114" s="31"/>
      <c r="PLV114" s="31"/>
      <c r="PLW114" s="31"/>
      <c r="PLX114" s="31"/>
      <c r="PLY114" s="31"/>
      <c r="PLZ114" s="31"/>
      <c r="PMA114" s="31"/>
      <c r="PMB114" s="31"/>
      <c r="PMC114" s="31"/>
      <c r="PMD114" s="31"/>
      <c r="PME114" s="31"/>
      <c r="PMF114" s="31"/>
      <c r="PMG114" s="31"/>
      <c r="PMH114" s="31"/>
      <c r="PMI114" s="31"/>
      <c r="PMJ114" s="31"/>
      <c r="PMK114" s="31"/>
      <c r="PML114" s="31"/>
      <c r="PMM114" s="31"/>
      <c r="PMN114" s="31"/>
      <c r="PMO114" s="31"/>
      <c r="PMP114" s="31"/>
      <c r="PMQ114" s="31"/>
      <c r="PMR114" s="31"/>
      <c r="PMS114" s="31"/>
      <c r="PMT114" s="31"/>
      <c r="PMU114" s="31"/>
      <c r="PMV114" s="31"/>
      <c r="PMW114" s="31"/>
      <c r="PMX114" s="31"/>
      <c r="PMY114" s="31"/>
      <c r="PMZ114" s="31"/>
      <c r="PNA114" s="31"/>
      <c r="PNB114" s="31"/>
      <c r="PNC114" s="31"/>
      <c r="PND114" s="31"/>
      <c r="PNE114" s="31"/>
      <c r="PNF114" s="31"/>
      <c r="PNG114" s="31"/>
      <c r="PNH114" s="31"/>
      <c r="PNI114" s="31"/>
      <c r="PNJ114" s="31"/>
      <c r="PNK114" s="31"/>
      <c r="PNL114" s="31"/>
      <c r="PNM114" s="31"/>
      <c r="PNN114" s="31"/>
      <c r="PNO114" s="31"/>
      <c r="PNP114" s="31"/>
      <c r="PNQ114" s="31"/>
      <c r="PNR114" s="31"/>
      <c r="PNS114" s="31"/>
      <c r="PNT114" s="31"/>
      <c r="PNU114" s="31"/>
      <c r="PNV114" s="31"/>
      <c r="PNW114" s="31"/>
      <c r="PNX114" s="31"/>
      <c r="PNY114" s="31"/>
      <c r="PNZ114" s="31"/>
      <c r="POA114" s="31"/>
      <c r="POB114" s="31"/>
      <c r="POC114" s="31"/>
      <c r="POD114" s="31"/>
      <c r="POE114" s="31"/>
      <c r="POF114" s="31"/>
      <c r="POG114" s="31"/>
      <c r="POH114" s="31"/>
      <c r="POI114" s="31"/>
      <c r="POJ114" s="31"/>
      <c r="POK114" s="31"/>
      <c r="POL114" s="31"/>
      <c r="POM114" s="31"/>
      <c r="PON114" s="31"/>
      <c r="POO114" s="31"/>
      <c r="POP114" s="31"/>
      <c r="POQ114" s="31"/>
      <c r="POR114" s="31"/>
      <c r="POS114" s="31"/>
      <c r="POT114" s="31"/>
      <c r="POU114" s="31"/>
      <c r="POV114" s="31"/>
      <c r="POW114" s="31"/>
      <c r="POX114" s="31"/>
      <c r="POY114" s="31"/>
      <c r="POZ114" s="31"/>
      <c r="PPA114" s="31"/>
      <c r="PPB114" s="31"/>
      <c r="PPC114" s="31"/>
      <c r="PPD114" s="31"/>
      <c r="PPE114" s="31"/>
      <c r="PPF114" s="31"/>
      <c r="PPG114" s="31"/>
      <c r="PPH114" s="31"/>
      <c r="PPI114" s="31"/>
      <c r="PPJ114" s="31"/>
      <c r="PPK114" s="31"/>
      <c r="PPL114" s="31"/>
      <c r="PPM114" s="31"/>
      <c r="PPN114" s="31"/>
      <c r="PPO114" s="31"/>
      <c r="PPP114" s="31"/>
      <c r="PPQ114" s="31"/>
      <c r="PPR114" s="31"/>
      <c r="PPS114" s="31"/>
      <c r="PPT114" s="31"/>
      <c r="PPU114" s="31"/>
      <c r="PPV114" s="31"/>
      <c r="PPW114" s="31"/>
      <c r="PPX114" s="31"/>
      <c r="PPY114" s="31"/>
      <c r="PPZ114" s="31"/>
      <c r="PQA114" s="31"/>
      <c r="PQB114" s="31"/>
      <c r="PQC114" s="31"/>
      <c r="PQD114" s="31"/>
      <c r="PQE114" s="31"/>
      <c r="PQF114" s="31"/>
      <c r="PQG114" s="31"/>
      <c r="PQH114" s="31"/>
      <c r="PQI114" s="31"/>
      <c r="PQJ114" s="31"/>
      <c r="PQK114" s="31"/>
      <c r="PQL114" s="31"/>
      <c r="PQM114" s="31"/>
      <c r="PQN114" s="31"/>
      <c r="PQO114" s="31"/>
      <c r="PQP114" s="31"/>
      <c r="PQQ114" s="31"/>
      <c r="PQR114" s="31"/>
      <c r="PQS114" s="31"/>
      <c r="PQT114" s="31"/>
      <c r="PQU114" s="31"/>
      <c r="PQV114" s="31"/>
      <c r="PQW114" s="31"/>
      <c r="PQX114" s="31"/>
      <c r="PQY114" s="31"/>
      <c r="PQZ114" s="31"/>
      <c r="PRA114" s="31"/>
      <c r="PRB114" s="31"/>
      <c r="PRC114" s="31"/>
      <c r="PRD114" s="31"/>
      <c r="PRE114" s="31"/>
      <c r="PRF114" s="31"/>
      <c r="PRG114" s="31"/>
      <c r="PRH114" s="31"/>
      <c r="PRI114" s="31"/>
      <c r="PRJ114" s="31"/>
      <c r="PRK114" s="31"/>
      <c r="PRL114" s="31"/>
      <c r="PRM114" s="31"/>
      <c r="PRN114" s="31"/>
      <c r="PRO114" s="31"/>
      <c r="PRP114" s="31"/>
      <c r="PRQ114" s="31"/>
      <c r="PRR114" s="31"/>
      <c r="PRS114" s="31"/>
      <c r="PRT114" s="31"/>
      <c r="PRU114" s="31"/>
      <c r="PRV114" s="31"/>
      <c r="PRW114" s="31"/>
      <c r="PRX114" s="31"/>
      <c r="PRY114" s="31"/>
      <c r="PRZ114" s="31"/>
      <c r="PSA114" s="31"/>
      <c r="PSB114" s="31"/>
      <c r="PSC114" s="31"/>
      <c r="PSD114" s="31"/>
      <c r="PSE114" s="31"/>
      <c r="PSF114" s="31"/>
      <c r="PSG114" s="31"/>
      <c r="PSH114" s="31"/>
      <c r="PSI114" s="31"/>
      <c r="PSJ114" s="31"/>
      <c r="PSK114" s="31"/>
      <c r="PSL114" s="31"/>
      <c r="PSM114" s="31"/>
      <c r="PSN114" s="31"/>
      <c r="PSO114" s="31"/>
      <c r="PSP114" s="31"/>
      <c r="PSQ114" s="31"/>
      <c r="PSR114" s="31"/>
      <c r="PSS114" s="31"/>
      <c r="PST114" s="31"/>
      <c r="PSU114" s="31"/>
      <c r="PSV114" s="31"/>
      <c r="PSW114" s="31"/>
      <c r="PSX114" s="31"/>
      <c r="PSY114" s="31"/>
      <c r="PSZ114" s="31"/>
      <c r="PTA114" s="31"/>
      <c r="PTB114" s="31"/>
      <c r="PTC114" s="31"/>
      <c r="PTD114" s="31"/>
      <c r="PTE114" s="31"/>
      <c r="PTF114" s="31"/>
      <c r="PTG114" s="31"/>
      <c r="PTH114" s="31"/>
      <c r="PTI114" s="31"/>
      <c r="PTJ114" s="31"/>
      <c r="PTK114" s="31"/>
      <c r="PTL114" s="31"/>
      <c r="PTM114" s="31"/>
      <c r="PTN114" s="31"/>
      <c r="PTO114" s="31"/>
      <c r="PTP114" s="31"/>
      <c r="PTQ114" s="31"/>
      <c r="PTR114" s="31"/>
      <c r="PTS114" s="31"/>
      <c r="PTT114" s="31"/>
      <c r="PTU114" s="31"/>
      <c r="PTV114" s="31"/>
      <c r="PTW114" s="31"/>
      <c r="PTX114" s="31"/>
      <c r="PTY114" s="31"/>
      <c r="PTZ114" s="31"/>
      <c r="PUA114" s="31"/>
      <c r="PUB114" s="31"/>
      <c r="PUC114" s="31"/>
      <c r="PUD114" s="31"/>
      <c r="PUE114" s="31"/>
      <c r="PUF114" s="31"/>
      <c r="PUG114" s="31"/>
      <c r="PUH114" s="31"/>
      <c r="PUI114" s="31"/>
      <c r="PUJ114" s="31"/>
      <c r="PUK114" s="31"/>
      <c r="PUL114" s="31"/>
      <c r="PUM114" s="31"/>
      <c r="PUN114" s="31"/>
      <c r="PUO114" s="31"/>
      <c r="PUP114" s="31"/>
      <c r="PUQ114" s="31"/>
      <c r="PUR114" s="31"/>
      <c r="PUS114" s="31"/>
      <c r="PUT114" s="31"/>
      <c r="PUU114" s="31"/>
      <c r="PUV114" s="31"/>
      <c r="PUW114" s="31"/>
      <c r="PUX114" s="31"/>
      <c r="PUY114" s="31"/>
      <c r="PUZ114" s="31"/>
      <c r="PVA114" s="31"/>
      <c r="PVB114" s="31"/>
      <c r="PVC114" s="31"/>
      <c r="PVD114" s="31"/>
      <c r="PVE114" s="31"/>
      <c r="PVF114" s="31"/>
      <c r="PVG114" s="31"/>
      <c r="PVH114" s="31"/>
      <c r="PVI114" s="31"/>
      <c r="PVJ114" s="31"/>
      <c r="PVK114" s="31"/>
      <c r="PVL114" s="31"/>
      <c r="PVM114" s="31"/>
      <c r="PVN114" s="31"/>
      <c r="PVO114" s="31"/>
      <c r="PVP114" s="31"/>
      <c r="PVQ114" s="31"/>
      <c r="PVR114" s="31"/>
      <c r="PVS114" s="31"/>
      <c r="PVT114" s="31"/>
      <c r="PVU114" s="31"/>
      <c r="PVV114" s="31"/>
      <c r="PVW114" s="31"/>
      <c r="PVX114" s="31"/>
      <c r="PVY114" s="31"/>
      <c r="PVZ114" s="31"/>
      <c r="PWA114" s="31"/>
      <c r="PWB114" s="31"/>
      <c r="PWC114" s="31"/>
      <c r="PWD114" s="31"/>
      <c r="PWE114" s="31"/>
      <c r="PWF114" s="31"/>
      <c r="PWG114" s="31"/>
      <c r="PWH114" s="31"/>
      <c r="PWI114" s="31"/>
      <c r="PWJ114" s="31"/>
      <c r="PWK114" s="31"/>
      <c r="PWL114" s="31"/>
      <c r="PWM114" s="31"/>
      <c r="PWN114" s="31"/>
      <c r="PWO114" s="31"/>
      <c r="PWP114" s="31"/>
      <c r="PWQ114" s="31"/>
      <c r="PWR114" s="31"/>
      <c r="PWS114" s="31"/>
      <c r="PWT114" s="31"/>
      <c r="PWU114" s="31"/>
      <c r="PWV114" s="31"/>
      <c r="PWW114" s="31"/>
      <c r="PWX114" s="31"/>
      <c r="PWY114" s="31"/>
      <c r="PWZ114" s="31"/>
      <c r="PXA114" s="31"/>
      <c r="PXB114" s="31"/>
      <c r="PXC114" s="31"/>
      <c r="PXD114" s="31"/>
      <c r="PXE114" s="31"/>
      <c r="PXF114" s="31"/>
      <c r="PXG114" s="31"/>
      <c r="PXH114" s="31"/>
      <c r="PXI114" s="31"/>
      <c r="PXJ114" s="31"/>
      <c r="PXK114" s="31"/>
      <c r="PXL114" s="31"/>
      <c r="PXM114" s="31"/>
      <c r="PXN114" s="31"/>
      <c r="PXO114" s="31"/>
      <c r="PXP114" s="31"/>
      <c r="PXQ114" s="31"/>
      <c r="PXR114" s="31"/>
      <c r="PXS114" s="31"/>
      <c r="PXT114" s="31"/>
      <c r="PXU114" s="31"/>
      <c r="PXV114" s="31"/>
      <c r="PXW114" s="31"/>
      <c r="PXX114" s="31"/>
      <c r="PXY114" s="31"/>
      <c r="PXZ114" s="31"/>
      <c r="PYA114" s="31"/>
      <c r="PYB114" s="31"/>
      <c r="PYC114" s="31"/>
      <c r="PYD114" s="31"/>
      <c r="PYE114" s="31"/>
      <c r="PYF114" s="31"/>
      <c r="PYG114" s="31"/>
      <c r="PYH114" s="31"/>
      <c r="PYI114" s="31"/>
      <c r="PYJ114" s="31"/>
      <c r="PYK114" s="31"/>
      <c r="PYL114" s="31"/>
      <c r="PYM114" s="31"/>
      <c r="PYN114" s="31"/>
      <c r="PYO114" s="31"/>
      <c r="PYP114" s="31"/>
      <c r="PYQ114" s="31"/>
      <c r="PYR114" s="31"/>
      <c r="PYS114" s="31"/>
      <c r="PYT114" s="31"/>
      <c r="PYU114" s="31"/>
      <c r="PYV114" s="31"/>
      <c r="PYW114" s="31"/>
      <c r="PYX114" s="31"/>
      <c r="PYY114" s="31"/>
      <c r="PYZ114" s="31"/>
      <c r="PZA114" s="31"/>
      <c r="PZB114" s="31"/>
      <c r="PZC114" s="31"/>
      <c r="PZD114" s="31"/>
      <c r="PZE114" s="31"/>
      <c r="PZF114" s="31"/>
      <c r="PZG114" s="31"/>
      <c r="PZH114" s="31"/>
      <c r="PZI114" s="31"/>
      <c r="PZJ114" s="31"/>
      <c r="PZK114" s="31"/>
      <c r="PZL114" s="31"/>
      <c r="PZM114" s="31"/>
      <c r="PZN114" s="31"/>
      <c r="PZO114" s="31"/>
      <c r="PZP114" s="31"/>
      <c r="PZQ114" s="31"/>
      <c r="PZR114" s="31"/>
      <c r="PZS114" s="31"/>
      <c r="PZT114" s="31"/>
      <c r="PZU114" s="31"/>
      <c r="PZV114" s="31"/>
      <c r="PZW114" s="31"/>
      <c r="PZX114" s="31"/>
      <c r="PZY114" s="31"/>
      <c r="PZZ114" s="31"/>
      <c r="QAA114" s="31"/>
      <c r="QAB114" s="31"/>
      <c r="QAC114" s="31"/>
      <c r="QAD114" s="31"/>
      <c r="QAE114" s="31"/>
      <c r="QAF114" s="31"/>
      <c r="QAG114" s="31"/>
      <c r="QAH114" s="31"/>
      <c r="QAI114" s="31"/>
      <c r="QAJ114" s="31"/>
      <c r="QAK114" s="31"/>
      <c r="QAL114" s="31"/>
      <c r="QAM114" s="31"/>
      <c r="QAN114" s="31"/>
      <c r="QAO114" s="31"/>
      <c r="QAP114" s="31"/>
      <c r="QAQ114" s="31"/>
      <c r="QAR114" s="31"/>
      <c r="QAS114" s="31"/>
      <c r="QAT114" s="31"/>
      <c r="QAU114" s="31"/>
      <c r="QAV114" s="31"/>
      <c r="QAW114" s="31"/>
      <c r="QAX114" s="31"/>
      <c r="QAY114" s="31"/>
      <c r="QAZ114" s="31"/>
      <c r="QBA114" s="31"/>
      <c r="QBB114" s="31"/>
      <c r="QBC114" s="31"/>
      <c r="QBD114" s="31"/>
      <c r="QBE114" s="31"/>
      <c r="QBF114" s="31"/>
      <c r="QBG114" s="31"/>
      <c r="QBH114" s="31"/>
      <c r="QBI114" s="31"/>
      <c r="QBJ114" s="31"/>
      <c r="QBK114" s="31"/>
      <c r="QBL114" s="31"/>
      <c r="QBM114" s="31"/>
      <c r="QBN114" s="31"/>
      <c r="QBO114" s="31"/>
      <c r="QBP114" s="31"/>
      <c r="QBQ114" s="31"/>
      <c r="QBR114" s="31"/>
      <c r="QBS114" s="31"/>
      <c r="QBT114" s="31"/>
      <c r="QBU114" s="31"/>
      <c r="QBV114" s="31"/>
      <c r="QBW114" s="31"/>
      <c r="QBX114" s="31"/>
      <c r="QBY114" s="31"/>
      <c r="QBZ114" s="31"/>
      <c r="QCA114" s="31"/>
      <c r="QCB114" s="31"/>
      <c r="QCC114" s="31"/>
      <c r="QCD114" s="31"/>
      <c r="QCE114" s="31"/>
      <c r="QCF114" s="31"/>
      <c r="QCG114" s="31"/>
      <c r="QCH114" s="31"/>
      <c r="QCI114" s="31"/>
      <c r="QCJ114" s="31"/>
      <c r="QCK114" s="31"/>
      <c r="QCL114" s="31"/>
      <c r="QCM114" s="31"/>
      <c r="QCN114" s="31"/>
      <c r="QCO114" s="31"/>
      <c r="QCP114" s="31"/>
      <c r="QCQ114" s="31"/>
      <c r="QCR114" s="31"/>
      <c r="QCS114" s="31"/>
      <c r="QCT114" s="31"/>
      <c r="QCU114" s="31"/>
      <c r="QCV114" s="31"/>
      <c r="QCW114" s="31"/>
      <c r="QCX114" s="31"/>
      <c r="QCY114" s="31"/>
      <c r="QCZ114" s="31"/>
      <c r="QDA114" s="31"/>
      <c r="QDB114" s="31"/>
      <c r="QDC114" s="31"/>
      <c r="QDD114" s="31"/>
      <c r="QDE114" s="31"/>
      <c r="QDF114" s="31"/>
      <c r="QDG114" s="31"/>
      <c r="QDH114" s="31"/>
      <c r="QDI114" s="31"/>
      <c r="QDJ114" s="31"/>
      <c r="QDK114" s="31"/>
      <c r="QDL114" s="31"/>
      <c r="QDM114" s="31"/>
      <c r="QDN114" s="31"/>
      <c r="QDO114" s="31"/>
      <c r="QDP114" s="31"/>
      <c r="QDQ114" s="31"/>
      <c r="QDR114" s="31"/>
      <c r="QDS114" s="31"/>
      <c r="QDT114" s="31"/>
      <c r="QDU114" s="31"/>
      <c r="QDV114" s="31"/>
      <c r="QDW114" s="31"/>
      <c r="QDX114" s="31"/>
      <c r="QDY114" s="31"/>
      <c r="QDZ114" s="31"/>
      <c r="QEA114" s="31"/>
      <c r="QEB114" s="31"/>
      <c r="QEC114" s="31"/>
      <c r="QED114" s="31"/>
      <c r="QEE114" s="31"/>
      <c r="QEF114" s="31"/>
      <c r="QEG114" s="31"/>
      <c r="QEH114" s="31"/>
      <c r="QEI114" s="31"/>
      <c r="QEJ114" s="31"/>
      <c r="QEK114" s="31"/>
      <c r="QEL114" s="31"/>
      <c r="QEM114" s="31"/>
      <c r="QEN114" s="31"/>
      <c r="QEO114" s="31"/>
      <c r="QEP114" s="31"/>
      <c r="QEQ114" s="31"/>
      <c r="QER114" s="31"/>
      <c r="QES114" s="31"/>
      <c r="QET114" s="31"/>
      <c r="QEU114" s="31"/>
      <c r="QEV114" s="31"/>
      <c r="QEW114" s="31"/>
      <c r="QEX114" s="31"/>
      <c r="QEY114" s="31"/>
      <c r="QEZ114" s="31"/>
      <c r="QFA114" s="31"/>
      <c r="QFB114" s="31"/>
      <c r="QFC114" s="31"/>
      <c r="QFD114" s="31"/>
      <c r="QFE114" s="31"/>
      <c r="QFF114" s="31"/>
      <c r="QFG114" s="31"/>
      <c r="QFH114" s="31"/>
      <c r="QFI114" s="31"/>
      <c r="QFJ114" s="31"/>
      <c r="QFK114" s="31"/>
      <c r="QFL114" s="31"/>
      <c r="QFM114" s="31"/>
      <c r="QFN114" s="31"/>
      <c r="QFO114" s="31"/>
      <c r="QFP114" s="31"/>
      <c r="QFQ114" s="31"/>
      <c r="QFR114" s="31"/>
      <c r="QFS114" s="31"/>
      <c r="QFT114" s="31"/>
      <c r="QFU114" s="31"/>
      <c r="QFV114" s="31"/>
      <c r="QFW114" s="31"/>
      <c r="QFX114" s="31"/>
      <c r="QFY114" s="31"/>
      <c r="QFZ114" s="31"/>
      <c r="QGA114" s="31"/>
      <c r="QGB114" s="31"/>
      <c r="QGC114" s="31"/>
      <c r="QGD114" s="31"/>
      <c r="QGE114" s="31"/>
      <c r="QGF114" s="31"/>
      <c r="QGG114" s="31"/>
      <c r="QGH114" s="31"/>
      <c r="QGI114" s="31"/>
      <c r="QGJ114" s="31"/>
      <c r="QGK114" s="31"/>
      <c r="QGL114" s="31"/>
      <c r="QGM114" s="31"/>
      <c r="QGN114" s="31"/>
      <c r="QGO114" s="31"/>
      <c r="QGP114" s="31"/>
      <c r="QGQ114" s="31"/>
      <c r="QGR114" s="31"/>
      <c r="QGS114" s="31"/>
      <c r="QGT114" s="31"/>
      <c r="QGU114" s="31"/>
      <c r="QGV114" s="31"/>
      <c r="QGW114" s="31"/>
      <c r="QGX114" s="31"/>
      <c r="QGY114" s="31"/>
      <c r="QGZ114" s="31"/>
      <c r="QHA114" s="31"/>
      <c r="QHB114" s="31"/>
      <c r="QHC114" s="31"/>
      <c r="QHD114" s="31"/>
      <c r="QHE114" s="31"/>
      <c r="QHF114" s="31"/>
      <c r="QHG114" s="31"/>
      <c r="QHH114" s="31"/>
      <c r="QHI114" s="31"/>
      <c r="QHJ114" s="31"/>
      <c r="QHK114" s="31"/>
      <c r="QHL114" s="31"/>
      <c r="QHM114" s="31"/>
      <c r="QHN114" s="31"/>
      <c r="QHO114" s="31"/>
      <c r="QHP114" s="31"/>
      <c r="QHQ114" s="31"/>
      <c r="QHR114" s="31"/>
      <c r="QHS114" s="31"/>
      <c r="QHT114" s="31"/>
      <c r="QHU114" s="31"/>
      <c r="QHV114" s="31"/>
      <c r="QHW114" s="31"/>
      <c r="QHX114" s="31"/>
      <c r="QHY114" s="31"/>
      <c r="QHZ114" s="31"/>
      <c r="QIA114" s="31"/>
      <c r="QIB114" s="31"/>
      <c r="QIC114" s="31"/>
      <c r="QID114" s="31"/>
      <c r="QIE114" s="31"/>
      <c r="QIF114" s="31"/>
      <c r="QIG114" s="31"/>
      <c r="QIH114" s="31"/>
      <c r="QII114" s="31"/>
      <c r="QIJ114" s="31"/>
      <c r="QIK114" s="31"/>
      <c r="QIL114" s="31"/>
      <c r="QIM114" s="31"/>
      <c r="QIN114" s="31"/>
      <c r="QIO114" s="31"/>
      <c r="QIP114" s="31"/>
      <c r="QIQ114" s="31"/>
      <c r="QIR114" s="31"/>
      <c r="QIS114" s="31"/>
      <c r="QIT114" s="31"/>
      <c r="QIU114" s="31"/>
      <c r="QIV114" s="31"/>
      <c r="QIW114" s="31"/>
      <c r="QIX114" s="31"/>
      <c r="QIY114" s="31"/>
      <c r="QIZ114" s="31"/>
      <c r="QJA114" s="31"/>
      <c r="QJB114" s="31"/>
      <c r="QJC114" s="31"/>
      <c r="QJD114" s="31"/>
      <c r="QJE114" s="31"/>
      <c r="QJF114" s="31"/>
      <c r="QJG114" s="31"/>
      <c r="QJH114" s="31"/>
      <c r="QJI114" s="31"/>
      <c r="QJJ114" s="31"/>
      <c r="QJK114" s="31"/>
      <c r="QJL114" s="31"/>
      <c r="QJM114" s="31"/>
      <c r="QJN114" s="31"/>
      <c r="QJO114" s="31"/>
      <c r="QJP114" s="31"/>
      <c r="QJQ114" s="31"/>
      <c r="QJR114" s="31"/>
      <c r="QJS114" s="31"/>
      <c r="QJT114" s="31"/>
      <c r="QJU114" s="31"/>
      <c r="QJV114" s="31"/>
      <c r="QJW114" s="31"/>
      <c r="QJX114" s="31"/>
      <c r="QJY114" s="31"/>
      <c r="QJZ114" s="31"/>
      <c r="QKA114" s="31"/>
      <c r="QKB114" s="31"/>
      <c r="QKC114" s="31"/>
      <c r="QKD114" s="31"/>
      <c r="QKE114" s="31"/>
      <c r="QKF114" s="31"/>
      <c r="QKG114" s="31"/>
      <c r="QKH114" s="31"/>
      <c r="QKI114" s="31"/>
      <c r="QKJ114" s="31"/>
      <c r="QKK114" s="31"/>
      <c r="QKL114" s="31"/>
      <c r="QKM114" s="31"/>
      <c r="QKN114" s="31"/>
      <c r="QKO114" s="31"/>
      <c r="QKP114" s="31"/>
      <c r="QKQ114" s="31"/>
      <c r="QKR114" s="31"/>
      <c r="QKS114" s="31"/>
      <c r="QKT114" s="31"/>
      <c r="QKU114" s="31"/>
      <c r="QKV114" s="31"/>
      <c r="QKW114" s="31"/>
      <c r="QKX114" s="31"/>
      <c r="QKY114" s="31"/>
      <c r="QKZ114" s="31"/>
      <c r="QLA114" s="31"/>
      <c r="QLB114" s="31"/>
      <c r="QLC114" s="31"/>
      <c r="QLD114" s="31"/>
      <c r="QLE114" s="31"/>
      <c r="QLF114" s="31"/>
      <c r="QLG114" s="31"/>
      <c r="QLH114" s="31"/>
      <c r="QLI114" s="31"/>
      <c r="QLJ114" s="31"/>
      <c r="QLK114" s="31"/>
      <c r="QLL114" s="31"/>
      <c r="QLM114" s="31"/>
      <c r="QLN114" s="31"/>
      <c r="QLO114" s="31"/>
      <c r="QLP114" s="31"/>
      <c r="QLQ114" s="31"/>
      <c r="QLR114" s="31"/>
      <c r="QLS114" s="31"/>
      <c r="QLT114" s="31"/>
      <c r="QLU114" s="31"/>
      <c r="QLV114" s="31"/>
      <c r="QLW114" s="31"/>
      <c r="QLX114" s="31"/>
      <c r="QLY114" s="31"/>
      <c r="QLZ114" s="31"/>
      <c r="QMA114" s="31"/>
      <c r="QMB114" s="31"/>
      <c r="QMC114" s="31"/>
      <c r="QMD114" s="31"/>
      <c r="QME114" s="31"/>
      <c r="QMF114" s="31"/>
      <c r="QMG114" s="31"/>
      <c r="QMH114" s="31"/>
      <c r="QMI114" s="31"/>
      <c r="QMJ114" s="31"/>
      <c r="QMK114" s="31"/>
      <c r="QML114" s="31"/>
      <c r="QMM114" s="31"/>
      <c r="QMN114" s="31"/>
      <c r="QMO114" s="31"/>
      <c r="QMP114" s="31"/>
      <c r="QMQ114" s="31"/>
      <c r="QMR114" s="31"/>
      <c r="QMS114" s="31"/>
      <c r="QMT114" s="31"/>
      <c r="QMU114" s="31"/>
      <c r="QMV114" s="31"/>
      <c r="QMW114" s="31"/>
      <c r="QMX114" s="31"/>
      <c r="QMY114" s="31"/>
      <c r="QMZ114" s="31"/>
      <c r="QNA114" s="31"/>
      <c r="QNB114" s="31"/>
      <c r="QNC114" s="31"/>
      <c r="QND114" s="31"/>
      <c r="QNE114" s="31"/>
      <c r="QNF114" s="31"/>
      <c r="QNG114" s="31"/>
      <c r="QNH114" s="31"/>
      <c r="QNI114" s="31"/>
      <c r="QNJ114" s="31"/>
      <c r="QNK114" s="31"/>
      <c r="QNL114" s="31"/>
      <c r="QNM114" s="31"/>
      <c r="QNN114" s="31"/>
      <c r="QNO114" s="31"/>
      <c r="QNP114" s="31"/>
      <c r="QNQ114" s="31"/>
      <c r="QNR114" s="31"/>
      <c r="QNS114" s="31"/>
      <c r="QNT114" s="31"/>
      <c r="QNU114" s="31"/>
      <c r="QNV114" s="31"/>
      <c r="QNW114" s="31"/>
      <c r="QNX114" s="31"/>
      <c r="QNY114" s="31"/>
      <c r="QNZ114" s="31"/>
      <c r="QOA114" s="31"/>
      <c r="QOB114" s="31"/>
      <c r="QOC114" s="31"/>
      <c r="QOD114" s="31"/>
      <c r="QOE114" s="31"/>
      <c r="QOF114" s="31"/>
      <c r="QOG114" s="31"/>
      <c r="QOH114" s="31"/>
      <c r="QOI114" s="31"/>
      <c r="QOJ114" s="31"/>
      <c r="QOK114" s="31"/>
      <c r="QOL114" s="31"/>
      <c r="QOM114" s="31"/>
      <c r="QON114" s="31"/>
      <c r="QOO114" s="31"/>
      <c r="QOP114" s="31"/>
      <c r="QOQ114" s="31"/>
      <c r="QOR114" s="31"/>
      <c r="QOS114" s="31"/>
      <c r="QOT114" s="31"/>
      <c r="QOU114" s="31"/>
      <c r="QOV114" s="31"/>
      <c r="QOW114" s="31"/>
      <c r="QOX114" s="31"/>
      <c r="QOY114" s="31"/>
      <c r="QOZ114" s="31"/>
      <c r="QPA114" s="31"/>
      <c r="QPB114" s="31"/>
      <c r="QPC114" s="31"/>
      <c r="QPD114" s="31"/>
      <c r="QPE114" s="31"/>
      <c r="QPF114" s="31"/>
      <c r="QPG114" s="31"/>
      <c r="QPH114" s="31"/>
      <c r="QPI114" s="31"/>
      <c r="QPJ114" s="31"/>
      <c r="QPK114" s="31"/>
      <c r="QPL114" s="31"/>
      <c r="QPM114" s="31"/>
      <c r="QPN114" s="31"/>
      <c r="QPO114" s="31"/>
      <c r="QPP114" s="31"/>
      <c r="QPQ114" s="31"/>
      <c r="QPR114" s="31"/>
      <c r="QPS114" s="31"/>
      <c r="QPT114" s="31"/>
      <c r="QPU114" s="31"/>
      <c r="QPV114" s="31"/>
      <c r="QPW114" s="31"/>
      <c r="QPX114" s="31"/>
      <c r="QPY114" s="31"/>
      <c r="QPZ114" s="31"/>
      <c r="QQA114" s="31"/>
      <c r="QQB114" s="31"/>
      <c r="QQC114" s="31"/>
      <c r="QQD114" s="31"/>
      <c r="QQE114" s="31"/>
      <c r="QQF114" s="31"/>
      <c r="QQG114" s="31"/>
      <c r="QQH114" s="31"/>
      <c r="QQI114" s="31"/>
      <c r="QQJ114" s="31"/>
      <c r="QQK114" s="31"/>
      <c r="QQL114" s="31"/>
      <c r="QQM114" s="31"/>
      <c r="QQN114" s="31"/>
      <c r="QQO114" s="31"/>
      <c r="QQP114" s="31"/>
      <c r="QQQ114" s="31"/>
      <c r="QQR114" s="31"/>
      <c r="QQS114" s="31"/>
      <c r="QQT114" s="31"/>
      <c r="QQU114" s="31"/>
      <c r="QQV114" s="31"/>
      <c r="QQW114" s="31"/>
      <c r="QQX114" s="31"/>
      <c r="QQY114" s="31"/>
      <c r="QQZ114" s="31"/>
      <c r="QRA114" s="31"/>
      <c r="QRB114" s="31"/>
      <c r="QRC114" s="31"/>
      <c r="QRD114" s="31"/>
      <c r="QRE114" s="31"/>
      <c r="QRF114" s="31"/>
      <c r="QRG114" s="31"/>
      <c r="QRH114" s="31"/>
      <c r="QRI114" s="31"/>
      <c r="QRJ114" s="31"/>
      <c r="QRK114" s="31"/>
      <c r="QRL114" s="31"/>
      <c r="QRM114" s="31"/>
      <c r="QRN114" s="31"/>
      <c r="QRO114" s="31"/>
      <c r="QRP114" s="31"/>
      <c r="QRQ114" s="31"/>
      <c r="QRR114" s="31"/>
      <c r="QRS114" s="31"/>
      <c r="QRT114" s="31"/>
      <c r="QRU114" s="31"/>
      <c r="QRV114" s="31"/>
      <c r="QRW114" s="31"/>
      <c r="QRX114" s="31"/>
      <c r="QRY114" s="31"/>
      <c r="QRZ114" s="31"/>
      <c r="QSA114" s="31"/>
      <c r="QSB114" s="31"/>
      <c r="QSC114" s="31"/>
      <c r="QSD114" s="31"/>
      <c r="QSE114" s="31"/>
      <c r="QSF114" s="31"/>
      <c r="QSG114" s="31"/>
      <c r="QSH114" s="31"/>
      <c r="QSI114" s="31"/>
      <c r="QSJ114" s="31"/>
      <c r="QSK114" s="31"/>
      <c r="QSL114" s="31"/>
      <c r="QSM114" s="31"/>
      <c r="QSN114" s="31"/>
      <c r="QSO114" s="31"/>
      <c r="QSP114" s="31"/>
      <c r="QSQ114" s="31"/>
      <c r="QSR114" s="31"/>
      <c r="QSS114" s="31"/>
      <c r="QST114" s="31"/>
      <c r="QSU114" s="31"/>
      <c r="QSV114" s="31"/>
      <c r="QSW114" s="31"/>
      <c r="QSX114" s="31"/>
      <c r="QSY114" s="31"/>
      <c r="QSZ114" s="31"/>
      <c r="QTA114" s="31"/>
      <c r="QTB114" s="31"/>
      <c r="QTC114" s="31"/>
      <c r="QTD114" s="31"/>
      <c r="QTE114" s="31"/>
      <c r="QTF114" s="31"/>
      <c r="QTG114" s="31"/>
      <c r="QTH114" s="31"/>
      <c r="QTI114" s="31"/>
      <c r="QTJ114" s="31"/>
      <c r="QTK114" s="31"/>
      <c r="QTL114" s="31"/>
      <c r="QTM114" s="31"/>
      <c r="QTN114" s="31"/>
      <c r="QTO114" s="31"/>
      <c r="QTP114" s="31"/>
      <c r="QTQ114" s="31"/>
      <c r="QTR114" s="31"/>
      <c r="QTS114" s="31"/>
      <c r="QTT114" s="31"/>
      <c r="QTU114" s="31"/>
      <c r="QTV114" s="31"/>
      <c r="QTW114" s="31"/>
      <c r="QTX114" s="31"/>
      <c r="QTY114" s="31"/>
      <c r="QTZ114" s="31"/>
      <c r="QUA114" s="31"/>
      <c r="QUB114" s="31"/>
      <c r="QUC114" s="31"/>
      <c r="QUD114" s="31"/>
      <c r="QUE114" s="31"/>
      <c r="QUF114" s="31"/>
      <c r="QUG114" s="31"/>
      <c r="QUH114" s="31"/>
      <c r="QUI114" s="31"/>
      <c r="QUJ114" s="31"/>
      <c r="QUK114" s="31"/>
      <c r="QUL114" s="31"/>
      <c r="QUM114" s="31"/>
      <c r="QUN114" s="31"/>
      <c r="QUO114" s="31"/>
      <c r="QUP114" s="31"/>
      <c r="QUQ114" s="31"/>
      <c r="QUR114" s="31"/>
      <c r="QUS114" s="31"/>
      <c r="QUT114" s="31"/>
      <c r="QUU114" s="31"/>
      <c r="QUV114" s="31"/>
      <c r="QUW114" s="31"/>
      <c r="QUX114" s="31"/>
      <c r="QUY114" s="31"/>
      <c r="QUZ114" s="31"/>
      <c r="QVA114" s="31"/>
      <c r="QVB114" s="31"/>
      <c r="QVC114" s="31"/>
      <c r="QVD114" s="31"/>
      <c r="QVE114" s="31"/>
      <c r="QVF114" s="31"/>
      <c r="QVG114" s="31"/>
      <c r="QVH114" s="31"/>
      <c r="QVI114" s="31"/>
      <c r="QVJ114" s="31"/>
      <c r="QVK114" s="31"/>
      <c r="QVL114" s="31"/>
      <c r="QVM114" s="31"/>
      <c r="QVN114" s="31"/>
      <c r="QVO114" s="31"/>
      <c r="QVP114" s="31"/>
      <c r="QVQ114" s="31"/>
      <c r="QVR114" s="31"/>
      <c r="QVS114" s="31"/>
      <c r="QVT114" s="31"/>
      <c r="QVU114" s="31"/>
      <c r="QVV114" s="31"/>
      <c r="QVW114" s="31"/>
      <c r="QVX114" s="31"/>
      <c r="QVY114" s="31"/>
      <c r="QVZ114" s="31"/>
      <c r="QWA114" s="31"/>
      <c r="QWB114" s="31"/>
      <c r="QWC114" s="31"/>
      <c r="QWD114" s="31"/>
      <c r="QWE114" s="31"/>
      <c r="QWF114" s="31"/>
      <c r="QWG114" s="31"/>
      <c r="QWH114" s="31"/>
      <c r="QWI114" s="31"/>
      <c r="QWJ114" s="31"/>
      <c r="QWK114" s="31"/>
      <c r="QWL114" s="31"/>
      <c r="QWM114" s="31"/>
      <c r="QWN114" s="31"/>
      <c r="QWO114" s="31"/>
      <c r="QWP114" s="31"/>
      <c r="QWQ114" s="31"/>
      <c r="QWR114" s="31"/>
      <c r="QWS114" s="31"/>
      <c r="QWT114" s="31"/>
      <c r="QWU114" s="31"/>
      <c r="QWV114" s="31"/>
      <c r="QWW114" s="31"/>
      <c r="QWX114" s="31"/>
      <c r="QWY114" s="31"/>
      <c r="QWZ114" s="31"/>
      <c r="QXA114" s="31"/>
      <c r="QXB114" s="31"/>
      <c r="QXC114" s="31"/>
      <c r="QXD114" s="31"/>
      <c r="QXE114" s="31"/>
      <c r="QXF114" s="31"/>
      <c r="QXG114" s="31"/>
      <c r="QXH114" s="31"/>
      <c r="QXI114" s="31"/>
      <c r="QXJ114" s="31"/>
      <c r="QXK114" s="31"/>
      <c r="QXL114" s="31"/>
      <c r="QXM114" s="31"/>
      <c r="QXN114" s="31"/>
      <c r="QXO114" s="31"/>
      <c r="QXP114" s="31"/>
      <c r="QXQ114" s="31"/>
      <c r="QXR114" s="31"/>
      <c r="QXS114" s="31"/>
      <c r="QXT114" s="31"/>
      <c r="QXU114" s="31"/>
      <c r="QXV114" s="31"/>
      <c r="QXW114" s="31"/>
      <c r="QXX114" s="31"/>
      <c r="QXY114" s="31"/>
      <c r="QXZ114" s="31"/>
      <c r="QYA114" s="31"/>
      <c r="QYB114" s="31"/>
      <c r="QYC114" s="31"/>
      <c r="QYD114" s="31"/>
      <c r="QYE114" s="31"/>
      <c r="QYF114" s="31"/>
      <c r="QYG114" s="31"/>
      <c r="QYH114" s="31"/>
      <c r="QYI114" s="31"/>
      <c r="QYJ114" s="31"/>
      <c r="QYK114" s="31"/>
      <c r="QYL114" s="31"/>
      <c r="QYM114" s="31"/>
      <c r="QYN114" s="31"/>
      <c r="QYO114" s="31"/>
      <c r="QYP114" s="31"/>
      <c r="QYQ114" s="31"/>
      <c r="QYR114" s="31"/>
      <c r="QYS114" s="31"/>
      <c r="QYT114" s="31"/>
      <c r="QYU114" s="31"/>
      <c r="QYV114" s="31"/>
      <c r="QYW114" s="31"/>
      <c r="QYX114" s="31"/>
      <c r="QYY114" s="31"/>
      <c r="QYZ114" s="31"/>
      <c r="QZA114" s="31"/>
      <c r="QZB114" s="31"/>
      <c r="QZC114" s="31"/>
      <c r="QZD114" s="31"/>
      <c r="QZE114" s="31"/>
      <c r="QZF114" s="31"/>
      <c r="QZG114" s="31"/>
      <c r="QZH114" s="31"/>
      <c r="QZI114" s="31"/>
      <c r="QZJ114" s="31"/>
      <c r="QZK114" s="31"/>
      <c r="QZL114" s="31"/>
      <c r="QZM114" s="31"/>
      <c r="QZN114" s="31"/>
      <c r="QZO114" s="31"/>
      <c r="QZP114" s="31"/>
      <c r="QZQ114" s="31"/>
      <c r="QZR114" s="31"/>
      <c r="QZS114" s="31"/>
      <c r="QZT114" s="31"/>
      <c r="QZU114" s="31"/>
      <c r="QZV114" s="31"/>
      <c r="QZW114" s="31"/>
      <c r="QZX114" s="31"/>
      <c r="QZY114" s="31"/>
      <c r="QZZ114" s="31"/>
      <c r="RAA114" s="31"/>
      <c r="RAB114" s="31"/>
      <c r="RAC114" s="31"/>
      <c r="RAD114" s="31"/>
      <c r="RAE114" s="31"/>
      <c r="RAF114" s="31"/>
      <c r="RAG114" s="31"/>
      <c r="RAH114" s="31"/>
      <c r="RAI114" s="31"/>
      <c r="RAJ114" s="31"/>
      <c r="RAK114" s="31"/>
      <c r="RAL114" s="31"/>
      <c r="RAM114" s="31"/>
      <c r="RAN114" s="31"/>
      <c r="RAO114" s="31"/>
      <c r="RAP114" s="31"/>
      <c r="RAQ114" s="31"/>
      <c r="RAR114" s="31"/>
      <c r="RAS114" s="31"/>
      <c r="RAT114" s="31"/>
      <c r="RAU114" s="31"/>
      <c r="RAV114" s="31"/>
      <c r="RAW114" s="31"/>
      <c r="RAX114" s="31"/>
      <c r="RAY114" s="31"/>
      <c r="RAZ114" s="31"/>
      <c r="RBA114" s="31"/>
      <c r="RBB114" s="31"/>
      <c r="RBC114" s="31"/>
      <c r="RBD114" s="31"/>
      <c r="RBE114" s="31"/>
      <c r="RBF114" s="31"/>
      <c r="RBG114" s="31"/>
      <c r="RBH114" s="31"/>
      <c r="RBI114" s="31"/>
      <c r="RBJ114" s="31"/>
      <c r="RBK114" s="31"/>
      <c r="RBL114" s="31"/>
      <c r="RBM114" s="31"/>
      <c r="RBN114" s="31"/>
      <c r="RBO114" s="31"/>
      <c r="RBP114" s="31"/>
      <c r="RBQ114" s="31"/>
      <c r="RBR114" s="31"/>
      <c r="RBS114" s="31"/>
      <c r="RBT114" s="31"/>
      <c r="RBU114" s="31"/>
      <c r="RBV114" s="31"/>
      <c r="RBW114" s="31"/>
      <c r="RBX114" s="31"/>
      <c r="RBY114" s="31"/>
      <c r="RBZ114" s="31"/>
      <c r="RCA114" s="31"/>
      <c r="RCB114" s="31"/>
      <c r="RCC114" s="31"/>
      <c r="RCD114" s="31"/>
      <c r="RCE114" s="31"/>
      <c r="RCF114" s="31"/>
      <c r="RCG114" s="31"/>
      <c r="RCH114" s="31"/>
      <c r="RCI114" s="31"/>
      <c r="RCJ114" s="31"/>
      <c r="RCK114" s="31"/>
      <c r="RCL114" s="31"/>
      <c r="RCM114" s="31"/>
      <c r="RCN114" s="31"/>
      <c r="RCO114" s="31"/>
      <c r="RCP114" s="31"/>
      <c r="RCQ114" s="31"/>
      <c r="RCR114" s="31"/>
      <c r="RCS114" s="31"/>
      <c r="RCT114" s="31"/>
      <c r="RCU114" s="31"/>
      <c r="RCV114" s="31"/>
      <c r="RCW114" s="31"/>
      <c r="RCX114" s="31"/>
      <c r="RCY114" s="31"/>
      <c r="RCZ114" s="31"/>
      <c r="RDA114" s="31"/>
      <c r="RDB114" s="31"/>
      <c r="RDC114" s="31"/>
      <c r="RDD114" s="31"/>
      <c r="RDE114" s="31"/>
      <c r="RDF114" s="31"/>
      <c r="RDG114" s="31"/>
      <c r="RDH114" s="31"/>
      <c r="RDI114" s="31"/>
      <c r="RDJ114" s="31"/>
      <c r="RDK114" s="31"/>
      <c r="RDL114" s="31"/>
      <c r="RDM114" s="31"/>
      <c r="RDN114" s="31"/>
      <c r="RDO114" s="31"/>
      <c r="RDP114" s="31"/>
      <c r="RDQ114" s="31"/>
      <c r="RDR114" s="31"/>
      <c r="RDS114" s="31"/>
      <c r="RDT114" s="31"/>
      <c r="RDU114" s="31"/>
      <c r="RDV114" s="31"/>
      <c r="RDW114" s="31"/>
      <c r="RDX114" s="31"/>
      <c r="RDY114" s="31"/>
      <c r="RDZ114" s="31"/>
      <c r="REA114" s="31"/>
      <c r="REB114" s="31"/>
      <c r="REC114" s="31"/>
      <c r="RED114" s="31"/>
      <c r="REE114" s="31"/>
      <c r="REF114" s="31"/>
      <c r="REG114" s="31"/>
      <c r="REH114" s="31"/>
      <c r="REI114" s="31"/>
      <c r="REJ114" s="31"/>
      <c r="REK114" s="31"/>
      <c r="REL114" s="31"/>
      <c r="REM114" s="31"/>
      <c r="REN114" s="31"/>
      <c r="REO114" s="31"/>
      <c r="REP114" s="31"/>
      <c r="REQ114" s="31"/>
      <c r="RER114" s="31"/>
      <c r="RES114" s="31"/>
      <c r="RET114" s="31"/>
      <c r="REU114" s="31"/>
      <c r="REV114" s="31"/>
      <c r="REW114" s="31"/>
      <c r="REX114" s="31"/>
      <c r="REY114" s="31"/>
      <c r="REZ114" s="31"/>
      <c r="RFA114" s="31"/>
      <c r="RFB114" s="31"/>
      <c r="RFC114" s="31"/>
      <c r="RFD114" s="31"/>
      <c r="RFE114" s="31"/>
      <c r="RFF114" s="31"/>
      <c r="RFG114" s="31"/>
      <c r="RFH114" s="31"/>
      <c r="RFI114" s="31"/>
      <c r="RFJ114" s="31"/>
      <c r="RFK114" s="31"/>
      <c r="RFL114" s="31"/>
      <c r="RFM114" s="31"/>
      <c r="RFN114" s="31"/>
      <c r="RFO114" s="31"/>
      <c r="RFP114" s="31"/>
      <c r="RFQ114" s="31"/>
      <c r="RFR114" s="31"/>
      <c r="RFS114" s="31"/>
      <c r="RFT114" s="31"/>
      <c r="RFU114" s="31"/>
      <c r="RFV114" s="31"/>
      <c r="RFW114" s="31"/>
      <c r="RFX114" s="31"/>
      <c r="RFY114" s="31"/>
      <c r="RFZ114" s="31"/>
      <c r="RGA114" s="31"/>
      <c r="RGB114" s="31"/>
      <c r="RGC114" s="31"/>
      <c r="RGD114" s="31"/>
      <c r="RGE114" s="31"/>
      <c r="RGF114" s="31"/>
      <c r="RGG114" s="31"/>
      <c r="RGH114" s="31"/>
      <c r="RGI114" s="31"/>
      <c r="RGJ114" s="31"/>
      <c r="RGK114" s="31"/>
      <c r="RGL114" s="31"/>
      <c r="RGM114" s="31"/>
      <c r="RGN114" s="31"/>
      <c r="RGO114" s="31"/>
      <c r="RGP114" s="31"/>
      <c r="RGQ114" s="31"/>
      <c r="RGR114" s="31"/>
      <c r="RGS114" s="31"/>
      <c r="RGT114" s="31"/>
      <c r="RGU114" s="31"/>
      <c r="RGV114" s="31"/>
      <c r="RGW114" s="31"/>
      <c r="RGX114" s="31"/>
      <c r="RGY114" s="31"/>
      <c r="RGZ114" s="31"/>
      <c r="RHA114" s="31"/>
      <c r="RHB114" s="31"/>
      <c r="RHC114" s="31"/>
      <c r="RHD114" s="31"/>
      <c r="RHE114" s="31"/>
      <c r="RHF114" s="31"/>
      <c r="RHG114" s="31"/>
      <c r="RHH114" s="31"/>
      <c r="RHI114" s="31"/>
      <c r="RHJ114" s="31"/>
      <c r="RHK114" s="31"/>
      <c r="RHL114" s="31"/>
      <c r="RHM114" s="31"/>
      <c r="RHN114" s="31"/>
      <c r="RHO114" s="31"/>
      <c r="RHP114" s="31"/>
      <c r="RHQ114" s="31"/>
      <c r="RHR114" s="31"/>
      <c r="RHS114" s="31"/>
      <c r="RHT114" s="31"/>
      <c r="RHU114" s="31"/>
      <c r="RHV114" s="31"/>
      <c r="RHW114" s="31"/>
      <c r="RHX114" s="31"/>
      <c r="RHY114" s="31"/>
      <c r="RHZ114" s="31"/>
      <c r="RIA114" s="31"/>
      <c r="RIB114" s="31"/>
      <c r="RIC114" s="31"/>
      <c r="RID114" s="31"/>
      <c r="RIE114" s="31"/>
      <c r="RIF114" s="31"/>
      <c r="RIG114" s="31"/>
      <c r="RIH114" s="31"/>
      <c r="RII114" s="31"/>
      <c r="RIJ114" s="31"/>
      <c r="RIK114" s="31"/>
      <c r="RIL114" s="31"/>
      <c r="RIM114" s="31"/>
      <c r="RIN114" s="31"/>
      <c r="RIO114" s="31"/>
      <c r="RIP114" s="31"/>
      <c r="RIQ114" s="31"/>
      <c r="RIR114" s="31"/>
      <c r="RIS114" s="31"/>
      <c r="RIT114" s="31"/>
      <c r="RIU114" s="31"/>
      <c r="RIV114" s="31"/>
      <c r="RIW114" s="31"/>
      <c r="RIX114" s="31"/>
      <c r="RIY114" s="31"/>
      <c r="RIZ114" s="31"/>
      <c r="RJA114" s="31"/>
      <c r="RJB114" s="31"/>
      <c r="RJC114" s="31"/>
      <c r="RJD114" s="31"/>
      <c r="RJE114" s="31"/>
      <c r="RJF114" s="31"/>
      <c r="RJG114" s="31"/>
      <c r="RJH114" s="31"/>
      <c r="RJI114" s="31"/>
      <c r="RJJ114" s="31"/>
      <c r="RJK114" s="31"/>
      <c r="RJL114" s="31"/>
      <c r="RJM114" s="31"/>
      <c r="RJN114" s="31"/>
      <c r="RJO114" s="31"/>
      <c r="RJP114" s="31"/>
      <c r="RJQ114" s="31"/>
      <c r="RJR114" s="31"/>
      <c r="RJS114" s="31"/>
      <c r="RJT114" s="31"/>
      <c r="RJU114" s="31"/>
      <c r="RJV114" s="31"/>
      <c r="RJW114" s="31"/>
      <c r="RJX114" s="31"/>
      <c r="RJY114" s="31"/>
      <c r="RJZ114" s="31"/>
      <c r="RKA114" s="31"/>
      <c r="RKB114" s="31"/>
      <c r="RKC114" s="31"/>
      <c r="RKD114" s="31"/>
      <c r="RKE114" s="31"/>
      <c r="RKF114" s="31"/>
      <c r="RKG114" s="31"/>
      <c r="RKH114" s="31"/>
      <c r="RKI114" s="31"/>
      <c r="RKJ114" s="31"/>
      <c r="RKK114" s="31"/>
      <c r="RKL114" s="31"/>
      <c r="RKM114" s="31"/>
      <c r="RKN114" s="31"/>
      <c r="RKO114" s="31"/>
      <c r="RKP114" s="31"/>
      <c r="RKQ114" s="31"/>
      <c r="RKR114" s="31"/>
      <c r="RKS114" s="31"/>
      <c r="RKT114" s="31"/>
      <c r="RKU114" s="31"/>
      <c r="RKV114" s="31"/>
      <c r="RKW114" s="31"/>
      <c r="RKX114" s="31"/>
      <c r="RKY114" s="31"/>
      <c r="RKZ114" s="31"/>
      <c r="RLA114" s="31"/>
      <c r="RLB114" s="31"/>
      <c r="RLC114" s="31"/>
      <c r="RLD114" s="31"/>
      <c r="RLE114" s="31"/>
      <c r="RLF114" s="31"/>
      <c r="RLG114" s="31"/>
      <c r="RLH114" s="31"/>
      <c r="RLI114" s="31"/>
      <c r="RLJ114" s="31"/>
      <c r="RLK114" s="31"/>
      <c r="RLL114" s="31"/>
      <c r="RLM114" s="31"/>
      <c r="RLN114" s="31"/>
      <c r="RLO114" s="31"/>
      <c r="RLP114" s="31"/>
      <c r="RLQ114" s="31"/>
      <c r="RLR114" s="31"/>
      <c r="RLS114" s="31"/>
      <c r="RLT114" s="31"/>
      <c r="RLU114" s="31"/>
      <c r="RLV114" s="31"/>
      <c r="RLW114" s="31"/>
      <c r="RLX114" s="31"/>
      <c r="RLY114" s="31"/>
      <c r="RLZ114" s="31"/>
      <c r="RMA114" s="31"/>
      <c r="RMB114" s="31"/>
      <c r="RMC114" s="31"/>
      <c r="RMD114" s="31"/>
      <c r="RME114" s="31"/>
      <c r="RMF114" s="31"/>
      <c r="RMG114" s="31"/>
      <c r="RMH114" s="31"/>
      <c r="RMI114" s="31"/>
      <c r="RMJ114" s="31"/>
      <c r="RMK114" s="31"/>
      <c r="RML114" s="31"/>
      <c r="RMM114" s="31"/>
      <c r="RMN114" s="31"/>
      <c r="RMO114" s="31"/>
      <c r="RMP114" s="31"/>
      <c r="RMQ114" s="31"/>
      <c r="RMR114" s="31"/>
      <c r="RMS114" s="31"/>
      <c r="RMT114" s="31"/>
      <c r="RMU114" s="31"/>
      <c r="RMV114" s="31"/>
      <c r="RMW114" s="31"/>
      <c r="RMX114" s="31"/>
      <c r="RMY114" s="31"/>
      <c r="RMZ114" s="31"/>
      <c r="RNA114" s="31"/>
      <c r="RNB114" s="31"/>
      <c r="RNC114" s="31"/>
      <c r="RND114" s="31"/>
      <c r="RNE114" s="31"/>
      <c r="RNF114" s="31"/>
      <c r="RNG114" s="31"/>
      <c r="RNH114" s="31"/>
      <c r="RNI114" s="31"/>
      <c r="RNJ114" s="31"/>
      <c r="RNK114" s="31"/>
      <c r="RNL114" s="31"/>
      <c r="RNM114" s="31"/>
      <c r="RNN114" s="31"/>
      <c r="RNO114" s="31"/>
      <c r="RNP114" s="31"/>
      <c r="RNQ114" s="31"/>
      <c r="RNR114" s="31"/>
      <c r="RNS114" s="31"/>
      <c r="RNT114" s="31"/>
      <c r="RNU114" s="31"/>
      <c r="RNV114" s="31"/>
      <c r="RNW114" s="31"/>
      <c r="RNX114" s="31"/>
      <c r="RNY114" s="31"/>
      <c r="RNZ114" s="31"/>
      <c r="ROA114" s="31"/>
      <c r="ROB114" s="31"/>
      <c r="ROC114" s="31"/>
      <c r="ROD114" s="31"/>
      <c r="ROE114" s="31"/>
      <c r="ROF114" s="31"/>
      <c r="ROG114" s="31"/>
      <c r="ROH114" s="31"/>
      <c r="ROI114" s="31"/>
      <c r="ROJ114" s="31"/>
      <c r="ROK114" s="31"/>
      <c r="ROL114" s="31"/>
      <c r="ROM114" s="31"/>
      <c r="RON114" s="31"/>
      <c r="ROO114" s="31"/>
      <c r="ROP114" s="31"/>
      <c r="ROQ114" s="31"/>
      <c r="ROR114" s="31"/>
      <c r="ROS114" s="31"/>
      <c r="ROT114" s="31"/>
      <c r="ROU114" s="31"/>
      <c r="ROV114" s="31"/>
      <c r="ROW114" s="31"/>
      <c r="ROX114" s="31"/>
      <c r="ROY114" s="31"/>
      <c r="ROZ114" s="31"/>
      <c r="RPA114" s="31"/>
      <c r="RPB114" s="31"/>
      <c r="RPC114" s="31"/>
      <c r="RPD114" s="31"/>
      <c r="RPE114" s="31"/>
      <c r="RPF114" s="31"/>
      <c r="RPG114" s="31"/>
      <c r="RPH114" s="31"/>
      <c r="RPI114" s="31"/>
      <c r="RPJ114" s="31"/>
      <c r="RPK114" s="31"/>
      <c r="RPL114" s="31"/>
      <c r="RPM114" s="31"/>
      <c r="RPN114" s="31"/>
      <c r="RPO114" s="31"/>
      <c r="RPP114" s="31"/>
      <c r="RPQ114" s="31"/>
      <c r="RPR114" s="31"/>
      <c r="RPS114" s="31"/>
      <c r="RPT114" s="31"/>
      <c r="RPU114" s="31"/>
      <c r="RPV114" s="31"/>
      <c r="RPW114" s="31"/>
      <c r="RPX114" s="31"/>
      <c r="RPY114" s="31"/>
      <c r="RPZ114" s="31"/>
      <c r="RQA114" s="31"/>
      <c r="RQB114" s="31"/>
      <c r="RQC114" s="31"/>
      <c r="RQD114" s="31"/>
      <c r="RQE114" s="31"/>
      <c r="RQF114" s="31"/>
      <c r="RQG114" s="31"/>
      <c r="RQH114" s="31"/>
      <c r="RQI114" s="31"/>
      <c r="RQJ114" s="31"/>
      <c r="RQK114" s="31"/>
      <c r="RQL114" s="31"/>
      <c r="RQM114" s="31"/>
      <c r="RQN114" s="31"/>
      <c r="RQO114" s="31"/>
      <c r="RQP114" s="31"/>
      <c r="RQQ114" s="31"/>
      <c r="RQR114" s="31"/>
      <c r="RQS114" s="31"/>
      <c r="RQT114" s="31"/>
      <c r="RQU114" s="31"/>
      <c r="RQV114" s="31"/>
      <c r="RQW114" s="31"/>
      <c r="RQX114" s="31"/>
      <c r="RQY114" s="31"/>
      <c r="RQZ114" s="31"/>
      <c r="RRA114" s="31"/>
      <c r="RRB114" s="31"/>
      <c r="RRC114" s="31"/>
      <c r="RRD114" s="31"/>
      <c r="RRE114" s="31"/>
      <c r="RRF114" s="31"/>
      <c r="RRG114" s="31"/>
      <c r="RRH114" s="31"/>
      <c r="RRI114" s="31"/>
      <c r="RRJ114" s="31"/>
      <c r="RRK114" s="31"/>
      <c r="RRL114" s="31"/>
      <c r="RRM114" s="31"/>
      <c r="RRN114" s="31"/>
      <c r="RRO114" s="31"/>
      <c r="RRP114" s="31"/>
      <c r="RRQ114" s="31"/>
      <c r="RRR114" s="31"/>
      <c r="RRS114" s="31"/>
      <c r="RRT114" s="31"/>
      <c r="RRU114" s="31"/>
      <c r="RRV114" s="31"/>
      <c r="RRW114" s="31"/>
      <c r="RRX114" s="31"/>
      <c r="RRY114" s="31"/>
      <c r="RRZ114" s="31"/>
      <c r="RSA114" s="31"/>
      <c r="RSB114" s="31"/>
      <c r="RSC114" s="31"/>
      <c r="RSD114" s="31"/>
      <c r="RSE114" s="31"/>
      <c r="RSF114" s="31"/>
      <c r="RSG114" s="31"/>
      <c r="RSH114" s="31"/>
      <c r="RSI114" s="31"/>
      <c r="RSJ114" s="31"/>
      <c r="RSK114" s="31"/>
      <c r="RSL114" s="31"/>
      <c r="RSM114" s="31"/>
      <c r="RSN114" s="31"/>
      <c r="RSO114" s="31"/>
      <c r="RSP114" s="31"/>
      <c r="RSQ114" s="31"/>
      <c r="RSR114" s="31"/>
      <c r="RSS114" s="31"/>
      <c r="RST114" s="31"/>
      <c r="RSU114" s="31"/>
      <c r="RSV114" s="31"/>
      <c r="RSW114" s="31"/>
      <c r="RSX114" s="31"/>
      <c r="RSY114" s="31"/>
      <c r="RSZ114" s="31"/>
      <c r="RTA114" s="31"/>
      <c r="RTB114" s="31"/>
      <c r="RTC114" s="31"/>
      <c r="RTD114" s="31"/>
      <c r="RTE114" s="31"/>
      <c r="RTF114" s="31"/>
      <c r="RTG114" s="31"/>
      <c r="RTH114" s="31"/>
      <c r="RTI114" s="31"/>
      <c r="RTJ114" s="31"/>
      <c r="RTK114" s="31"/>
      <c r="RTL114" s="31"/>
      <c r="RTM114" s="31"/>
      <c r="RTN114" s="31"/>
      <c r="RTO114" s="31"/>
      <c r="RTP114" s="31"/>
      <c r="RTQ114" s="31"/>
      <c r="RTR114" s="31"/>
      <c r="RTS114" s="31"/>
      <c r="RTT114" s="31"/>
      <c r="RTU114" s="31"/>
      <c r="RTV114" s="31"/>
      <c r="RTW114" s="31"/>
      <c r="RTX114" s="31"/>
      <c r="RTY114" s="31"/>
      <c r="RTZ114" s="31"/>
      <c r="RUA114" s="31"/>
      <c r="RUB114" s="31"/>
      <c r="RUC114" s="31"/>
      <c r="RUD114" s="31"/>
      <c r="RUE114" s="31"/>
      <c r="RUF114" s="31"/>
      <c r="RUG114" s="31"/>
      <c r="RUH114" s="31"/>
      <c r="RUI114" s="31"/>
      <c r="RUJ114" s="31"/>
      <c r="RUK114" s="31"/>
      <c r="RUL114" s="31"/>
      <c r="RUM114" s="31"/>
      <c r="RUN114" s="31"/>
      <c r="RUO114" s="31"/>
      <c r="RUP114" s="31"/>
      <c r="RUQ114" s="31"/>
      <c r="RUR114" s="31"/>
      <c r="RUS114" s="31"/>
      <c r="RUT114" s="31"/>
      <c r="RUU114" s="31"/>
      <c r="RUV114" s="31"/>
      <c r="RUW114" s="31"/>
      <c r="RUX114" s="31"/>
      <c r="RUY114" s="31"/>
      <c r="RUZ114" s="31"/>
      <c r="RVA114" s="31"/>
      <c r="RVB114" s="31"/>
      <c r="RVC114" s="31"/>
      <c r="RVD114" s="31"/>
      <c r="RVE114" s="31"/>
      <c r="RVF114" s="31"/>
      <c r="RVG114" s="31"/>
      <c r="RVH114" s="31"/>
      <c r="RVI114" s="31"/>
      <c r="RVJ114" s="31"/>
      <c r="RVK114" s="31"/>
      <c r="RVL114" s="31"/>
      <c r="RVM114" s="31"/>
      <c r="RVN114" s="31"/>
      <c r="RVO114" s="31"/>
      <c r="RVP114" s="31"/>
      <c r="RVQ114" s="31"/>
      <c r="RVR114" s="31"/>
      <c r="RVS114" s="31"/>
      <c r="RVT114" s="31"/>
      <c r="RVU114" s="31"/>
      <c r="RVV114" s="31"/>
      <c r="RVW114" s="31"/>
      <c r="RVX114" s="31"/>
      <c r="RVY114" s="31"/>
      <c r="RVZ114" s="31"/>
      <c r="RWA114" s="31"/>
      <c r="RWB114" s="31"/>
      <c r="RWC114" s="31"/>
      <c r="RWD114" s="31"/>
      <c r="RWE114" s="31"/>
      <c r="RWF114" s="31"/>
      <c r="RWG114" s="31"/>
      <c r="RWH114" s="31"/>
      <c r="RWI114" s="31"/>
      <c r="RWJ114" s="31"/>
      <c r="RWK114" s="31"/>
      <c r="RWL114" s="31"/>
      <c r="RWM114" s="31"/>
      <c r="RWN114" s="31"/>
      <c r="RWO114" s="31"/>
      <c r="RWP114" s="31"/>
      <c r="RWQ114" s="31"/>
      <c r="RWR114" s="31"/>
      <c r="RWS114" s="31"/>
      <c r="RWT114" s="31"/>
      <c r="RWU114" s="31"/>
      <c r="RWV114" s="31"/>
      <c r="RWW114" s="31"/>
      <c r="RWX114" s="31"/>
      <c r="RWY114" s="31"/>
      <c r="RWZ114" s="31"/>
      <c r="RXA114" s="31"/>
      <c r="RXB114" s="31"/>
      <c r="RXC114" s="31"/>
      <c r="RXD114" s="31"/>
      <c r="RXE114" s="31"/>
      <c r="RXF114" s="31"/>
      <c r="RXG114" s="31"/>
      <c r="RXH114" s="31"/>
      <c r="RXI114" s="31"/>
      <c r="RXJ114" s="31"/>
      <c r="RXK114" s="31"/>
      <c r="RXL114" s="31"/>
      <c r="RXM114" s="31"/>
      <c r="RXN114" s="31"/>
      <c r="RXO114" s="31"/>
      <c r="RXP114" s="31"/>
      <c r="RXQ114" s="31"/>
      <c r="RXR114" s="31"/>
      <c r="RXS114" s="31"/>
      <c r="RXT114" s="31"/>
      <c r="RXU114" s="31"/>
      <c r="RXV114" s="31"/>
      <c r="RXW114" s="31"/>
      <c r="RXX114" s="31"/>
      <c r="RXY114" s="31"/>
      <c r="RXZ114" s="31"/>
      <c r="RYA114" s="31"/>
      <c r="RYB114" s="31"/>
      <c r="RYC114" s="31"/>
      <c r="RYD114" s="31"/>
      <c r="RYE114" s="31"/>
      <c r="RYF114" s="31"/>
      <c r="RYG114" s="31"/>
      <c r="RYH114" s="31"/>
      <c r="RYI114" s="31"/>
      <c r="RYJ114" s="31"/>
      <c r="RYK114" s="31"/>
      <c r="RYL114" s="31"/>
      <c r="RYM114" s="31"/>
      <c r="RYN114" s="31"/>
      <c r="RYO114" s="31"/>
      <c r="RYP114" s="31"/>
      <c r="RYQ114" s="31"/>
      <c r="RYR114" s="31"/>
      <c r="RYS114" s="31"/>
      <c r="RYT114" s="31"/>
      <c r="RYU114" s="31"/>
      <c r="RYV114" s="31"/>
      <c r="RYW114" s="31"/>
      <c r="RYX114" s="31"/>
      <c r="RYY114" s="31"/>
      <c r="RYZ114" s="31"/>
      <c r="RZA114" s="31"/>
      <c r="RZB114" s="31"/>
      <c r="RZC114" s="31"/>
      <c r="RZD114" s="31"/>
      <c r="RZE114" s="31"/>
      <c r="RZF114" s="31"/>
      <c r="RZG114" s="31"/>
      <c r="RZH114" s="31"/>
      <c r="RZI114" s="31"/>
      <c r="RZJ114" s="31"/>
      <c r="RZK114" s="31"/>
      <c r="RZL114" s="31"/>
      <c r="RZM114" s="31"/>
      <c r="RZN114" s="31"/>
      <c r="RZO114" s="31"/>
      <c r="RZP114" s="31"/>
      <c r="RZQ114" s="31"/>
      <c r="RZR114" s="31"/>
      <c r="RZS114" s="31"/>
      <c r="RZT114" s="31"/>
      <c r="RZU114" s="31"/>
      <c r="RZV114" s="31"/>
      <c r="RZW114" s="31"/>
      <c r="RZX114" s="31"/>
      <c r="RZY114" s="31"/>
      <c r="RZZ114" s="31"/>
      <c r="SAA114" s="31"/>
      <c r="SAB114" s="31"/>
      <c r="SAC114" s="31"/>
      <c r="SAD114" s="31"/>
      <c r="SAE114" s="31"/>
      <c r="SAF114" s="31"/>
      <c r="SAG114" s="31"/>
      <c r="SAH114" s="31"/>
      <c r="SAI114" s="31"/>
      <c r="SAJ114" s="31"/>
      <c r="SAK114" s="31"/>
      <c r="SAL114" s="31"/>
      <c r="SAM114" s="31"/>
      <c r="SAN114" s="31"/>
      <c r="SAO114" s="31"/>
      <c r="SAP114" s="31"/>
      <c r="SAQ114" s="31"/>
      <c r="SAR114" s="31"/>
      <c r="SAS114" s="31"/>
      <c r="SAT114" s="31"/>
      <c r="SAU114" s="31"/>
      <c r="SAV114" s="31"/>
      <c r="SAW114" s="31"/>
      <c r="SAX114" s="31"/>
      <c r="SAY114" s="31"/>
      <c r="SAZ114" s="31"/>
      <c r="SBA114" s="31"/>
      <c r="SBB114" s="31"/>
      <c r="SBC114" s="31"/>
      <c r="SBD114" s="31"/>
      <c r="SBE114" s="31"/>
      <c r="SBF114" s="31"/>
      <c r="SBG114" s="31"/>
      <c r="SBH114" s="31"/>
      <c r="SBI114" s="31"/>
      <c r="SBJ114" s="31"/>
      <c r="SBK114" s="31"/>
      <c r="SBL114" s="31"/>
      <c r="SBM114" s="31"/>
      <c r="SBN114" s="31"/>
      <c r="SBO114" s="31"/>
      <c r="SBP114" s="31"/>
      <c r="SBQ114" s="31"/>
      <c r="SBR114" s="31"/>
      <c r="SBS114" s="31"/>
      <c r="SBT114" s="31"/>
      <c r="SBU114" s="31"/>
      <c r="SBV114" s="31"/>
      <c r="SBW114" s="31"/>
      <c r="SBX114" s="31"/>
      <c r="SBY114" s="31"/>
      <c r="SBZ114" s="31"/>
      <c r="SCA114" s="31"/>
      <c r="SCB114" s="31"/>
      <c r="SCC114" s="31"/>
      <c r="SCD114" s="31"/>
      <c r="SCE114" s="31"/>
      <c r="SCF114" s="31"/>
      <c r="SCG114" s="31"/>
      <c r="SCH114" s="31"/>
      <c r="SCI114" s="31"/>
      <c r="SCJ114" s="31"/>
      <c r="SCK114" s="31"/>
      <c r="SCL114" s="31"/>
      <c r="SCM114" s="31"/>
      <c r="SCN114" s="31"/>
      <c r="SCO114" s="31"/>
      <c r="SCP114" s="31"/>
      <c r="SCQ114" s="31"/>
      <c r="SCR114" s="31"/>
      <c r="SCS114" s="31"/>
      <c r="SCT114" s="31"/>
      <c r="SCU114" s="31"/>
      <c r="SCV114" s="31"/>
      <c r="SCW114" s="31"/>
      <c r="SCX114" s="31"/>
      <c r="SCY114" s="31"/>
      <c r="SCZ114" s="31"/>
      <c r="SDA114" s="31"/>
      <c r="SDB114" s="31"/>
      <c r="SDC114" s="31"/>
      <c r="SDD114" s="31"/>
      <c r="SDE114" s="31"/>
      <c r="SDF114" s="31"/>
      <c r="SDG114" s="31"/>
      <c r="SDH114" s="31"/>
      <c r="SDI114" s="31"/>
      <c r="SDJ114" s="31"/>
      <c r="SDK114" s="31"/>
      <c r="SDL114" s="31"/>
      <c r="SDM114" s="31"/>
      <c r="SDN114" s="31"/>
      <c r="SDO114" s="31"/>
      <c r="SDP114" s="31"/>
      <c r="SDQ114" s="31"/>
      <c r="SDR114" s="31"/>
      <c r="SDS114" s="31"/>
      <c r="SDT114" s="31"/>
      <c r="SDU114" s="31"/>
      <c r="SDV114" s="31"/>
      <c r="SDW114" s="31"/>
      <c r="SDX114" s="31"/>
      <c r="SDY114" s="31"/>
      <c r="SDZ114" s="31"/>
      <c r="SEA114" s="31"/>
      <c r="SEB114" s="31"/>
      <c r="SEC114" s="31"/>
      <c r="SED114" s="31"/>
      <c r="SEE114" s="31"/>
      <c r="SEF114" s="31"/>
      <c r="SEG114" s="31"/>
      <c r="SEH114" s="31"/>
      <c r="SEI114" s="31"/>
      <c r="SEJ114" s="31"/>
      <c r="SEK114" s="31"/>
      <c r="SEL114" s="31"/>
      <c r="SEM114" s="31"/>
      <c r="SEN114" s="31"/>
      <c r="SEO114" s="31"/>
      <c r="SEP114" s="31"/>
      <c r="SEQ114" s="31"/>
      <c r="SER114" s="31"/>
      <c r="SES114" s="31"/>
      <c r="SET114" s="31"/>
      <c r="SEU114" s="31"/>
      <c r="SEV114" s="31"/>
      <c r="SEW114" s="31"/>
      <c r="SEX114" s="31"/>
      <c r="SEY114" s="31"/>
      <c r="SEZ114" s="31"/>
      <c r="SFA114" s="31"/>
      <c r="SFB114" s="31"/>
      <c r="SFC114" s="31"/>
      <c r="SFD114" s="31"/>
      <c r="SFE114" s="31"/>
      <c r="SFF114" s="31"/>
      <c r="SFG114" s="31"/>
      <c r="SFH114" s="31"/>
      <c r="SFI114" s="31"/>
      <c r="SFJ114" s="31"/>
      <c r="SFK114" s="31"/>
      <c r="SFL114" s="31"/>
      <c r="SFM114" s="31"/>
      <c r="SFN114" s="31"/>
      <c r="SFO114" s="31"/>
      <c r="SFP114" s="31"/>
      <c r="SFQ114" s="31"/>
      <c r="SFR114" s="31"/>
      <c r="SFS114" s="31"/>
      <c r="SFT114" s="31"/>
      <c r="SFU114" s="31"/>
      <c r="SFV114" s="31"/>
      <c r="SFW114" s="31"/>
      <c r="SFX114" s="31"/>
      <c r="SFY114" s="31"/>
      <c r="SFZ114" s="31"/>
      <c r="SGA114" s="31"/>
      <c r="SGB114" s="31"/>
      <c r="SGC114" s="31"/>
      <c r="SGD114" s="31"/>
      <c r="SGE114" s="31"/>
      <c r="SGF114" s="31"/>
      <c r="SGG114" s="31"/>
      <c r="SGH114" s="31"/>
      <c r="SGI114" s="31"/>
      <c r="SGJ114" s="31"/>
      <c r="SGK114" s="31"/>
      <c r="SGL114" s="31"/>
      <c r="SGM114" s="31"/>
      <c r="SGN114" s="31"/>
      <c r="SGO114" s="31"/>
      <c r="SGP114" s="31"/>
      <c r="SGQ114" s="31"/>
      <c r="SGR114" s="31"/>
      <c r="SGS114" s="31"/>
      <c r="SGT114" s="31"/>
      <c r="SGU114" s="31"/>
      <c r="SGV114" s="31"/>
      <c r="SGW114" s="31"/>
      <c r="SGX114" s="31"/>
      <c r="SGY114" s="31"/>
      <c r="SGZ114" s="31"/>
      <c r="SHA114" s="31"/>
      <c r="SHB114" s="31"/>
      <c r="SHC114" s="31"/>
      <c r="SHD114" s="31"/>
      <c r="SHE114" s="31"/>
      <c r="SHF114" s="31"/>
      <c r="SHG114" s="31"/>
      <c r="SHH114" s="31"/>
      <c r="SHI114" s="31"/>
      <c r="SHJ114" s="31"/>
      <c r="SHK114" s="31"/>
      <c r="SHL114" s="31"/>
      <c r="SHM114" s="31"/>
      <c r="SHN114" s="31"/>
      <c r="SHO114" s="31"/>
      <c r="SHP114" s="31"/>
      <c r="SHQ114" s="31"/>
      <c r="SHR114" s="31"/>
      <c r="SHS114" s="31"/>
      <c r="SHT114" s="31"/>
      <c r="SHU114" s="31"/>
      <c r="SHV114" s="31"/>
      <c r="SHW114" s="31"/>
      <c r="SHX114" s="31"/>
      <c r="SHY114" s="31"/>
      <c r="SHZ114" s="31"/>
      <c r="SIA114" s="31"/>
      <c r="SIB114" s="31"/>
      <c r="SIC114" s="31"/>
      <c r="SID114" s="31"/>
      <c r="SIE114" s="31"/>
      <c r="SIF114" s="31"/>
      <c r="SIG114" s="31"/>
      <c r="SIH114" s="31"/>
      <c r="SII114" s="31"/>
      <c r="SIJ114" s="31"/>
      <c r="SIK114" s="31"/>
      <c r="SIL114" s="31"/>
      <c r="SIM114" s="31"/>
      <c r="SIN114" s="31"/>
      <c r="SIO114" s="31"/>
      <c r="SIP114" s="31"/>
      <c r="SIQ114" s="31"/>
      <c r="SIR114" s="31"/>
      <c r="SIS114" s="31"/>
      <c r="SIT114" s="31"/>
      <c r="SIU114" s="31"/>
      <c r="SIV114" s="31"/>
      <c r="SIW114" s="31"/>
      <c r="SIX114" s="31"/>
      <c r="SIY114" s="31"/>
      <c r="SIZ114" s="31"/>
      <c r="SJA114" s="31"/>
      <c r="SJB114" s="31"/>
      <c r="SJC114" s="31"/>
      <c r="SJD114" s="31"/>
      <c r="SJE114" s="31"/>
      <c r="SJF114" s="31"/>
      <c r="SJG114" s="31"/>
      <c r="SJH114" s="31"/>
      <c r="SJI114" s="31"/>
      <c r="SJJ114" s="31"/>
      <c r="SJK114" s="31"/>
      <c r="SJL114" s="31"/>
      <c r="SJM114" s="31"/>
      <c r="SJN114" s="31"/>
      <c r="SJO114" s="31"/>
      <c r="SJP114" s="31"/>
      <c r="SJQ114" s="31"/>
      <c r="SJR114" s="31"/>
      <c r="SJS114" s="31"/>
      <c r="SJT114" s="31"/>
      <c r="SJU114" s="31"/>
      <c r="SJV114" s="31"/>
      <c r="SJW114" s="31"/>
      <c r="SJX114" s="31"/>
      <c r="SJY114" s="31"/>
      <c r="SJZ114" s="31"/>
      <c r="SKA114" s="31"/>
      <c r="SKB114" s="31"/>
      <c r="SKC114" s="31"/>
      <c r="SKD114" s="31"/>
      <c r="SKE114" s="31"/>
      <c r="SKF114" s="31"/>
      <c r="SKG114" s="31"/>
      <c r="SKH114" s="31"/>
      <c r="SKI114" s="31"/>
      <c r="SKJ114" s="31"/>
      <c r="SKK114" s="31"/>
      <c r="SKL114" s="31"/>
      <c r="SKM114" s="31"/>
      <c r="SKN114" s="31"/>
      <c r="SKO114" s="31"/>
      <c r="SKP114" s="31"/>
      <c r="SKQ114" s="31"/>
      <c r="SKR114" s="31"/>
      <c r="SKS114" s="31"/>
      <c r="SKT114" s="31"/>
      <c r="SKU114" s="31"/>
      <c r="SKV114" s="31"/>
      <c r="SKW114" s="31"/>
      <c r="SKX114" s="31"/>
      <c r="SKY114" s="31"/>
      <c r="SKZ114" s="31"/>
      <c r="SLA114" s="31"/>
      <c r="SLB114" s="31"/>
      <c r="SLC114" s="31"/>
      <c r="SLD114" s="31"/>
      <c r="SLE114" s="31"/>
      <c r="SLF114" s="31"/>
      <c r="SLG114" s="31"/>
      <c r="SLH114" s="31"/>
      <c r="SLI114" s="31"/>
      <c r="SLJ114" s="31"/>
      <c r="SLK114" s="31"/>
      <c r="SLL114" s="31"/>
      <c r="SLM114" s="31"/>
      <c r="SLN114" s="31"/>
      <c r="SLO114" s="31"/>
      <c r="SLP114" s="31"/>
      <c r="SLQ114" s="31"/>
      <c r="SLR114" s="31"/>
      <c r="SLS114" s="31"/>
      <c r="SLT114" s="31"/>
      <c r="SLU114" s="31"/>
      <c r="SLV114" s="31"/>
      <c r="SLW114" s="31"/>
      <c r="SLX114" s="31"/>
      <c r="SLY114" s="31"/>
      <c r="SLZ114" s="31"/>
      <c r="SMA114" s="31"/>
      <c r="SMB114" s="31"/>
      <c r="SMC114" s="31"/>
      <c r="SMD114" s="31"/>
      <c r="SME114" s="31"/>
      <c r="SMF114" s="31"/>
      <c r="SMG114" s="31"/>
      <c r="SMH114" s="31"/>
      <c r="SMI114" s="31"/>
      <c r="SMJ114" s="31"/>
      <c r="SMK114" s="31"/>
      <c r="SML114" s="31"/>
      <c r="SMM114" s="31"/>
      <c r="SMN114" s="31"/>
      <c r="SMO114" s="31"/>
      <c r="SMP114" s="31"/>
      <c r="SMQ114" s="31"/>
      <c r="SMR114" s="31"/>
      <c r="SMS114" s="31"/>
      <c r="SMT114" s="31"/>
      <c r="SMU114" s="31"/>
      <c r="SMV114" s="31"/>
      <c r="SMW114" s="31"/>
      <c r="SMX114" s="31"/>
      <c r="SMY114" s="31"/>
      <c r="SMZ114" s="31"/>
      <c r="SNA114" s="31"/>
      <c r="SNB114" s="31"/>
      <c r="SNC114" s="31"/>
      <c r="SND114" s="31"/>
      <c r="SNE114" s="31"/>
      <c r="SNF114" s="31"/>
      <c r="SNG114" s="31"/>
      <c r="SNH114" s="31"/>
      <c r="SNI114" s="31"/>
      <c r="SNJ114" s="31"/>
      <c r="SNK114" s="31"/>
      <c r="SNL114" s="31"/>
      <c r="SNM114" s="31"/>
      <c r="SNN114" s="31"/>
      <c r="SNO114" s="31"/>
      <c r="SNP114" s="31"/>
      <c r="SNQ114" s="31"/>
      <c r="SNR114" s="31"/>
      <c r="SNS114" s="31"/>
      <c r="SNT114" s="31"/>
      <c r="SNU114" s="31"/>
      <c r="SNV114" s="31"/>
      <c r="SNW114" s="31"/>
      <c r="SNX114" s="31"/>
      <c r="SNY114" s="31"/>
      <c r="SNZ114" s="31"/>
      <c r="SOA114" s="31"/>
      <c r="SOB114" s="31"/>
      <c r="SOC114" s="31"/>
      <c r="SOD114" s="31"/>
      <c r="SOE114" s="31"/>
      <c r="SOF114" s="31"/>
      <c r="SOG114" s="31"/>
      <c r="SOH114" s="31"/>
      <c r="SOI114" s="31"/>
      <c r="SOJ114" s="31"/>
      <c r="SOK114" s="31"/>
      <c r="SOL114" s="31"/>
      <c r="SOM114" s="31"/>
      <c r="SON114" s="31"/>
      <c r="SOO114" s="31"/>
      <c r="SOP114" s="31"/>
      <c r="SOQ114" s="31"/>
      <c r="SOR114" s="31"/>
      <c r="SOS114" s="31"/>
      <c r="SOT114" s="31"/>
      <c r="SOU114" s="31"/>
      <c r="SOV114" s="31"/>
      <c r="SOW114" s="31"/>
      <c r="SOX114" s="31"/>
      <c r="SOY114" s="31"/>
      <c r="SOZ114" s="31"/>
      <c r="SPA114" s="31"/>
      <c r="SPB114" s="31"/>
      <c r="SPC114" s="31"/>
      <c r="SPD114" s="31"/>
      <c r="SPE114" s="31"/>
      <c r="SPF114" s="31"/>
      <c r="SPG114" s="31"/>
      <c r="SPH114" s="31"/>
      <c r="SPI114" s="31"/>
      <c r="SPJ114" s="31"/>
      <c r="SPK114" s="31"/>
      <c r="SPL114" s="31"/>
      <c r="SPM114" s="31"/>
      <c r="SPN114" s="31"/>
      <c r="SPO114" s="31"/>
      <c r="SPP114" s="31"/>
      <c r="SPQ114" s="31"/>
      <c r="SPR114" s="31"/>
      <c r="SPS114" s="31"/>
      <c r="SPT114" s="31"/>
      <c r="SPU114" s="31"/>
      <c r="SPV114" s="31"/>
      <c r="SPW114" s="31"/>
      <c r="SPX114" s="31"/>
      <c r="SPY114" s="31"/>
      <c r="SPZ114" s="31"/>
      <c r="SQA114" s="31"/>
      <c r="SQB114" s="31"/>
      <c r="SQC114" s="31"/>
      <c r="SQD114" s="31"/>
      <c r="SQE114" s="31"/>
      <c r="SQF114" s="31"/>
      <c r="SQG114" s="31"/>
      <c r="SQH114" s="31"/>
      <c r="SQI114" s="31"/>
      <c r="SQJ114" s="31"/>
      <c r="SQK114" s="31"/>
      <c r="SQL114" s="31"/>
      <c r="SQM114" s="31"/>
      <c r="SQN114" s="31"/>
      <c r="SQO114" s="31"/>
      <c r="SQP114" s="31"/>
      <c r="SQQ114" s="31"/>
      <c r="SQR114" s="31"/>
      <c r="SQS114" s="31"/>
      <c r="SQT114" s="31"/>
      <c r="SQU114" s="31"/>
      <c r="SQV114" s="31"/>
      <c r="SQW114" s="31"/>
      <c r="SQX114" s="31"/>
      <c r="SQY114" s="31"/>
      <c r="SQZ114" s="31"/>
      <c r="SRA114" s="31"/>
      <c r="SRB114" s="31"/>
      <c r="SRC114" s="31"/>
      <c r="SRD114" s="31"/>
      <c r="SRE114" s="31"/>
      <c r="SRF114" s="31"/>
      <c r="SRG114" s="31"/>
      <c r="SRH114" s="31"/>
      <c r="SRI114" s="31"/>
      <c r="SRJ114" s="31"/>
      <c r="SRK114" s="31"/>
      <c r="SRL114" s="31"/>
      <c r="SRM114" s="31"/>
      <c r="SRN114" s="31"/>
      <c r="SRO114" s="31"/>
      <c r="SRP114" s="31"/>
      <c r="SRQ114" s="31"/>
      <c r="SRR114" s="31"/>
      <c r="SRS114" s="31"/>
      <c r="SRT114" s="31"/>
      <c r="SRU114" s="31"/>
      <c r="SRV114" s="31"/>
      <c r="SRW114" s="31"/>
      <c r="SRX114" s="31"/>
      <c r="SRY114" s="31"/>
      <c r="SRZ114" s="31"/>
      <c r="SSA114" s="31"/>
      <c r="SSB114" s="31"/>
      <c r="SSC114" s="31"/>
      <c r="SSD114" s="31"/>
      <c r="SSE114" s="31"/>
      <c r="SSF114" s="31"/>
      <c r="SSG114" s="31"/>
      <c r="SSH114" s="31"/>
      <c r="SSI114" s="31"/>
      <c r="SSJ114" s="31"/>
      <c r="SSK114" s="31"/>
      <c r="SSL114" s="31"/>
      <c r="SSM114" s="31"/>
      <c r="SSN114" s="31"/>
      <c r="SSO114" s="31"/>
      <c r="SSP114" s="31"/>
      <c r="SSQ114" s="31"/>
      <c r="SSR114" s="31"/>
      <c r="SSS114" s="31"/>
      <c r="SST114" s="31"/>
      <c r="SSU114" s="31"/>
      <c r="SSV114" s="31"/>
      <c r="SSW114" s="31"/>
      <c r="SSX114" s="31"/>
      <c r="SSY114" s="31"/>
      <c r="SSZ114" s="31"/>
      <c r="STA114" s="31"/>
      <c r="STB114" s="31"/>
      <c r="STC114" s="31"/>
      <c r="STD114" s="31"/>
      <c r="STE114" s="31"/>
      <c r="STF114" s="31"/>
      <c r="STG114" s="31"/>
      <c r="STH114" s="31"/>
      <c r="STI114" s="31"/>
      <c r="STJ114" s="31"/>
      <c r="STK114" s="31"/>
      <c r="STL114" s="31"/>
      <c r="STM114" s="31"/>
      <c r="STN114" s="31"/>
      <c r="STO114" s="31"/>
      <c r="STP114" s="31"/>
      <c r="STQ114" s="31"/>
      <c r="STR114" s="31"/>
      <c r="STS114" s="31"/>
      <c r="STT114" s="31"/>
      <c r="STU114" s="31"/>
      <c r="STV114" s="31"/>
      <c r="STW114" s="31"/>
      <c r="STX114" s="31"/>
      <c r="STY114" s="31"/>
      <c r="STZ114" s="31"/>
      <c r="SUA114" s="31"/>
      <c r="SUB114" s="31"/>
      <c r="SUC114" s="31"/>
      <c r="SUD114" s="31"/>
      <c r="SUE114" s="31"/>
      <c r="SUF114" s="31"/>
      <c r="SUG114" s="31"/>
      <c r="SUH114" s="31"/>
      <c r="SUI114" s="31"/>
      <c r="SUJ114" s="31"/>
      <c r="SUK114" s="31"/>
      <c r="SUL114" s="31"/>
      <c r="SUM114" s="31"/>
      <c r="SUN114" s="31"/>
      <c r="SUO114" s="31"/>
      <c r="SUP114" s="31"/>
      <c r="SUQ114" s="31"/>
      <c r="SUR114" s="31"/>
      <c r="SUS114" s="31"/>
      <c r="SUT114" s="31"/>
      <c r="SUU114" s="31"/>
      <c r="SUV114" s="31"/>
      <c r="SUW114" s="31"/>
      <c r="SUX114" s="31"/>
      <c r="SUY114" s="31"/>
      <c r="SUZ114" s="31"/>
      <c r="SVA114" s="31"/>
      <c r="SVB114" s="31"/>
      <c r="SVC114" s="31"/>
      <c r="SVD114" s="31"/>
      <c r="SVE114" s="31"/>
      <c r="SVF114" s="31"/>
      <c r="SVG114" s="31"/>
      <c r="SVH114" s="31"/>
      <c r="SVI114" s="31"/>
      <c r="SVJ114" s="31"/>
      <c r="SVK114" s="31"/>
      <c r="SVL114" s="31"/>
      <c r="SVM114" s="31"/>
      <c r="SVN114" s="31"/>
      <c r="SVO114" s="31"/>
      <c r="SVP114" s="31"/>
      <c r="SVQ114" s="31"/>
      <c r="SVR114" s="31"/>
      <c r="SVS114" s="31"/>
      <c r="SVT114" s="31"/>
      <c r="SVU114" s="31"/>
      <c r="SVV114" s="31"/>
      <c r="SVW114" s="31"/>
      <c r="SVX114" s="31"/>
      <c r="SVY114" s="31"/>
      <c r="SVZ114" s="31"/>
      <c r="SWA114" s="31"/>
      <c r="SWB114" s="31"/>
      <c r="SWC114" s="31"/>
      <c r="SWD114" s="31"/>
      <c r="SWE114" s="31"/>
      <c r="SWF114" s="31"/>
      <c r="SWG114" s="31"/>
      <c r="SWH114" s="31"/>
      <c r="SWI114" s="31"/>
      <c r="SWJ114" s="31"/>
      <c r="SWK114" s="31"/>
      <c r="SWL114" s="31"/>
      <c r="SWM114" s="31"/>
      <c r="SWN114" s="31"/>
      <c r="SWO114" s="31"/>
      <c r="SWP114" s="31"/>
      <c r="SWQ114" s="31"/>
      <c r="SWR114" s="31"/>
      <c r="SWS114" s="31"/>
      <c r="SWT114" s="31"/>
      <c r="SWU114" s="31"/>
      <c r="SWV114" s="31"/>
      <c r="SWW114" s="31"/>
      <c r="SWX114" s="31"/>
      <c r="SWY114" s="31"/>
      <c r="SWZ114" s="31"/>
      <c r="SXA114" s="31"/>
      <c r="SXB114" s="31"/>
      <c r="SXC114" s="31"/>
      <c r="SXD114" s="31"/>
      <c r="SXE114" s="31"/>
      <c r="SXF114" s="31"/>
      <c r="SXG114" s="31"/>
      <c r="SXH114" s="31"/>
      <c r="SXI114" s="31"/>
      <c r="SXJ114" s="31"/>
      <c r="SXK114" s="31"/>
      <c r="SXL114" s="31"/>
      <c r="SXM114" s="31"/>
      <c r="SXN114" s="31"/>
      <c r="SXO114" s="31"/>
      <c r="SXP114" s="31"/>
      <c r="SXQ114" s="31"/>
      <c r="SXR114" s="31"/>
      <c r="SXS114" s="31"/>
      <c r="SXT114" s="31"/>
      <c r="SXU114" s="31"/>
      <c r="SXV114" s="31"/>
      <c r="SXW114" s="31"/>
      <c r="SXX114" s="31"/>
      <c r="SXY114" s="31"/>
      <c r="SXZ114" s="31"/>
      <c r="SYA114" s="31"/>
      <c r="SYB114" s="31"/>
      <c r="SYC114" s="31"/>
      <c r="SYD114" s="31"/>
      <c r="SYE114" s="31"/>
      <c r="SYF114" s="31"/>
      <c r="SYG114" s="31"/>
      <c r="SYH114" s="31"/>
      <c r="SYI114" s="31"/>
      <c r="SYJ114" s="31"/>
      <c r="SYK114" s="31"/>
      <c r="SYL114" s="31"/>
      <c r="SYM114" s="31"/>
      <c r="SYN114" s="31"/>
      <c r="SYO114" s="31"/>
      <c r="SYP114" s="31"/>
      <c r="SYQ114" s="31"/>
      <c r="SYR114" s="31"/>
      <c r="SYS114" s="31"/>
      <c r="SYT114" s="31"/>
      <c r="SYU114" s="31"/>
      <c r="SYV114" s="31"/>
      <c r="SYW114" s="31"/>
      <c r="SYX114" s="31"/>
      <c r="SYY114" s="31"/>
      <c r="SYZ114" s="31"/>
      <c r="SZA114" s="31"/>
      <c r="SZB114" s="31"/>
      <c r="SZC114" s="31"/>
      <c r="SZD114" s="31"/>
      <c r="SZE114" s="31"/>
      <c r="SZF114" s="31"/>
      <c r="SZG114" s="31"/>
      <c r="SZH114" s="31"/>
      <c r="SZI114" s="31"/>
      <c r="SZJ114" s="31"/>
      <c r="SZK114" s="31"/>
      <c r="SZL114" s="31"/>
      <c r="SZM114" s="31"/>
      <c r="SZN114" s="31"/>
      <c r="SZO114" s="31"/>
      <c r="SZP114" s="31"/>
      <c r="SZQ114" s="31"/>
      <c r="SZR114" s="31"/>
      <c r="SZS114" s="31"/>
      <c r="SZT114" s="31"/>
      <c r="SZU114" s="31"/>
      <c r="SZV114" s="31"/>
      <c r="SZW114" s="31"/>
      <c r="SZX114" s="31"/>
      <c r="SZY114" s="31"/>
      <c r="SZZ114" s="31"/>
      <c r="TAA114" s="31"/>
      <c r="TAB114" s="31"/>
      <c r="TAC114" s="31"/>
      <c r="TAD114" s="31"/>
      <c r="TAE114" s="31"/>
      <c r="TAF114" s="31"/>
      <c r="TAG114" s="31"/>
      <c r="TAH114" s="31"/>
      <c r="TAI114" s="31"/>
      <c r="TAJ114" s="31"/>
      <c r="TAK114" s="31"/>
      <c r="TAL114" s="31"/>
      <c r="TAM114" s="31"/>
      <c r="TAN114" s="31"/>
      <c r="TAO114" s="31"/>
      <c r="TAP114" s="31"/>
      <c r="TAQ114" s="31"/>
      <c r="TAR114" s="31"/>
      <c r="TAS114" s="31"/>
      <c r="TAT114" s="31"/>
      <c r="TAU114" s="31"/>
      <c r="TAV114" s="31"/>
      <c r="TAW114" s="31"/>
      <c r="TAX114" s="31"/>
      <c r="TAY114" s="31"/>
      <c r="TAZ114" s="31"/>
      <c r="TBA114" s="31"/>
      <c r="TBB114" s="31"/>
      <c r="TBC114" s="31"/>
      <c r="TBD114" s="31"/>
      <c r="TBE114" s="31"/>
      <c r="TBF114" s="31"/>
      <c r="TBG114" s="31"/>
      <c r="TBH114" s="31"/>
      <c r="TBI114" s="31"/>
      <c r="TBJ114" s="31"/>
      <c r="TBK114" s="31"/>
      <c r="TBL114" s="31"/>
      <c r="TBM114" s="31"/>
      <c r="TBN114" s="31"/>
      <c r="TBO114" s="31"/>
      <c r="TBP114" s="31"/>
      <c r="TBQ114" s="31"/>
      <c r="TBR114" s="31"/>
      <c r="TBS114" s="31"/>
      <c r="TBT114" s="31"/>
      <c r="TBU114" s="31"/>
      <c r="TBV114" s="31"/>
      <c r="TBW114" s="31"/>
      <c r="TBX114" s="31"/>
      <c r="TBY114" s="31"/>
      <c r="TBZ114" s="31"/>
      <c r="TCA114" s="31"/>
      <c r="TCB114" s="31"/>
      <c r="TCC114" s="31"/>
      <c r="TCD114" s="31"/>
      <c r="TCE114" s="31"/>
      <c r="TCF114" s="31"/>
      <c r="TCG114" s="31"/>
      <c r="TCH114" s="31"/>
      <c r="TCI114" s="31"/>
      <c r="TCJ114" s="31"/>
      <c r="TCK114" s="31"/>
      <c r="TCL114" s="31"/>
      <c r="TCM114" s="31"/>
      <c r="TCN114" s="31"/>
      <c r="TCO114" s="31"/>
      <c r="TCP114" s="31"/>
      <c r="TCQ114" s="31"/>
      <c r="TCR114" s="31"/>
      <c r="TCS114" s="31"/>
      <c r="TCT114" s="31"/>
      <c r="TCU114" s="31"/>
      <c r="TCV114" s="31"/>
      <c r="TCW114" s="31"/>
      <c r="TCX114" s="31"/>
      <c r="TCY114" s="31"/>
      <c r="TCZ114" s="31"/>
      <c r="TDA114" s="31"/>
      <c r="TDB114" s="31"/>
      <c r="TDC114" s="31"/>
      <c r="TDD114" s="31"/>
      <c r="TDE114" s="31"/>
      <c r="TDF114" s="31"/>
      <c r="TDG114" s="31"/>
      <c r="TDH114" s="31"/>
      <c r="TDI114" s="31"/>
      <c r="TDJ114" s="31"/>
      <c r="TDK114" s="31"/>
      <c r="TDL114" s="31"/>
      <c r="TDM114" s="31"/>
      <c r="TDN114" s="31"/>
      <c r="TDO114" s="31"/>
      <c r="TDP114" s="31"/>
      <c r="TDQ114" s="31"/>
      <c r="TDR114" s="31"/>
      <c r="TDS114" s="31"/>
      <c r="TDT114" s="31"/>
      <c r="TDU114" s="31"/>
      <c r="TDV114" s="31"/>
      <c r="TDW114" s="31"/>
      <c r="TDX114" s="31"/>
      <c r="TDY114" s="31"/>
      <c r="TDZ114" s="31"/>
      <c r="TEA114" s="31"/>
      <c r="TEB114" s="31"/>
      <c r="TEC114" s="31"/>
      <c r="TED114" s="31"/>
      <c r="TEE114" s="31"/>
      <c r="TEF114" s="31"/>
      <c r="TEG114" s="31"/>
      <c r="TEH114" s="31"/>
      <c r="TEI114" s="31"/>
      <c r="TEJ114" s="31"/>
      <c r="TEK114" s="31"/>
      <c r="TEL114" s="31"/>
      <c r="TEM114" s="31"/>
      <c r="TEN114" s="31"/>
      <c r="TEO114" s="31"/>
      <c r="TEP114" s="31"/>
      <c r="TEQ114" s="31"/>
      <c r="TER114" s="31"/>
      <c r="TES114" s="31"/>
      <c r="TET114" s="31"/>
      <c r="TEU114" s="31"/>
      <c r="TEV114" s="31"/>
      <c r="TEW114" s="31"/>
      <c r="TEX114" s="31"/>
      <c r="TEY114" s="31"/>
      <c r="TEZ114" s="31"/>
      <c r="TFA114" s="31"/>
      <c r="TFB114" s="31"/>
      <c r="TFC114" s="31"/>
      <c r="TFD114" s="31"/>
      <c r="TFE114" s="31"/>
      <c r="TFF114" s="31"/>
      <c r="TFG114" s="31"/>
      <c r="TFH114" s="31"/>
      <c r="TFI114" s="31"/>
      <c r="TFJ114" s="31"/>
      <c r="TFK114" s="31"/>
      <c r="TFL114" s="31"/>
      <c r="TFM114" s="31"/>
      <c r="TFN114" s="31"/>
      <c r="TFO114" s="31"/>
      <c r="TFP114" s="31"/>
      <c r="TFQ114" s="31"/>
      <c r="TFR114" s="31"/>
      <c r="TFS114" s="31"/>
      <c r="TFT114" s="31"/>
      <c r="TFU114" s="31"/>
      <c r="TFV114" s="31"/>
      <c r="TFW114" s="31"/>
      <c r="TFX114" s="31"/>
      <c r="TFY114" s="31"/>
      <c r="TFZ114" s="31"/>
      <c r="TGA114" s="31"/>
      <c r="TGB114" s="31"/>
      <c r="TGC114" s="31"/>
      <c r="TGD114" s="31"/>
      <c r="TGE114" s="31"/>
      <c r="TGF114" s="31"/>
      <c r="TGG114" s="31"/>
      <c r="TGH114" s="31"/>
      <c r="TGI114" s="31"/>
      <c r="TGJ114" s="31"/>
      <c r="TGK114" s="31"/>
      <c r="TGL114" s="31"/>
      <c r="TGM114" s="31"/>
      <c r="TGN114" s="31"/>
      <c r="TGO114" s="31"/>
      <c r="TGP114" s="31"/>
      <c r="TGQ114" s="31"/>
      <c r="TGR114" s="31"/>
      <c r="TGS114" s="31"/>
      <c r="TGT114" s="31"/>
      <c r="TGU114" s="31"/>
      <c r="TGV114" s="31"/>
      <c r="TGW114" s="31"/>
      <c r="TGX114" s="31"/>
      <c r="TGY114" s="31"/>
      <c r="TGZ114" s="31"/>
      <c r="THA114" s="31"/>
      <c r="THB114" s="31"/>
      <c r="THC114" s="31"/>
      <c r="THD114" s="31"/>
      <c r="THE114" s="31"/>
      <c r="THF114" s="31"/>
      <c r="THG114" s="31"/>
      <c r="THH114" s="31"/>
      <c r="THI114" s="31"/>
      <c r="THJ114" s="31"/>
      <c r="THK114" s="31"/>
      <c r="THL114" s="31"/>
      <c r="THM114" s="31"/>
      <c r="THN114" s="31"/>
      <c r="THO114" s="31"/>
      <c r="THP114" s="31"/>
      <c r="THQ114" s="31"/>
      <c r="THR114" s="31"/>
      <c r="THS114" s="31"/>
      <c r="THT114" s="31"/>
      <c r="THU114" s="31"/>
      <c r="THV114" s="31"/>
      <c r="THW114" s="31"/>
      <c r="THX114" s="31"/>
      <c r="THY114" s="31"/>
      <c r="THZ114" s="31"/>
      <c r="TIA114" s="31"/>
      <c r="TIB114" s="31"/>
      <c r="TIC114" s="31"/>
      <c r="TID114" s="31"/>
      <c r="TIE114" s="31"/>
      <c r="TIF114" s="31"/>
      <c r="TIG114" s="31"/>
      <c r="TIH114" s="31"/>
      <c r="TII114" s="31"/>
      <c r="TIJ114" s="31"/>
      <c r="TIK114" s="31"/>
      <c r="TIL114" s="31"/>
      <c r="TIM114" s="31"/>
      <c r="TIN114" s="31"/>
      <c r="TIO114" s="31"/>
      <c r="TIP114" s="31"/>
      <c r="TIQ114" s="31"/>
      <c r="TIR114" s="31"/>
      <c r="TIS114" s="31"/>
      <c r="TIT114" s="31"/>
      <c r="TIU114" s="31"/>
      <c r="TIV114" s="31"/>
      <c r="TIW114" s="31"/>
      <c r="TIX114" s="31"/>
      <c r="TIY114" s="31"/>
      <c r="TIZ114" s="31"/>
      <c r="TJA114" s="31"/>
      <c r="TJB114" s="31"/>
      <c r="TJC114" s="31"/>
      <c r="TJD114" s="31"/>
      <c r="TJE114" s="31"/>
      <c r="TJF114" s="31"/>
      <c r="TJG114" s="31"/>
      <c r="TJH114" s="31"/>
      <c r="TJI114" s="31"/>
      <c r="TJJ114" s="31"/>
      <c r="TJK114" s="31"/>
      <c r="TJL114" s="31"/>
      <c r="TJM114" s="31"/>
      <c r="TJN114" s="31"/>
      <c r="TJO114" s="31"/>
      <c r="TJP114" s="31"/>
      <c r="TJQ114" s="31"/>
      <c r="TJR114" s="31"/>
      <c r="TJS114" s="31"/>
      <c r="TJT114" s="31"/>
      <c r="TJU114" s="31"/>
      <c r="TJV114" s="31"/>
      <c r="TJW114" s="31"/>
      <c r="TJX114" s="31"/>
      <c r="TJY114" s="31"/>
      <c r="TJZ114" s="31"/>
      <c r="TKA114" s="31"/>
      <c r="TKB114" s="31"/>
      <c r="TKC114" s="31"/>
      <c r="TKD114" s="31"/>
      <c r="TKE114" s="31"/>
      <c r="TKF114" s="31"/>
      <c r="TKG114" s="31"/>
      <c r="TKH114" s="31"/>
      <c r="TKI114" s="31"/>
      <c r="TKJ114" s="31"/>
      <c r="TKK114" s="31"/>
      <c r="TKL114" s="31"/>
      <c r="TKM114" s="31"/>
      <c r="TKN114" s="31"/>
      <c r="TKO114" s="31"/>
      <c r="TKP114" s="31"/>
      <c r="TKQ114" s="31"/>
      <c r="TKR114" s="31"/>
      <c r="TKS114" s="31"/>
      <c r="TKT114" s="31"/>
      <c r="TKU114" s="31"/>
      <c r="TKV114" s="31"/>
      <c r="TKW114" s="31"/>
      <c r="TKX114" s="31"/>
      <c r="TKY114" s="31"/>
      <c r="TKZ114" s="31"/>
      <c r="TLA114" s="31"/>
      <c r="TLB114" s="31"/>
      <c r="TLC114" s="31"/>
      <c r="TLD114" s="31"/>
      <c r="TLE114" s="31"/>
      <c r="TLF114" s="31"/>
      <c r="TLG114" s="31"/>
      <c r="TLH114" s="31"/>
      <c r="TLI114" s="31"/>
      <c r="TLJ114" s="31"/>
      <c r="TLK114" s="31"/>
      <c r="TLL114" s="31"/>
      <c r="TLM114" s="31"/>
      <c r="TLN114" s="31"/>
      <c r="TLO114" s="31"/>
      <c r="TLP114" s="31"/>
      <c r="TLQ114" s="31"/>
      <c r="TLR114" s="31"/>
      <c r="TLS114" s="31"/>
      <c r="TLT114" s="31"/>
      <c r="TLU114" s="31"/>
      <c r="TLV114" s="31"/>
      <c r="TLW114" s="31"/>
      <c r="TLX114" s="31"/>
      <c r="TLY114" s="31"/>
      <c r="TLZ114" s="31"/>
      <c r="TMA114" s="31"/>
      <c r="TMB114" s="31"/>
      <c r="TMC114" s="31"/>
      <c r="TMD114" s="31"/>
      <c r="TME114" s="31"/>
      <c r="TMF114" s="31"/>
      <c r="TMG114" s="31"/>
      <c r="TMH114" s="31"/>
      <c r="TMI114" s="31"/>
      <c r="TMJ114" s="31"/>
      <c r="TMK114" s="31"/>
      <c r="TML114" s="31"/>
      <c r="TMM114" s="31"/>
      <c r="TMN114" s="31"/>
      <c r="TMO114" s="31"/>
      <c r="TMP114" s="31"/>
      <c r="TMQ114" s="31"/>
      <c r="TMR114" s="31"/>
      <c r="TMS114" s="31"/>
      <c r="TMT114" s="31"/>
      <c r="TMU114" s="31"/>
      <c r="TMV114" s="31"/>
      <c r="TMW114" s="31"/>
      <c r="TMX114" s="31"/>
      <c r="TMY114" s="31"/>
      <c r="TMZ114" s="31"/>
      <c r="TNA114" s="31"/>
      <c r="TNB114" s="31"/>
      <c r="TNC114" s="31"/>
      <c r="TND114" s="31"/>
      <c r="TNE114" s="31"/>
      <c r="TNF114" s="31"/>
      <c r="TNG114" s="31"/>
      <c r="TNH114" s="31"/>
      <c r="TNI114" s="31"/>
      <c r="TNJ114" s="31"/>
      <c r="TNK114" s="31"/>
      <c r="TNL114" s="31"/>
      <c r="TNM114" s="31"/>
      <c r="TNN114" s="31"/>
      <c r="TNO114" s="31"/>
      <c r="TNP114" s="31"/>
      <c r="TNQ114" s="31"/>
      <c r="TNR114" s="31"/>
      <c r="TNS114" s="31"/>
      <c r="TNT114" s="31"/>
      <c r="TNU114" s="31"/>
      <c r="TNV114" s="31"/>
      <c r="TNW114" s="31"/>
      <c r="TNX114" s="31"/>
      <c r="TNY114" s="31"/>
      <c r="TNZ114" s="31"/>
      <c r="TOA114" s="31"/>
      <c r="TOB114" s="31"/>
      <c r="TOC114" s="31"/>
      <c r="TOD114" s="31"/>
      <c r="TOE114" s="31"/>
      <c r="TOF114" s="31"/>
      <c r="TOG114" s="31"/>
      <c r="TOH114" s="31"/>
      <c r="TOI114" s="31"/>
      <c r="TOJ114" s="31"/>
      <c r="TOK114" s="31"/>
      <c r="TOL114" s="31"/>
      <c r="TOM114" s="31"/>
      <c r="TON114" s="31"/>
      <c r="TOO114" s="31"/>
      <c r="TOP114" s="31"/>
      <c r="TOQ114" s="31"/>
      <c r="TOR114" s="31"/>
      <c r="TOS114" s="31"/>
      <c r="TOT114" s="31"/>
      <c r="TOU114" s="31"/>
      <c r="TOV114" s="31"/>
      <c r="TOW114" s="31"/>
      <c r="TOX114" s="31"/>
      <c r="TOY114" s="31"/>
      <c r="TOZ114" s="31"/>
      <c r="TPA114" s="31"/>
      <c r="TPB114" s="31"/>
      <c r="TPC114" s="31"/>
      <c r="TPD114" s="31"/>
      <c r="TPE114" s="31"/>
      <c r="TPF114" s="31"/>
      <c r="TPG114" s="31"/>
      <c r="TPH114" s="31"/>
      <c r="TPI114" s="31"/>
      <c r="TPJ114" s="31"/>
      <c r="TPK114" s="31"/>
      <c r="TPL114" s="31"/>
      <c r="TPM114" s="31"/>
      <c r="TPN114" s="31"/>
      <c r="TPO114" s="31"/>
      <c r="TPP114" s="31"/>
      <c r="TPQ114" s="31"/>
      <c r="TPR114" s="31"/>
      <c r="TPS114" s="31"/>
      <c r="TPT114" s="31"/>
      <c r="TPU114" s="31"/>
      <c r="TPV114" s="31"/>
      <c r="TPW114" s="31"/>
      <c r="TPX114" s="31"/>
      <c r="TPY114" s="31"/>
      <c r="TPZ114" s="31"/>
      <c r="TQA114" s="31"/>
      <c r="TQB114" s="31"/>
      <c r="TQC114" s="31"/>
      <c r="TQD114" s="31"/>
      <c r="TQE114" s="31"/>
      <c r="TQF114" s="31"/>
      <c r="TQG114" s="31"/>
      <c r="TQH114" s="31"/>
      <c r="TQI114" s="31"/>
      <c r="TQJ114" s="31"/>
      <c r="TQK114" s="31"/>
      <c r="TQL114" s="31"/>
      <c r="TQM114" s="31"/>
      <c r="TQN114" s="31"/>
      <c r="TQO114" s="31"/>
      <c r="TQP114" s="31"/>
      <c r="TQQ114" s="31"/>
      <c r="TQR114" s="31"/>
      <c r="TQS114" s="31"/>
      <c r="TQT114" s="31"/>
      <c r="TQU114" s="31"/>
      <c r="TQV114" s="31"/>
      <c r="TQW114" s="31"/>
      <c r="TQX114" s="31"/>
      <c r="TQY114" s="31"/>
      <c r="TQZ114" s="31"/>
      <c r="TRA114" s="31"/>
      <c r="TRB114" s="31"/>
      <c r="TRC114" s="31"/>
      <c r="TRD114" s="31"/>
      <c r="TRE114" s="31"/>
      <c r="TRF114" s="31"/>
      <c r="TRG114" s="31"/>
      <c r="TRH114" s="31"/>
      <c r="TRI114" s="31"/>
      <c r="TRJ114" s="31"/>
      <c r="TRK114" s="31"/>
      <c r="TRL114" s="31"/>
      <c r="TRM114" s="31"/>
      <c r="TRN114" s="31"/>
      <c r="TRO114" s="31"/>
      <c r="TRP114" s="31"/>
      <c r="TRQ114" s="31"/>
      <c r="TRR114" s="31"/>
      <c r="TRS114" s="31"/>
      <c r="TRT114" s="31"/>
      <c r="TRU114" s="31"/>
      <c r="TRV114" s="31"/>
      <c r="TRW114" s="31"/>
      <c r="TRX114" s="31"/>
      <c r="TRY114" s="31"/>
      <c r="TRZ114" s="31"/>
      <c r="TSA114" s="31"/>
      <c r="TSB114" s="31"/>
      <c r="TSC114" s="31"/>
      <c r="TSD114" s="31"/>
      <c r="TSE114" s="31"/>
      <c r="TSF114" s="31"/>
      <c r="TSG114" s="31"/>
      <c r="TSH114" s="31"/>
      <c r="TSI114" s="31"/>
      <c r="TSJ114" s="31"/>
      <c r="TSK114" s="31"/>
      <c r="TSL114" s="31"/>
      <c r="TSM114" s="31"/>
      <c r="TSN114" s="31"/>
      <c r="TSO114" s="31"/>
      <c r="TSP114" s="31"/>
      <c r="TSQ114" s="31"/>
      <c r="TSR114" s="31"/>
      <c r="TSS114" s="31"/>
      <c r="TST114" s="31"/>
      <c r="TSU114" s="31"/>
      <c r="TSV114" s="31"/>
      <c r="TSW114" s="31"/>
      <c r="TSX114" s="31"/>
      <c r="TSY114" s="31"/>
      <c r="TSZ114" s="31"/>
      <c r="TTA114" s="31"/>
      <c r="TTB114" s="31"/>
      <c r="TTC114" s="31"/>
      <c r="TTD114" s="31"/>
      <c r="TTE114" s="31"/>
      <c r="TTF114" s="31"/>
      <c r="TTG114" s="31"/>
      <c r="TTH114" s="31"/>
      <c r="TTI114" s="31"/>
      <c r="TTJ114" s="31"/>
      <c r="TTK114" s="31"/>
      <c r="TTL114" s="31"/>
      <c r="TTM114" s="31"/>
      <c r="TTN114" s="31"/>
      <c r="TTO114" s="31"/>
      <c r="TTP114" s="31"/>
      <c r="TTQ114" s="31"/>
      <c r="TTR114" s="31"/>
      <c r="TTS114" s="31"/>
      <c r="TTT114" s="31"/>
      <c r="TTU114" s="31"/>
      <c r="TTV114" s="31"/>
      <c r="TTW114" s="31"/>
      <c r="TTX114" s="31"/>
      <c r="TTY114" s="31"/>
      <c r="TTZ114" s="31"/>
      <c r="TUA114" s="31"/>
      <c r="TUB114" s="31"/>
      <c r="TUC114" s="31"/>
      <c r="TUD114" s="31"/>
      <c r="TUE114" s="31"/>
      <c r="TUF114" s="31"/>
      <c r="TUG114" s="31"/>
      <c r="TUH114" s="31"/>
      <c r="TUI114" s="31"/>
      <c r="TUJ114" s="31"/>
      <c r="TUK114" s="31"/>
      <c r="TUL114" s="31"/>
      <c r="TUM114" s="31"/>
      <c r="TUN114" s="31"/>
      <c r="TUO114" s="31"/>
      <c r="TUP114" s="31"/>
      <c r="TUQ114" s="31"/>
      <c r="TUR114" s="31"/>
      <c r="TUS114" s="31"/>
      <c r="TUT114" s="31"/>
      <c r="TUU114" s="31"/>
      <c r="TUV114" s="31"/>
      <c r="TUW114" s="31"/>
      <c r="TUX114" s="31"/>
      <c r="TUY114" s="31"/>
      <c r="TUZ114" s="31"/>
      <c r="TVA114" s="31"/>
      <c r="TVB114" s="31"/>
      <c r="TVC114" s="31"/>
      <c r="TVD114" s="31"/>
      <c r="TVE114" s="31"/>
      <c r="TVF114" s="31"/>
      <c r="TVG114" s="31"/>
      <c r="TVH114" s="31"/>
      <c r="TVI114" s="31"/>
      <c r="TVJ114" s="31"/>
      <c r="TVK114" s="31"/>
      <c r="TVL114" s="31"/>
      <c r="TVM114" s="31"/>
      <c r="TVN114" s="31"/>
      <c r="TVO114" s="31"/>
      <c r="TVP114" s="31"/>
      <c r="TVQ114" s="31"/>
      <c r="TVR114" s="31"/>
      <c r="TVS114" s="31"/>
      <c r="TVT114" s="31"/>
      <c r="TVU114" s="31"/>
      <c r="TVV114" s="31"/>
      <c r="TVW114" s="31"/>
      <c r="TVX114" s="31"/>
      <c r="TVY114" s="31"/>
      <c r="TVZ114" s="31"/>
      <c r="TWA114" s="31"/>
      <c r="TWB114" s="31"/>
      <c r="TWC114" s="31"/>
      <c r="TWD114" s="31"/>
      <c r="TWE114" s="31"/>
      <c r="TWF114" s="31"/>
      <c r="TWG114" s="31"/>
      <c r="TWH114" s="31"/>
      <c r="TWI114" s="31"/>
      <c r="TWJ114" s="31"/>
      <c r="TWK114" s="31"/>
      <c r="TWL114" s="31"/>
      <c r="TWM114" s="31"/>
      <c r="TWN114" s="31"/>
      <c r="TWO114" s="31"/>
      <c r="TWP114" s="31"/>
      <c r="TWQ114" s="31"/>
      <c r="TWR114" s="31"/>
      <c r="TWS114" s="31"/>
      <c r="TWT114" s="31"/>
      <c r="TWU114" s="31"/>
      <c r="TWV114" s="31"/>
      <c r="TWW114" s="31"/>
      <c r="TWX114" s="31"/>
      <c r="TWY114" s="31"/>
      <c r="TWZ114" s="31"/>
      <c r="TXA114" s="31"/>
      <c r="TXB114" s="31"/>
      <c r="TXC114" s="31"/>
      <c r="TXD114" s="31"/>
      <c r="TXE114" s="31"/>
      <c r="TXF114" s="31"/>
      <c r="TXG114" s="31"/>
      <c r="TXH114" s="31"/>
      <c r="TXI114" s="31"/>
      <c r="TXJ114" s="31"/>
      <c r="TXK114" s="31"/>
      <c r="TXL114" s="31"/>
      <c r="TXM114" s="31"/>
      <c r="TXN114" s="31"/>
      <c r="TXO114" s="31"/>
      <c r="TXP114" s="31"/>
      <c r="TXQ114" s="31"/>
      <c r="TXR114" s="31"/>
      <c r="TXS114" s="31"/>
      <c r="TXT114" s="31"/>
      <c r="TXU114" s="31"/>
      <c r="TXV114" s="31"/>
      <c r="TXW114" s="31"/>
      <c r="TXX114" s="31"/>
      <c r="TXY114" s="31"/>
      <c r="TXZ114" s="31"/>
      <c r="TYA114" s="31"/>
      <c r="TYB114" s="31"/>
      <c r="TYC114" s="31"/>
      <c r="TYD114" s="31"/>
      <c r="TYE114" s="31"/>
      <c r="TYF114" s="31"/>
      <c r="TYG114" s="31"/>
      <c r="TYH114" s="31"/>
      <c r="TYI114" s="31"/>
      <c r="TYJ114" s="31"/>
      <c r="TYK114" s="31"/>
      <c r="TYL114" s="31"/>
      <c r="TYM114" s="31"/>
      <c r="TYN114" s="31"/>
      <c r="TYO114" s="31"/>
      <c r="TYP114" s="31"/>
      <c r="TYQ114" s="31"/>
      <c r="TYR114" s="31"/>
      <c r="TYS114" s="31"/>
      <c r="TYT114" s="31"/>
      <c r="TYU114" s="31"/>
      <c r="TYV114" s="31"/>
      <c r="TYW114" s="31"/>
      <c r="TYX114" s="31"/>
      <c r="TYY114" s="31"/>
      <c r="TYZ114" s="31"/>
      <c r="TZA114" s="31"/>
      <c r="TZB114" s="31"/>
      <c r="TZC114" s="31"/>
      <c r="TZD114" s="31"/>
      <c r="TZE114" s="31"/>
      <c r="TZF114" s="31"/>
      <c r="TZG114" s="31"/>
      <c r="TZH114" s="31"/>
      <c r="TZI114" s="31"/>
      <c r="TZJ114" s="31"/>
      <c r="TZK114" s="31"/>
      <c r="TZL114" s="31"/>
      <c r="TZM114" s="31"/>
      <c r="TZN114" s="31"/>
      <c r="TZO114" s="31"/>
      <c r="TZP114" s="31"/>
      <c r="TZQ114" s="31"/>
      <c r="TZR114" s="31"/>
      <c r="TZS114" s="31"/>
      <c r="TZT114" s="31"/>
      <c r="TZU114" s="31"/>
      <c r="TZV114" s="31"/>
      <c r="TZW114" s="31"/>
      <c r="TZX114" s="31"/>
      <c r="TZY114" s="31"/>
      <c r="TZZ114" s="31"/>
      <c r="UAA114" s="31"/>
      <c r="UAB114" s="31"/>
      <c r="UAC114" s="31"/>
      <c r="UAD114" s="31"/>
      <c r="UAE114" s="31"/>
      <c r="UAF114" s="31"/>
      <c r="UAG114" s="31"/>
      <c r="UAH114" s="31"/>
      <c r="UAI114" s="31"/>
      <c r="UAJ114" s="31"/>
      <c r="UAK114" s="31"/>
      <c r="UAL114" s="31"/>
      <c r="UAM114" s="31"/>
      <c r="UAN114" s="31"/>
      <c r="UAO114" s="31"/>
      <c r="UAP114" s="31"/>
      <c r="UAQ114" s="31"/>
      <c r="UAR114" s="31"/>
      <c r="UAS114" s="31"/>
      <c r="UAT114" s="31"/>
      <c r="UAU114" s="31"/>
      <c r="UAV114" s="31"/>
      <c r="UAW114" s="31"/>
      <c r="UAX114" s="31"/>
      <c r="UAY114" s="31"/>
      <c r="UAZ114" s="31"/>
      <c r="UBA114" s="31"/>
      <c r="UBB114" s="31"/>
      <c r="UBC114" s="31"/>
      <c r="UBD114" s="31"/>
      <c r="UBE114" s="31"/>
      <c r="UBF114" s="31"/>
      <c r="UBG114" s="31"/>
      <c r="UBH114" s="31"/>
      <c r="UBI114" s="31"/>
      <c r="UBJ114" s="31"/>
      <c r="UBK114" s="31"/>
      <c r="UBL114" s="31"/>
      <c r="UBM114" s="31"/>
      <c r="UBN114" s="31"/>
      <c r="UBO114" s="31"/>
      <c r="UBP114" s="31"/>
      <c r="UBQ114" s="31"/>
      <c r="UBR114" s="31"/>
      <c r="UBS114" s="31"/>
      <c r="UBT114" s="31"/>
      <c r="UBU114" s="31"/>
      <c r="UBV114" s="31"/>
      <c r="UBW114" s="31"/>
      <c r="UBX114" s="31"/>
      <c r="UBY114" s="31"/>
      <c r="UBZ114" s="31"/>
      <c r="UCA114" s="31"/>
      <c r="UCB114" s="31"/>
      <c r="UCC114" s="31"/>
      <c r="UCD114" s="31"/>
      <c r="UCE114" s="31"/>
      <c r="UCF114" s="31"/>
      <c r="UCG114" s="31"/>
      <c r="UCH114" s="31"/>
      <c r="UCI114" s="31"/>
      <c r="UCJ114" s="31"/>
      <c r="UCK114" s="31"/>
      <c r="UCL114" s="31"/>
      <c r="UCM114" s="31"/>
      <c r="UCN114" s="31"/>
      <c r="UCO114" s="31"/>
      <c r="UCP114" s="31"/>
      <c r="UCQ114" s="31"/>
      <c r="UCR114" s="31"/>
      <c r="UCS114" s="31"/>
      <c r="UCT114" s="31"/>
      <c r="UCU114" s="31"/>
      <c r="UCV114" s="31"/>
      <c r="UCW114" s="31"/>
      <c r="UCX114" s="31"/>
      <c r="UCY114" s="31"/>
      <c r="UCZ114" s="31"/>
      <c r="UDA114" s="31"/>
      <c r="UDB114" s="31"/>
      <c r="UDC114" s="31"/>
      <c r="UDD114" s="31"/>
      <c r="UDE114" s="31"/>
      <c r="UDF114" s="31"/>
      <c r="UDG114" s="31"/>
      <c r="UDH114" s="31"/>
      <c r="UDI114" s="31"/>
      <c r="UDJ114" s="31"/>
      <c r="UDK114" s="31"/>
      <c r="UDL114" s="31"/>
      <c r="UDM114" s="31"/>
      <c r="UDN114" s="31"/>
      <c r="UDO114" s="31"/>
      <c r="UDP114" s="31"/>
      <c r="UDQ114" s="31"/>
      <c r="UDR114" s="31"/>
      <c r="UDS114" s="31"/>
      <c r="UDT114" s="31"/>
      <c r="UDU114" s="31"/>
      <c r="UDV114" s="31"/>
      <c r="UDW114" s="31"/>
      <c r="UDX114" s="31"/>
      <c r="UDY114" s="31"/>
      <c r="UDZ114" s="31"/>
      <c r="UEA114" s="31"/>
      <c r="UEB114" s="31"/>
      <c r="UEC114" s="31"/>
      <c r="UED114" s="31"/>
      <c r="UEE114" s="31"/>
      <c r="UEF114" s="31"/>
      <c r="UEG114" s="31"/>
      <c r="UEH114" s="31"/>
      <c r="UEI114" s="31"/>
      <c r="UEJ114" s="31"/>
      <c r="UEK114" s="31"/>
      <c r="UEL114" s="31"/>
      <c r="UEM114" s="31"/>
      <c r="UEN114" s="31"/>
      <c r="UEO114" s="31"/>
      <c r="UEP114" s="31"/>
      <c r="UEQ114" s="31"/>
      <c r="UER114" s="31"/>
      <c r="UES114" s="31"/>
      <c r="UET114" s="31"/>
      <c r="UEU114" s="31"/>
      <c r="UEV114" s="31"/>
      <c r="UEW114" s="31"/>
      <c r="UEX114" s="31"/>
      <c r="UEY114" s="31"/>
      <c r="UEZ114" s="31"/>
      <c r="UFA114" s="31"/>
      <c r="UFB114" s="31"/>
      <c r="UFC114" s="31"/>
      <c r="UFD114" s="31"/>
      <c r="UFE114" s="31"/>
      <c r="UFF114" s="31"/>
      <c r="UFG114" s="31"/>
      <c r="UFH114" s="31"/>
      <c r="UFI114" s="31"/>
      <c r="UFJ114" s="31"/>
      <c r="UFK114" s="31"/>
      <c r="UFL114" s="31"/>
      <c r="UFM114" s="31"/>
      <c r="UFN114" s="31"/>
      <c r="UFO114" s="31"/>
      <c r="UFP114" s="31"/>
      <c r="UFQ114" s="31"/>
      <c r="UFR114" s="31"/>
      <c r="UFS114" s="31"/>
      <c r="UFT114" s="31"/>
      <c r="UFU114" s="31"/>
      <c r="UFV114" s="31"/>
      <c r="UFW114" s="31"/>
      <c r="UFX114" s="31"/>
      <c r="UFY114" s="31"/>
      <c r="UFZ114" s="31"/>
      <c r="UGA114" s="31"/>
      <c r="UGB114" s="31"/>
      <c r="UGC114" s="31"/>
      <c r="UGD114" s="31"/>
      <c r="UGE114" s="31"/>
      <c r="UGF114" s="31"/>
      <c r="UGG114" s="31"/>
      <c r="UGH114" s="31"/>
      <c r="UGI114" s="31"/>
      <c r="UGJ114" s="31"/>
      <c r="UGK114" s="31"/>
      <c r="UGL114" s="31"/>
      <c r="UGM114" s="31"/>
      <c r="UGN114" s="31"/>
      <c r="UGO114" s="31"/>
      <c r="UGP114" s="31"/>
      <c r="UGQ114" s="31"/>
      <c r="UGR114" s="31"/>
      <c r="UGS114" s="31"/>
      <c r="UGT114" s="31"/>
      <c r="UGU114" s="31"/>
      <c r="UGV114" s="31"/>
      <c r="UGW114" s="31"/>
      <c r="UGX114" s="31"/>
      <c r="UGY114" s="31"/>
      <c r="UGZ114" s="31"/>
      <c r="UHA114" s="31"/>
      <c r="UHB114" s="31"/>
      <c r="UHC114" s="31"/>
      <c r="UHD114" s="31"/>
      <c r="UHE114" s="31"/>
      <c r="UHF114" s="31"/>
      <c r="UHG114" s="31"/>
      <c r="UHH114" s="31"/>
      <c r="UHI114" s="31"/>
      <c r="UHJ114" s="31"/>
      <c r="UHK114" s="31"/>
      <c r="UHL114" s="31"/>
      <c r="UHM114" s="31"/>
      <c r="UHN114" s="31"/>
      <c r="UHO114" s="31"/>
      <c r="UHP114" s="31"/>
      <c r="UHQ114" s="31"/>
      <c r="UHR114" s="31"/>
      <c r="UHS114" s="31"/>
      <c r="UHT114" s="31"/>
      <c r="UHU114" s="31"/>
      <c r="UHV114" s="31"/>
      <c r="UHW114" s="31"/>
      <c r="UHX114" s="31"/>
      <c r="UHY114" s="31"/>
      <c r="UHZ114" s="31"/>
      <c r="UIA114" s="31"/>
      <c r="UIB114" s="31"/>
      <c r="UIC114" s="31"/>
      <c r="UID114" s="31"/>
      <c r="UIE114" s="31"/>
      <c r="UIF114" s="31"/>
      <c r="UIG114" s="31"/>
      <c r="UIH114" s="31"/>
      <c r="UII114" s="31"/>
      <c r="UIJ114" s="31"/>
      <c r="UIK114" s="31"/>
      <c r="UIL114" s="31"/>
      <c r="UIM114" s="31"/>
      <c r="UIN114" s="31"/>
      <c r="UIO114" s="31"/>
      <c r="UIP114" s="31"/>
      <c r="UIQ114" s="31"/>
      <c r="UIR114" s="31"/>
      <c r="UIS114" s="31"/>
      <c r="UIT114" s="31"/>
      <c r="UIU114" s="31"/>
      <c r="UIV114" s="31"/>
      <c r="UIW114" s="31"/>
      <c r="UIX114" s="31"/>
      <c r="UIY114" s="31"/>
      <c r="UIZ114" s="31"/>
      <c r="UJA114" s="31"/>
      <c r="UJB114" s="31"/>
      <c r="UJC114" s="31"/>
      <c r="UJD114" s="31"/>
      <c r="UJE114" s="31"/>
      <c r="UJF114" s="31"/>
      <c r="UJG114" s="31"/>
      <c r="UJH114" s="31"/>
      <c r="UJI114" s="31"/>
      <c r="UJJ114" s="31"/>
      <c r="UJK114" s="31"/>
      <c r="UJL114" s="31"/>
      <c r="UJM114" s="31"/>
      <c r="UJN114" s="31"/>
      <c r="UJO114" s="31"/>
      <c r="UJP114" s="31"/>
      <c r="UJQ114" s="31"/>
      <c r="UJR114" s="31"/>
      <c r="UJS114" s="31"/>
      <c r="UJT114" s="31"/>
      <c r="UJU114" s="31"/>
      <c r="UJV114" s="31"/>
      <c r="UJW114" s="31"/>
      <c r="UJX114" s="31"/>
      <c r="UJY114" s="31"/>
      <c r="UJZ114" s="31"/>
      <c r="UKA114" s="31"/>
      <c r="UKB114" s="31"/>
      <c r="UKC114" s="31"/>
      <c r="UKD114" s="31"/>
      <c r="UKE114" s="31"/>
      <c r="UKF114" s="31"/>
      <c r="UKG114" s="31"/>
      <c r="UKH114" s="31"/>
      <c r="UKI114" s="31"/>
      <c r="UKJ114" s="31"/>
      <c r="UKK114" s="31"/>
      <c r="UKL114" s="31"/>
      <c r="UKM114" s="31"/>
      <c r="UKN114" s="31"/>
      <c r="UKO114" s="31"/>
      <c r="UKP114" s="31"/>
      <c r="UKQ114" s="31"/>
      <c r="UKR114" s="31"/>
      <c r="UKS114" s="31"/>
      <c r="UKT114" s="31"/>
      <c r="UKU114" s="31"/>
      <c r="UKV114" s="31"/>
      <c r="UKW114" s="31"/>
      <c r="UKX114" s="31"/>
      <c r="UKY114" s="31"/>
      <c r="UKZ114" s="31"/>
      <c r="ULA114" s="31"/>
      <c r="ULB114" s="31"/>
      <c r="ULC114" s="31"/>
      <c r="ULD114" s="31"/>
      <c r="ULE114" s="31"/>
      <c r="ULF114" s="31"/>
      <c r="ULG114" s="31"/>
      <c r="ULH114" s="31"/>
      <c r="ULI114" s="31"/>
      <c r="ULJ114" s="31"/>
      <c r="ULK114" s="31"/>
      <c r="ULL114" s="31"/>
      <c r="ULM114" s="31"/>
      <c r="ULN114" s="31"/>
      <c r="ULO114" s="31"/>
      <c r="ULP114" s="31"/>
      <c r="ULQ114" s="31"/>
      <c r="ULR114" s="31"/>
      <c r="ULS114" s="31"/>
      <c r="ULT114" s="31"/>
      <c r="ULU114" s="31"/>
      <c r="ULV114" s="31"/>
      <c r="ULW114" s="31"/>
      <c r="ULX114" s="31"/>
      <c r="ULY114" s="31"/>
      <c r="ULZ114" s="31"/>
      <c r="UMA114" s="31"/>
      <c r="UMB114" s="31"/>
      <c r="UMC114" s="31"/>
      <c r="UMD114" s="31"/>
      <c r="UME114" s="31"/>
      <c r="UMF114" s="31"/>
      <c r="UMG114" s="31"/>
      <c r="UMH114" s="31"/>
      <c r="UMI114" s="31"/>
      <c r="UMJ114" s="31"/>
      <c r="UMK114" s="31"/>
      <c r="UML114" s="31"/>
      <c r="UMM114" s="31"/>
      <c r="UMN114" s="31"/>
      <c r="UMO114" s="31"/>
      <c r="UMP114" s="31"/>
      <c r="UMQ114" s="31"/>
      <c r="UMR114" s="31"/>
      <c r="UMS114" s="31"/>
      <c r="UMT114" s="31"/>
      <c r="UMU114" s="31"/>
      <c r="UMV114" s="31"/>
      <c r="UMW114" s="31"/>
      <c r="UMX114" s="31"/>
      <c r="UMY114" s="31"/>
      <c r="UMZ114" s="31"/>
      <c r="UNA114" s="31"/>
      <c r="UNB114" s="31"/>
      <c r="UNC114" s="31"/>
      <c r="UND114" s="31"/>
      <c r="UNE114" s="31"/>
      <c r="UNF114" s="31"/>
      <c r="UNG114" s="31"/>
      <c r="UNH114" s="31"/>
      <c r="UNI114" s="31"/>
      <c r="UNJ114" s="31"/>
      <c r="UNK114" s="31"/>
      <c r="UNL114" s="31"/>
      <c r="UNM114" s="31"/>
      <c r="UNN114" s="31"/>
      <c r="UNO114" s="31"/>
      <c r="UNP114" s="31"/>
      <c r="UNQ114" s="31"/>
      <c r="UNR114" s="31"/>
      <c r="UNS114" s="31"/>
      <c r="UNT114" s="31"/>
      <c r="UNU114" s="31"/>
      <c r="UNV114" s="31"/>
      <c r="UNW114" s="31"/>
      <c r="UNX114" s="31"/>
      <c r="UNY114" s="31"/>
      <c r="UNZ114" s="31"/>
      <c r="UOA114" s="31"/>
      <c r="UOB114" s="31"/>
      <c r="UOC114" s="31"/>
      <c r="UOD114" s="31"/>
      <c r="UOE114" s="31"/>
      <c r="UOF114" s="31"/>
      <c r="UOG114" s="31"/>
      <c r="UOH114" s="31"/>
      <c r="UOI114" s="31"/>
      <c r="UOJ114" s="31"/>
      <c r="UOK114" s="31"/>
      <c r="UOL114" s="31"/>
      <c r="UOM114" s="31"/>
      <c r="UON114" s="31"/>
      <c r="UOO114" s="31"/>
      <c r="UOP114" s="31"/>
      <c r="UOQ114" s="31"/>
      <c r="UOR114" s="31"/>
      <c r="UOS114" s="31"/>
      <c r="UOT114" s="31"/>
      <c r="UOU114" s="31"/>
      <c r="UOV114" s="31"/>
      <c r="UOW114" s="31"/>
      <c r="UOX114" s="31"/>
      <c r="UOY114" s="31"/>
      <c r="UOZ114" s="31"/>
      <c r="UPA114" s="31"/>
      <c r="UPB114" s="31"/>
      <c r="UPC114" s="31"/>
      <c r="UPD114" s="31"/>
      <c r="UPE114" s="31"/>
      <c r="UPF114" s="31"/>
      <c r="UPG114" s="31"/>
      <c r="UPH114" s="31"/>
      <c r="UPI114" s="31"/>
      <c r="UPJ114" s="31"/>
      <c r="UPK114" s="31"/>
      <c r="UPL114" s="31"/>
      <c r="UPM114" s="31"/>
      <c r="UPN114" s="31"/>
      <c r="UPO114" s="31"/>
      <c r="UPP114" s="31"/>
      <c r="UPQ114" s="31"/>
      <c r="UPR114" s="31"/>
      <c r="UPS114" s="31"/>
      <c r="UPT114" s="31"/>
      <c r="UPU114" s="31"/>
      <c r="UPV114" s="31"/>
      <c r="UPW114" s="31"/>
      <c r="UPX114" s="31"/>
      <c r="UPY114" s="31"/>
      <c r="UPZ114" s="31"/>
      <c r="UQA114" s="31"/>
      <c r="UQB114" s="31"/>
      <c r="UQC114" s="31"/>
      <c r="UQD114" s="31"/>
      <c r="UQE114" s="31"/>
      <c r="UQF114" s="31"/>
      <c r="UQG114" s="31"/>
      <c r="UQH114" s="31"/>
      <c r="UQI114" s="31"/>
      <c r="UQJ114" s="31"/>
      <c r="UQK114" s="31"/>
      <c r="UQL114" s="31"/>
      <c r="UQM114" s="31"/>
      <c r="UQN114" s="31"/>
      <c r="UQO114" s="31"/>
      <c r="UQP114" s="31"/>
      <c r="UQQ114" s="31"/>
      <c r="UQR114" s="31"/>
      <c r="UQS114" s="31"/>
      <c r="UQT114" s="31"/>
      <c r="UQU114" s="31"/>
      <c r="UQV114" s="31"/>
      <c r="UQW114" s="31"/>
      <c r="UQX114" s="31"/>
      <c r="UQY114" s="31"/>
      <c r="UQZ114" s="31"/>
      <c r="URA114" s="31"/>
      <c r="URB114" s="31"/>
      <c r="URC114" s="31"/>
      <c r="URD114" s="31"/>
      <c r="URE114" s="31"/>
      <c r="URF114" s="31"/>
      <c r="URG114" s="31"/>
      <c r="URH114" s="31"/>
      <c r="URI114" s="31"/>
      <c r="URJ114" s="31"/>
      <c r="URK114" s="31"/>
      <c r="URL114" s="31"/>
      <c r="URM114" s="31"/>
      <c r="URN114" s="31"/>
      <c r="URO114" s="31"/>
      <c r="URP114" s="31"/>
      <c r="URQ114" s="31"/>
      <c r="URR114" s="31"/>
      <c r="URS114" s="31"/>
      <c r="URT114" s="31"/>
      <c r="URU114" s="31"/>
      <c r="URV114" s="31"/>
      <c r="URW114" s="31"/>
      <c r="URX114" s="31"/>
      <c r="URY114" s="31"/>
      <c r="URZ114" s="31"/>
      <c r="USA114" s="31"/>
      <c r="USB114" s="31"/>
      <c r="USC114" s="31"/>
      <c r="USD114" s="31"/>
      <c r="USE114" s="31"/>
      <c r="USF114" s="31"/>
      <c r="USG114" s="31"/>
      <c r="USH114" s="31"/>
      <c r="USI114" s="31"/>
      <c r="USJ114" s="31"/>
      <c r="USK114" s="31"/>
      <c r="USL114" s="31"/>
      <c r="USM114" s="31"/>
      <c r="USN114" s="31"/>
      <c r="USO114" s="31"/>
      <c r="USP114" s="31"/>
      <c r="USQ114" s="31"/>
      <c r="USR114" s="31"/>
      <c r="USS114" s="31"/>
      <c r="UST114" s="31"/>
      <c r="USU114" s="31"/>
      <c r="USV114" s="31"/>
      <c r="USW114" s="31"/>
      <c r="USX114" s="31"/>
      <c r="USY114" s="31"/>
      <c r="USZ114" s="31"/>
      <c r="UTA114" s="31"/>
      <c r="UTB114" s="31"/>
      <c r="UTC114" s="31"/>
      <c r="UTD114" s="31"/>
      <c r="UTE114" s="31"/>
      <c r="UTF114" s="31"/>
      <c r="UTG114" s="31"/>
      <c r="UTH114" s="31"/>
      <c r="UTI114" s="31"/>
      <c r="UTJ114" s="31"/>
      <c r="UTK114" s="31"/>
      <c r="UTL114" s="31"/>
      <c r="UTM114" s="31"/>
      <c r="UTN114" s="31"/>
      <c r="UTO114" s="31"/>
      <c r="UTP114" s="31"/>
      <c r="UTQ114" s="31"/>
      <c r="UTR114" s="31"/>
      <c r="UTS114" s="31"/>
      <c r="UTT114" s="31"/>
      <c r="UTU114" s="31"/>
      <c r="UTV114" s="31"/>
      <c r="UTW114" s="31"/>
      <c r="UTX114" s="31"/>
      <c r="UTY114" s="31"/>
      <c r="UTZ114" s="31"/>
      <c r="UUA114" s="31"/>
      <c r="UUB114" s="31"/>
      <c r="UUC114" s="31"/>
      <c r="UUD114" s="31"/>
      <c r="UUE114" s="31"/>
      <c r="UUF114" s="31"/>
      <c r="UUG114" s="31"/>
      <c r="UUH114" s="31"/>
      <c r="UUI114" s="31"/>
      <c r="UUJ114" s="31"/>
      <c r="UUK114" s="31"/>
      <c r="UUL114" s="31"/>
      <c r="UUM114" s="31"/>
      <c r="UUN114" s="31"/>
      <c r="UUO114" s="31"/>
      <c r="UUP114" s="31"/>
      <c r="UUQ114" s="31"/>
      <c r="UUR114" s="31"/>
      <c r="UUS114" s="31"/>
      <c r="UUT114" s="31"/>
      <c r="UUU114" s="31"/>
      <c r="UUV114" s="31"/>
      <c r="UUW114" s="31"/>
      <c r="UUX114" s="31"/>
      <c r="UUY114" s="31"/>
      <c r="UUZ114" s="31"/>
      <c r="UVA114" s="31"/>
      <c r="UVB114" s="31"/>
      <c r="UVC114" s="31"/>
      <c r="UVD114" s="31"/>
      <c r="UVE114" s="31"/>
      <c r="UVF114" s="31"/>
      <c r="UVG114" s="31"/>
      <c r="UVH114" s="31"/>
      <c r="UVI114" s="31"/>
      <c r="UVJ114" s="31"/>
      <c r="UVK114" s="31"/>
      <c r="UVL114" s="31"/>
      <c r="UVM114" s="31"/>
      <c r="UVN114" s="31"/>
      <c r="UVO114" s="31"/>
      <c r="UVP114" s="31"/>
      <c r="UVQ114" s="31"/>
      <c r="UVR114" s="31"/>
      <c r="UVS114" s="31"/>
      <c r="UVT114" s="31"/>
      <c r="UVU114" s="31"/>
      <c r="UVV114" s="31"/>
      <c r="UVW114" s="31"/>
      <c r="UVX114" s="31"/>
      <c r="UVY114" s="31"/>
      <c r="UVZ114" s="31"/>
      <c r="UWA114" s="31"/>
      <c r="UWB114" s="31"/>
      <c r="UWC114" s="31"/>
      <c r="UWD114" s="31"/>
      <c r="UWE114" s="31"/>
      <c r="UWF114" s="31"/>
      <c r="UWG114" s="31"/>
      <c r="UWH114" s="31"/>
      <c r="UWI114" s="31"/>
      <c r="UWJ114" s="31"/>
      <c r="UWK114" s="31"/>
      <c r="UWL114" s="31"/>
      <c r="UWM114" s="31"/>
      <c r="UWN114" s="31"/>
      <c r="UWO114" s="31"/>
      <c r="UWP114" s="31"/>
      <c r="UWQ114" s="31"/>
      <c r="UWR114" s="31"/>
      <c r="UWS114" s="31"/>
      <c r="UWT114" s="31"/>
      <c r="UWU114" s="31"/>
      <c r="UWV114" s="31"/>
      <c r="UWW114" s="31"/>
      <c r="UWX114" s="31"/>
      <c r="UWY114" s="31"/>
      <c r="UWZ114" s="31"/>
      <c r="UXA114" s="31"/>
      <c r="UXB114" s="31"/>
      <c r="UXC114" s="31"/>
      <c r="UXD114" s="31"/>
      <c r="UXE114" s="31"/>
      <c r="UXF114" s="31"/>
      <c r="UXG114" s="31"/>
      <c r="UXH114" s="31"/>
      <c r="UXI114" s="31"/>
      <c r="UXJ114" s="31"/>
      <c r="UXK114" s="31"/>
      <c r="UXL114" s="31"/>
      <c r="UXM114" s="31"/>
      <c r="UXN114" s="31"/>
      <c r="UXO114" s="31"/>
      <c r="UXP114" s="31"/>
      <c r="UXQ114" s="31"/>
      <c r="UXR114" s="31"/>
      <c r="UXS114" s="31"/>
      <c r="UXT114" s="31"/>
      <c r="UXU114" s="31"/>
      <c r="UXV114" s="31"/>
      <c r="UXW114" s="31"/>
      <c r="UXX114" s="31"/>
      <c r="UXY114" s="31"/>
      <c r="UXZ114" s="31"/>
      <c r="UYA114" s="31"/>
      <c r="UYB114" s="31"/>
      <c r="UYC114" s="31"/>
      <c r="UYD114" s="31"/>
      <c r="UYE114" s="31"/>
      <c r="UYF114" s="31"/>
      <c r="UYG114" s="31"/>
      <c r="UYH114" s="31"/>
      <c r="UYI114" s="31"/>
      <c r="UYJ114" s="31"/>
      <c r="UYK114" s="31"/>
      <c r="UYL114" s="31"/>
      <c r="UYM114" s="31"/>
      <c r="UYN114" s="31"/>
      <c r="UYO114" s="31"/>
      <c r="UYP114" s="31"/>
      <c r="UYQ114" s="31"/>
      <c r="UYR114" s="31"/>
      <c r="UYS114" s="31"/>
      <c r="UYT114" s="31"/>
      <c r="UYU114" s="31"/>
      <c r="UYV114" s="31"/>
      <c r="UYW114" s="31"/>
      <c r="UYX114" s="31"/>
      <c r="UYY114" s="31"/>
      <c r="UYZ114" s="31"/>
      <c r="UZA114" s="31"/>
      <c r="UZB114" s="31"/>
      <c r="UZC114" s="31"/>
      <c r="UZD114" s="31"/>
      <c r="UZE114" s="31"/>
      <c r="UZF114" s="31"/>
      <c r="UZG114" s="31"/>
      <c r="UZH114" s="31"/>
      <c r="UZI114" s="31"/>
      <c r="UZJ114" s="31"/>
      <c r="UZK114" s="31"/>
      <c r="UZL114" s="31"/>
      <c r="UZM114" s="31"/>
      <c r="UZN114" s="31"/>
      <c r="UZO114" s="31"/>
      <c r="UZP114" s="31"/>
      <c r="UZQ114" s="31"/>
      <c r="UZR114" s="31"/>
      <c r="UZS114" s="31"/>
      <c r="UZT114" s="31"/>
      <c r="UZU114" s="31"/>
      <c r="UZV114" s="31"/>
      <c r="UZW114" s="31"/>
      <c r="UZX114" s="31"/>
      <c r="UZY114" s="31"/>
      <c r="UZZ114" s="31"/>
      <c r="VAA114" s="31"/>
      <c r="VAB114" s="31"/>
      <c r="VAC114" s="31"/>
      <c r="VAD114" s="31"/>
      <c r="VAE114" s="31"/>
      <c r="VAF114" s="31"/>
      <c r="VAG114" s="31"/>
      <c r="VAH114" s="31"/>
      <c r="VAI114" s="31"/>
      <c r="VAJ114" s="31"/>
      <c r="VAK114" s="31"/>
      <c r="VAL114" s="31"/>
      <c r="VAM114" s="31"/>
      <c r="VAN114" s="31"/>
      <c r="VAO114" s="31"/>
      <c r="VAP114" s="31"/>
      <c r="VAQ114" s="31"/>
      <c r="VAR114" s="31"/>
      <c r="VAS114" s="31"/>
      <c r="VAT114" s="31"/>
      <c r="VAU114" s="31"/>
      <c r="VAV114" s="31"/>
      <c r="VAW114" s="31"/>
      <c r="VAX114" s="31"/>
      <c r="VAY114" s="31"/>
      <c r="VAZ114" s="31"/>
      <c r="VBA114" s="31"/>
      <c r="VBB114" s="31"/>
      <c r="VBC114" s="31"/>
      <c r="VBD114" s="31"/>
      <c r="VBE114" s="31"/>
      <c r="VBF114" s="31"/>
      <c r="VBG114" s="31"/>
      <c r="VBH114" s="31"/>
      <c r="VBI114" s="31"/>
      <c r="VBJ114" s="31"/>
      <c r="VBK114" s="31"/>
      <c r="VBL114" s="31"/>
      <c r="VBM114" s="31"/>
      <c r="VBN114" s="31"/>
      <c r="VBO114" s="31"/>
      <c r="VBP114" s="31"/>
      <c r="VBQ114" s="31"/>
      <c r="VBR114" s="31"/>
      <c r="VBS114" s="31"/>
      <c r="VBT114" s="31"/>
      <c r="VBU114" s="31"/>
      <c r="VBV114" s="31"/>
      <c r="VBW114" s="31"/>
      <c r="VBX114" s="31"/>
      <c r="VBY114" s="31"/>
      <c r="VBZ114" s="31"/>
      <c r="VCA114" s="31"/>
      <c r="VCB114" s="31"/>
      <c r="VCC114" s="31"/>
      <c r="VCD114" s="31"/>
      <c r="VCE114" s="31"/>
      <c r="VCF114" s="31"/>
      <c r="VCG114" s="31"/>
      <c r="VCH114" s="31"/>
      <c r="VCI114" s="31"/>
      <c r="VCJ114" s="31"/>
      <c r="VCK114" s="31"/>
      <c r="VCL114" s="31"/>
      <c r="VCM114" s="31"/>
      <c r="VCN114" s="31"/>
      <c r="VCO114" s="31"/>
      <c r="VCP114" s="31"/>
      <c r="VCQ114" s="31"/>
      <c r="VCR114" s="31"/>
      <c r="VCS114" s="31"/>
      <c r="VCT114" s="31"/>
      <c r="VCU114" s="31"/>
      <c r="VCV114" s="31"/>
      <c r="VCW114" s="31"/>
      <c r="VCX114" s="31"/>
      <c r="VCY114" s="31"/>
      <c r="VCZ114" s="31"/>
      <c r="VDA114" s="31"/>
      <c r="VDB114" s="31"/>
      <c r="VDC114" s="31"/>
      <c r="VDD114" s="31"/>
      <c r="VDE114" s="31"/>
      <c r="VDF114" s="31"/>
      <c r="VDG114" s="31"/>
      <c r="VDH114" s="31"/>
      <c r="VDI114" s="31"/>
      <c r="VDJ114" s="31"/>
      <c r="VDK114" s="31"/>
      <c r="VDL114" s="31"/>
      <c r="VDM114" s="31"/>
      <c r="VDN114" s="31"/>
      <c r="VDO114" s="31"/>
      <c r="VDP114" s="31"/>
      <c r="VDQ114" s="31"/>
      <c r="VDR114" s="31"/>
      <c r="VDS114" s="31"/>
      <c r="VDT114" s="31"/>
      <c r="VDU114" s="31"/>
      <c r="VDV114" s="31"/>
      <c r="VDW114" s="31"/>
      <c r="VDX114" s="31"/>
      <c r="VDY114" s="31"/>
      <c r="VDZ114" s="31"/>
      <c r="VEA114" s="31"/>
      <c r="VEB114" s="31"/>
      <c r="VEC114" s="31"/>
      <c r="VED114" s="31"/>
      <c r="VEE114" s="31"/>
      <c r="VEF114" s="31"/>
      <c r="VEG114" s="31"/>
      <c r="VEH114" s="31"/>
      <c r="VEI114" s="31"/>
      <c r="VEJ114" s="31"/>
      <c r="VEK114" s="31"/>
      <c r="VEL114" s="31"/>
      <c r="VEM114" s="31"/>
      <c r="VEN114" s="31"/>
      <c r="VEO114" s="31"/>
      <c r="VEP114" s="31"/>
      <c r="VEQ114" s="31"/>
      <c r="VER114" s="31"/>
      <c r="VES114" s="31"/>
      <c r="VET114" s="31"/>
      <c r="VEU114" s="31"/>
      <c r="VEV114" s="31"/>
      <c r="VEW114" s="31"/>
      <c r="VEX114" s="31"/>
      <c r="VEY114" s="31"/>
      <c r="VEZ114" s="31"/>
      <c r="VFA114" s="31"/>
      <c r="VFB114" s="31"/>
      <c r="VFC114" s="31"/>
      <c r="VFD114" s="31"/>
      <c r="VFE114" s="31"/>
      <c r="VFF114" s="31"/>
      <c r="VFG114" s="31"/>
      <c r="VFH114" s="31"/>
      <c r="VFI114" s="31"/>
      <c r="VFJ114" s="31"/>
      <c r="VFK114" s="31"/>
      <c r="VFL114" s="31"/>
      <c r="VFM114" s="31"/>
      <c r="VFN114" s="31"/>
      <c r="VFO114" s="31"/>
      <c r="VFP114" s="31"/>
      <c r="VFQ114" s="31"/>
      <c r="VFR114" s="31"/>
      <c r="VFS114" s="31"/>
      <c r="VFT114" s="31"/>
      <c r="VFU114" s="31"/>
      <c r="VFV114" s="31"/>
      <c r="VFW114" s="31"/>
      <c r="VFX114" s="31"/>
      <c r="VFY114" s="31"/>
      <c r="VFZ114" s="31"/>
      <c r="VGA114" s="31"/>
      <c r="VGB114" s="31"/>
      <c r="VGC114" s="31"/>
      <c r="VGD114" s="31"/>
      <c r="VGE114" s="31"/>
      <c r="VGF114" s="31"/>
      <c r="VGG114" s="31"/>
      <c r="VGH114" s="31"/>
      <c r="VGI114" s="31"/>
      <c r="VGJ114" s="31"/>
      <c r="VGK114" s="31"/>
      <c r="VGL114" s="31"/>
      <c r="VGM114" s="31"/>
      <c r="VGN114" s="31"/>
      <c r="VGO114" s="31"/>
      <c r="VGP114" s="31"/>
      <c r="VGQ114" s="31"/>
      <c r="VGR114" s="31"/>
      <c r="VGS114" s="31"/>
      <c r="VGT114" s="31"/>
      <c r="VGU114" s="31"/>
      <c r="VGV114" s="31"/>
      <c r="VGW114" s="31"/>
      <c r="VGX114" s="31"/>
      <c r="VGY114" s="31"/>
      <c r="VGZ114" s="31"/>
      <c r="VHA114" s="31"/>
      <c r="VHB114" s="31"/>
      <c r="VHC114" s="31"/>
      <c r="VHD114" s="31"/>
      <c r="VHE114" s="31"/>
      <c r="VHF114" s="31"/>
      <c r="VHG114" s="31"/>
      <c r="VHH114" s="31"/>
      <c r="VHI114" s="31"/>
      <c r="VHJ114" s="31"/>
      <c r="VHK114" s="31"/>
      <c r="VHL114" s="31"/>
      <c r="VHM114" s="31"/>
      <c r="VHN114" s="31"/>
      <c r="VHO114" s="31"/>
      <c r="VHP114" s="31"/>
      <c r="VHQ114" s="31"/>
      <c r="VHR114" s="31"/>
      <c r="VHS114" s="31"/>
      <c r="VHT114" s="31"/>
      <c r="VHU114" s="31"/>
      <c r="VHV114" s="31"/>
      <c r="VHW114" s="31"/>
      <c r="VHX114" s="31"/>
      <c r="VHY114" s="31"/>
      <c r="VHZ114" s="31"/>
      <c r="VIA114" s="31"/>
      <c r="VIB114" s="31"/>
      <c r="VIC114" s="31"/>
      <c r="VID114" s="31"/>
      <c r="VIE114" s="31"/>
      <c r="VIF114" s="31"/>
      <c r="VIG114" s="31"/>
      <c r="VIH114" s="31"/>
      <c r="VII114" s="31"/>
      <c r="VIJ114" s="31"/>
      <c r="VIK114" s="31"/>
      <c r="VIL114" s="31"/>
      <c r="VIM114" s="31"/>
      <c r="VIN114" s="31"/>
      <c r="VIO114" s="31"/>
      <c r="VIP114" s="31"/>
      <c r="VIQ114" s="31"/>
      <c r="VIR114" s="31"/>
      <c r="VIS114" s="31"/>
      <c r="VIT114" s="31"/>
      <c r="VIU114" s="31"/>
      <c r="VIV114" s="31"/>
      <c r="VIW114" s="31"/>
      <c r="VIX114" s="31"/>
      <c r="VIY114" s="31"/>
      <c r="VIZ114" s="31"/>
      <c r="VJA114" s="31"/>
      <c r="VJB114" s="31"/>
      <c r="VJC114" s="31"/>
      <c r="VJD114" s="31"/>
      <c r="VJE114" s="31"/>
      <c r="VJF114" s="31"/>
      <c r="VJG114" s="31"/>
      <c r="VJH114" s="31"/>
      <c r="VJI114" s="31"/>
      <c r="VJJ114" s="31"/>
      <c r="VJK114" s="31"/>
      <c r="VJL114" s="31"/>
      <c r="VJM114" s="31"/>
      <c r="VJN114" s="31"/>
      <c r="VJO114" s="31"/>
      <c r="VJP114" s="31"/>
      <c r="VJQ114" s="31"/>
      <c r="VJR114" s="31"/>
      <c r="VJS114" s="31"/>
      <c r="VJT114" s="31"/>
      <c r="VJU114" s="31"/>
      <c r="VJV114" s="31"/>
      <c r="VJW114" s="31"/>
      <c r="VJX114" s="31"/>
      <c r="VJY114" s="31"/>
      <c r="VJZ114" s="31"/>
      <c r="VKA114" s="31"/>
      <c r="VKB114" s="31"/>
      <c r="VKC114" s="31"/>
      <c r="VKD114" s="31"/>
      <c r="VKE114" s="31"/>
      <c r="VKF114" s="31"/>
      <c r="VKG114" s="31"/>
      <c r="VKH114" s="31"/>
      <c r="VKI114" s="31"/>
      <c r="VKJ114" s="31"/>
      <c r="VKK114" s="31"/>
      <c r="VKL114" s="31"/>
      <c r="VKM114" s="31"/>
      <c r="VKN114" s="31"/>
      <c r="VKO114" s="31"/>
      <c r="VKP114" s="31"/>
      <c r="VKQ114" s="31"/>
      <c r="VKR114" s="31"/>
      <c r="VKS114" s="31"/>
      <c r="VKT114" s="31"/>
      <c r="VKU114" s="31"/>
      <c r="VKV114" s="31"/>
      <c r="VKW114" s="31"/>
      <c r="VKX114" s="31"/>
      <c r="VKY114" s="31"/>
      <c r="VKZ114" s="31"/>
      <c r="VLA114" s="31"/>
      <c r="VLB114" s="31"/>
      <c r="VLC114" s="31"/>
      <c r="VLD114" s="31"/>
      <c r="VLE114" s="31"/>
      <c r="VLF114" s="31"/>
      <c r="VLG114" s="31"/>
      <c r="VLH114" s="31"/>
      <c r="VLI114" s="31"/>
      <c r="VLJ114" s="31"/>
      <c r="VLK114" s="31"/>
      <c r="VLL114" s="31"/>
      <c r="VLM114" s="31"/>
      <c r="VLN114" s="31"/>
      <c r="VLO114" s="31"/>
      <c r="VLP114" s="31"/>
      <c r="VLQ114" s="31"/>
      <c r="VLR114" s="31"/>
      <c r="VLS114" s="31"/>
      <c r="VLT114" s="31"/>
      <c r="VLU114" s="31"/>
      <c r="VLV114" s="31"/>
      <c r="VLW114" s="31"/>
      <c r="VLX114" s="31"/>
      <c r="VLY114" s="31"/>
      <c r="VLZ114" s="31"/>
      <c r="VMA114" s="31"/>
      <c r="VMB114" s="31"/>
      <c r="VMC114" s="31"/>
      <c r="VMD114" s="31"/>
      <c r="VME114" s="31"/>
      <c r="VMF114" s="31"/>
      <c r="VMG114" s="31"/>
      <c r="VMH114" s="31"/>
      <c r="VMI114" s="31"/>
      <c r="VMJ114" s="31"/>
      <c r="VMK114" s="31"/>
      <c r="VML114" s="31"/>
      <c r="VMM114" s="31"/>
      <c r="VMN114" s="31"/>
      <c r="VMO114" s="31"/>
      <c r="VMP114" s="31"/>
      <c r="VMQ114" s="31"/>
      <c r="VMR114" s="31"/>
      <c r="VMS114" s="31"/>
      <c r="VMT114" s="31"/>
      <c r="VMU114" s="31"/>
      <c r="VMV114" s="31"/>
      <c r="VMW114" s="31"/>
      <c r="VMX114" s="31"/>
      <c r="VMY114" s="31"/>
      <c r="VMZ114" s="31"/>
      <c r="VNA114" s="31"/>
      <c r="VNB114" s="31"/>
      <c r="VNC114" s="31"/>
      <c r="VND114" s="31"/>
      <c r="VNE114" s="31"/>
      <c r="VNF114" s="31"/>
      <c r="VNG114" s="31"/>
      <c r="VNH114" s="31"/>
      <c r="VNI114" s="31"/>
      <c r="VNJ114" s="31"/>
      <c r="VNK114" s="31"/>
      <c r="VNL114" s="31"/>
      <c r="VNM114" s="31"/>
      <c r="VNN114" s="31"/>
      <c r="VNO114" s="31"/>
      <c r="VNP114" s="31"/>
      <c r="VNQ114" s="31"/>
      <c r="VNR114" s="31"/>
      <c r="VNS114" s="31"/>
      <c r="VNT114" s="31"/>
      <c r="VNU114" s="31"/>
      <c r="VNV114" s="31"/>
      <c r="VNW114" s="31"/>
      <c r="VNX114" s="31"/>
      <c r="VNY114" s="31"/>
      <c r="VNZ114" s="31"/>
      <c r="VOA114" s="31"/>
      <c r="VOB114" s="31"/>
      <c r="VOC114" s="31"/>
      <c r="VOD114" s="31"/>
      <c r="VOE114" s="31"/>
      <c r="VOF114" s="31"/>
      <c r="VOG114" s="31"/>
      <c r="VOH114" s="31"/>
      <c r="VOI114" s="31"/>
      <c r="VOJ114" s="31"/>
      <c r="VOK114" s="31"/>
      <c r="VOL114" s="31"/>
      <c r="VOM114" s="31"/>
      <c r="VON114" s="31"/>
      <c r="VOO114" s="31"/>
      <c r="VOP114" s="31"/>
      <c r="VOQ114" s="31"/>
      <c r="VOR114" s="31"/>
      <c r="VOS114" s="31"/>
      <c r="VOT114" s="31"/>
      <c r="VOU114" s="31"/>
      <c r="VOV114" s="31"/>
      <c r="VOW114" s="31"/>
      <c r="VOX114" s="31"/>
      <c r="VOY114" s="31"/>
      <c r="VOZ114" s="31"/>
      <c r="VPA114" s="31"/>
      <c r="VPB114" s="31"/>
      <c r="VPC114" s="31"/>
      <c r="VPD114" s="31"/>
      <c r="VPE114" s="31"/>
      <c r="VPF114" s="31"/>
      <c r="VPG114" s="31"/>
      <c r="VPH114" s="31"/>
      <c r="VPI114" s="31"/>
      <c r="VPJ114" s="31"/>
      <c r="VPK114" s="31"/>
      <c r="VPL114" s="31"/>
      <c r="VPM114" s="31"/>
      <c r="VPN114" s="31"/>
      <c r="VPO114" s="31"/>
      <c r="VPP114" s="31"/>
      <c r="VPQ114" s="31"/>
      <c r="VPR114" s="31"/>
      <c r="VPS114" s="31"/>
      <c r="VPT114" s="31"/>
      <c r="VPU114" s="31"/>
      <c r="VPV114" s="31"/>
      <c r="VPW114" s="31"/>
      <c r="VPX114" s="31"/>
      <c r="VPY114" s="31"/>
      <c r="VPZ114" s="31"/>
      <c r="VQA114" s="31"/>
      <c r="VQB114" s="31"/>
      <c r="VQC114" s="31"/>
      <c r="VQD114" s="31"/>
      <c r="VQE114" s="31"/>
      <c r="VQF114" s="31"/>
      <c r="VQG114" s="31"/>
      <c r="VQH114" s="31"/>
      <c r="VQI114" s="31"/>
      <c r="VQJ114" s="31"/>
      <c r="VQK114" s="31"/>
      <c r="VQL114" s="31"/>
      <c r="VQM114" s="31"/>
      <c r="VQN114" s="31"/>
      <c r="VQO114" s="31"/>
      <c r="VQP114" s="31"/>
      <c r="VQQ114" s="31"/>
      <c r="VQR114" s="31"/>
      <c r="VQS114" s="31"/>
      <c r="VQT114" s="31"/>
      <c r="VQU114" s="31"/>
      <c r="VQV114" s="31"/>
      <c r="VQW114" s="31"/>
      <c r="VQX114" s="31"/>
      <c r="VQY114" s="31"/>
      <c r="VQZ114" s="31"/>
      <c r="VRA114" s="31"/>
      <c r="VRB114" s="31"/>
      <c r="VRC114" s="31"/>
      <c r="VRD114" s="31"/>
      <c r="VRE114" s="31"/>
      <c r="VRF114" s="31"/>
      <c r="VRG114" s="31"/>
      <c r="VRH114" s="31"/>
      <c r="VRI114" s="31"/>
      <c r="VRJ114" s="31"/>
      <c r="VRK114" s="31"/>
      <c r="VRL114" s="31"/>
      <c r="VRM114" s="31"/>
      <c r="VRN114" s="31"/>
      <c r="VRO114" s="31"/>
      <c r="VRP114" s="31"/>
      <c r="VRQ114" s="31"/>
      <c r="VRR114" s="31"/>
      <c r="VRS114" s="31"/>
      <c r="VRT114" s="31"/>
      <c r="VRU114" s="31"/>
      <c r="VRV114" s="31"/>
      <c r="VRW114" s="31"/>
      <c r="VRX114" s="31"/>
      <c r="VRY114" s="31"/>
      <c r="VRZ114" s="31"/>
      <c r="VSA114" s="31"/>
      <c r="VSB114" s="31"/>
      <c r="VSC114" s="31"/>
      <c r="VSD114" s="31"/>
      <c r="VSE114" s="31"/>
      <c r="VSF114" s="31"/>
      <c r="VSG114" s="31"/>
      <c r="VSH114" s="31"/>
      <c r="VSI114" s="31"/>
      <c r="VSJ114" s="31"/>
      <c r="VSK114" s="31"/>
      <c r="VSL114" s="31"/>
      <c r="VSM114" s="31"/>
      <c r="VSN114" s="31"/>
      <c r="VSO114" s="31"/>
      <c r="VSP114" s="31"/>
      <c r="VSQ114" s="31"/>
      <c r="VSR114" s="31"/>
      <c r="VSS114" s="31"/>
      <c r="VST114" s="31"/>
      <c r="VSU114" s="31"/>
      <c r="VSV114" s="31"/>
      <c r="VSW114" s="31"/>
      <c r="VSX114" s="31"/>
      <c r="VSY114" s="31"/>
      <c r="VSZ114" s="31"/>
      <c r="VTA114" s="31"/>
      <c r="VTB114" s="31"/>
      <c r="VTC114" s="31"/>
      <c r="VTD114" s="31"/>
      <c r="VTE114" s="31"/>
      <c r="VTF114" s="31"/>
      <c r="VTG114" s="31"/>
      <c r="VTH114" s="31"/>
      <c r="VTI114" s="31"/>
      <c r="VTJ114" s="31"/>
      <c r="VTK114" s="31"/>
      <c r="VTL114" s="31"/>
      <c r="VTM114" s="31"/>
      <c r="VTN114" s="31"/>
      <c r="VTO114" s="31"/>
      <c r="VTP114" s="31"/>
      <c r="VTQ114" s="31"/>
      <c r="VTR114" s="31"/>
      <c r="VTS114" s="31"/>
      <c r="VTT114" s="31"/>
      <c r="VTU114" s="31"/>
      <c r="VTV114" s="31"/>
      <c r="VTW114" s="31"/>
      <c r="VTX114" s="31"/>
      <c r="VTY114" s="31"/>
      <c r="VTZ114" s="31"/>
      <c r="VUA114" s="31"/>
      <c r="VUB114" s="31"/>
      <c r="VUC114" s="31"/>
      <c r="VUD114" s="31"/>
      <c r="VUE114" s="31"/>
      <c r="VUF114" s="31"/>
      <c r="VUG114" s="31"/>
      <c r="VUH114" s="31"/>
      <c r="VUI114" s="31"/>
      <c r="VUJ114" s="31"/>
      <c r="VUK114" s="31"/>
      <c r="VUL114" s="31"/>
      <c r="VUM114" s="31"/>
      <c r="VUN114" s="31"/>
      <c r="VUO114" s="31"/>
      <c r="VUP114" s="31"/>
      <c r="VUQ114" s="31"/>
      <c r="VUR114" s="31"/>
      <c r="VUS114" s="31"/>
      <c r="VUT114" s="31"/>
      <c r="VUU114" s="31"/>
      <c r="VUV114" s="31"/>
      <c r="VUW114" s="31"/>
      <c r="VUX114" s="31"/>
      <c r="VUY114" s="31"/>
      <c r="VUZ114" s="31"/>
      <c r="VVA114" s="31"/>
      <c r="VVB114" s="31"/>
      <c r="VVC114" s="31"/>
      <c r="VVD114" s="31"/>
      <c r="VVE114" s="31"/>
      <c r="VVF114" s="31"/>
      <c r="VVG114" s="31"/>
      <c r="VVH114" s="31"/>
      <c r="VVI114" s="31"/>
      <c r="VVJ114" s="31"/>
      <c r="VVK114" s="31"/>
      <c r="VVL114" s="31"/>
      <c r="VVM114" s="31"/>
      <c r="VVN114" s="31"/>
      <c r="VVO114" s="31"/>
      <c r="VVP114" s="31"/>
      <c r="VVQ114" s="31"/>
      <c r="VVR114" s="31"/>
      <c r="VVS114" s="31"/>
      <c r="VVT114" s="31"/>
      <c r="VVU114" s="31"/>
      <c r="VVV114" s="31"/>
      <c r="VVW114" s="31"/>
      <c r="VVX114" s="31"/>
      <c r="VVY114" s="31"/>
      <c r="VVZ114" s="31"/>
      <c r="VWA114" s="31"/>
      <c r="VWB114" s="31"/>
      <c r="VWC114" s="31"/>
      <c r="VWD114" s="31"/>
      <c r="VWE114" s="31"/>
      <c r="VWF114" s="31"/>
      <c r="VWG114" s="31"/>
      <c r="VWH114" s="31"/>
      <c r="VWI114" s="31"/>
      <c r="VWJ114" s="31"/>
      <c r="VWK114" s="31"/>
      <c r="VWL114" s="31"/>
      <c r="VWM114" s="31"/>
      <c r="VWN114" s="31"/>
      <c r="VWO114" s="31"/>
      <c r="VWP114" s="31"/>
      <c r="VWQ114" s="31"/>
      <c r="VWR114" s="31"/>
      <c r="VWS114" s="31"/>
      <c r="VWT114" s="31"/>
      <c r="VWU114" s="31"/>
      <c r="VWV114" s="31"/>
      <c r="VWW114" s="31"/>
      <c r="VWX114" s="31"/>
      <c r="VWY114" s="31"/>
      <c r="VWZ114" s="31"/>
      <c r="VXA114" s="31"/>
      <c r="VXB114" s="31"/>
      <c r="VXC114" s="31"/>
      <c r="VXD114" s="31"/>
      <c r="VXE114" s="31"/>
      <c r="VXF114" s="31"/>
      <c r="VXG114" s="31"/>
      <c r="VXH114" s="31"/>
      <c r="VXI114" s="31"/>
      <c r="VXJ114" s="31"/>
      <c r="VXK114" s="31"/>
      <c r="VXL114" s="31"/>
      <c r="VXM114" s="31"/>
      <c r="VXN114" s="31"/>
      <c r="VXO114" s="31"/>
      <c r="VXP114" s="31"/>
      <c r="VXQ114" s="31"/>
      <c r="VXR114" s="31"/>
      <c r="VXS114" s="31"/>
      <c r="VXT114" s="31"/>
      <c r="VXU114" s="31"/>
      <c r="VXV114" s="31"/>
      <c r="VXW114" s="31"/>
      <c r="VXX114" s="31"/>
      <c r="VXY114" s="31"/>
      <c r="VXZ114" s="31"/>
      <c r="VYA114" s="31"/>
      <c r="VYB114" s="31"/>
      <c r="VYC114" s="31"/>
      <c r="VYD114" s="31"/>
      <c r="VYE114" s="31"/>
      <c r="VYF114" s="31"/>
      <c r="VYG114" s="31"/>
      <c r="VYH114" s="31"/>
      <c r="VYI114" s="31"/>
      <c r="VYJ114" s="31"/>
      <c r="VYK114" s="31"/>
      <c r="VYL114" s="31"/>
      <c r="VYM114" s="31"/>
      <c r="VYN114" s="31"/>
      <c r="VYO114" s="31"/>
      <c r="VYP114" s="31"/>
      <c r="VYQ114" s="31"/>
      <c r="VYR114" s="31"/>
      <c r="VYS114" s="31"/>
      <c r="VYT114" s="31"/>
      <c r="VYU114" s="31"/>
      <c r="VYV114" s="31"/>
      <c r="VYW114" s="31"/>
      <c r="VYX114" s="31"/>
      <c r="VYY114" s="31"/>
      <c r="VYZ114" s="31"/>
      <c r="VZA114" s="31"/>
      <c r="VZB114" s="31"/>
      <c r="VZC114" s="31"/>
      <c r="VZD114" s="31"/>
      <c r="VZE114" s="31"/>
      <c r="VZF114" s="31"/>
      <c r="VZG114" s="31"/>
      <c r="VZH114" s="31"/>
      <c r="VZI114" s="31"/>
      <c r="VZJ114" s="31"/>
      <c r="VZK114" s="31"/>
      <c r="VZL114" s="31"/>
      <c r="VZM114" s="31"/>
      <c r="VZN114" s="31"/>
      <c r="VZO114" s="31"/>
      <c r="VZP114" s="31"/>
      <c r="VZQ114" s="31"/>
      <c r="VZR114" s="31"/>
      <c r="VZS114" s="31"/>
      <c r="VZT114" s="31"/>
      <c r="VZU114" s="31"/>
      <c r="VZV114" s="31"/>
      <c r="VZW114" s="31"/>
      <c r="VZX114" s="31"/>
      <c r="VZY114" s="31"/>
      <c r="VZZ114" s="31"/>
      <c r="WAA114" s="31"/>
      <c r="WAB114" s="31"/>
      <c r="WAC114" s="31"/>
      <c r="WAD114" s="31"/>
      <c r="WAE114" s="31"/>
      <c r="WAF114" s="31"/>
      <c r="WAG114" s="31"/>
      <c r="WAH114" s="31"/>
      <c r="WAI114" s="31"/>
      <c r="WAJ114" s="31"/>
      <c r="WAK114" s="31"/>
      <c r="WAL114" s="31"/>
      <c r="WAM114" s="31"/>
      <c r="WAN114" s="31"/>
      <c r="WAO114" s="31"/>
      <c r="WAP114" s="31"/>
      <c r="WAQ114" s="31"/>
      <c r="WAR114" s="31"/>
      <c r="WAS114" s="31"/>
      <c r="WAT114" s="31"/>
      <c r="WAU114" s="31"/>
      <c r="WAV114" s="31"/>
      <c r="WAW114" s="31"/>
      <c r="WAX114" s="31"/>
      <c r="WAY114" s="31"/>
      <c r="WAZ114" s="31"/>
      <c r="WBA114" s="31"/>
      <c r="WBB114" s="31"/>
      <c r="WBC114" s="31"/>
      <c r="WBD114" s="31"/>
      <c r="WBE114" s="31"/>
      <c r="WBF114" s="31"/>
      <c r="WBG114" s="31"/>
      <c r="WBH114" s="31"/>
      <c r="WBI114" s="31"/>
      <c r="WBJ114" s="31"/>
      <c r="WBK114" s="31"/>
      <c r="WBL114" s="31"/>
      <c r="WBM114" s="31"/>
      <c r="WBN114" s="31"/>
      <c r="WBO114" s="31"/>
      <c r="WBP114" s="31"/>
      <c r="WBQ114" s="31"/>
      <c r="WBR114" s="31"/>
      <c r="WBS114" s="31"/>
      <c r="WBT114" s="31"/>
      <c r="WBU114" s="31"/>
      <c r="WBV114" s="31"/>
      <c r="WBW114" s="31"/>
      <c r="WBX114" s="31"/>
      <c r="WBY114" s="31"/>
      <c r="WBZ114" s="31"/>
      <c r="WCA114" s="31"/>
      <c r="WCB114" s="31"/>
      <c r="WCC114" s="31"/>
      <c r="WCD114" s="31"/>
      <c r="WCE114" s="31"/>
      <c r="WCF114" s="31"/>
      <c r="WCG114" s="31"/>
      <c r="WCH114" s="31"/>
      <c r="WCI114" s="31"/>
      <c r="WCJ114" s="31"/>
      <c r="WCK114" s="31"/>
      <c r="WCL114" s="31"/>
      <c r="WCM114" s="31"/>
      <c r="WCN114" s="31"/>
      <c r="WCO114" s="31"/>
      <c r="WCP114" s="31"/>
      <c r="WCQ114" s="31"/>
      <c r="WCR114" s="31"/>
      <c r="WCS114" s="31"/>
      <c r="WCT114" s="31"/>
      <c r="WCU114" s="31"/>
      <c r="WCV114" s="31"/>
      <c r="WCW114" s="31"/>
      <c r="WCX114" s="31"/>
      <c r="WCY114" s="31"/>
      <c r="WCZ114" s="31"/>
      <c r="WDA114" s="31"/>
      <c r="WDB114" s="31"/>
      <c r="WDC114" s="31"/>
      <c r="WDD114" s="31"/>
      <c r="WDE114" s="31"/>
      <c r="WDF114" s="31"/>
      <c r="WDG114" s="31"/>
      <c r="WDH114" s="31"/>
      <c r="WDI114" s="31"/>
      <c r="WDJ114" s="31"/>
      <c r="WDK114" s="31"/>
      <c r="WDL114" s="31"/>
      <c r="WDM114" s="31"/>
      <c r="WDN114" s="31"/>
      <c r="WDO114" s="31"/>
      <c r="WDP114" s="31"/>
      <c r="WDQ114" s="31"/>
      <c r="WDR114" s="31"/>
      <c r="WDS114" s="31"/>
      <c r="WDT114" s="31"/>
      <c r="WDU114" s="31"/>
      <c r="WDV114" s="31"/>
      <c r="WDW114" s="31"/>
      <c r="WDX114" s="31"/>
      <c r="WDY114" s="31"/>
      <c r="WDZ114" s="31"/>
      <c r="WEA114" s="31"/>
      <c r="WEB114" s="31"/>
      <c r="WEC114" s="31"/>
      <c r="WED114" s="31"/>
      <c r="WEE114" s="31"/>
      <c r="WEF114" s="31"/>
      <c r="WEG114" s="31"/>
      <c r="WEH114" s="31"/>
      <c r="WEI114" s="31"/>
      <c r="WEJ114" s="31"/>
      <c r="WEK114" s="31"/>
      <c r="WEL114" s="31"/>
      <c r="WEM114" s="31"/>
      <c r="WEN114" s="31"/>
      <c r="WEO114" s="31"/>
      <c r="WEP114" s="31"/>
      <c r="WEQ114" s="31"/>
      <c r="WER114" s="31"/>
      <c r="WES114" s="31"/>
      <c r="WET114" s="31"/>
      <c r="WEU114" s="31"/>
      <c r="WEV114" s="31"/>
      <c r="WEW114" s="31"/>
      <c r="WEX114" s="31"/>
      <c r="WEY114" s="31"/>
      <c r="WEZ114" s="31"/>
      <c r="WFA114" s="31"/>
      <c r="WFB114" s="31"/>
      <c r="WFC114" s="31"/>
      <c r="WFD114" s="31"/>
      <c r="WFE114" s="31"/>
      <c r="WFF114" s="31"/>
      <c r="WFG114" s="31"/>
      <c r="WFH114" s="31"/>
      <c r="WFI114" s="31"/>
      <c r="WFJ114" s="31"/>
      <c r="WFK114" s="31"/>
      <c r="WFL114" s="31"/>
      <c r="WFM114" s="31"/>
      <c r="WFN114" s="31"/>
      <c r="WFO114" s="31"/>
      <c r="WFP114" s="31"/>
      <c r="WFQ114" s="31"/>
      <c r="WFR114" s="31"/>
      <c r="WFS114" s="31"/>
      <c r="WFT114" s="31"/>
      <c r="WFU114" s="31"/>
      <c r="WFV114" s="31"/>
      <c r="WFW114" s="31"/>
      <c r="WFX114" s="31"/>
      <c r="WFY114" s="31"/>
      <c r="WFZ114" s="31"/>
      <c r="WGA114" s="31"/>
      <c r="WGB114" s="31"/>
      <c r="WGC114" s="31"/>
      <c r="WGD114" s="31"/>
      <c r="WGE114" s="31"/>
      <c r="WGF114" s="31"/>
      <c r="WGG114" s="31"/>
      <c r="WGH114" s="31"/>
      <c r="WGI114" s="31"/>
      <c r="WGJ114" s="31"/>
      <c r="WGK114" s="31"/>
      <c r="WGL114" s="31"/>
      <c r="WGM114" s="31"/>
      <c r="WGN114" s="31"/>
      <c r="WGO114" s="31"/>
      <c r="WGP114" s="31"/>
      <c r="WGQ114" s="31"/>
      <c r="WGR114" s="31"/>
      <c r="WGS114" s="31"/>
      <c r="WGT114" s="31"/>
      <c r="WGU114" s="31"/>
      <c r="WGV114" s="31"/>
      <c r="WGW114" s="31"/>
      <c r="WGX114" s="31"/>
      <c r="WGY114" s="31"/>
      <c r="WGZ114" s="31"/>
      <c r="WHA114" s="31"/>
      <c r="WHB114" s="31"/>
      <c r="WHC114" s="31"/>
      <c r="WHD114" s="31"/>
      <c r="WHE114" s="31"/>
      <c r="WHF114" s="31"/>
      <c r="WHG114" s="31"/>
      <c r="WHH114" s="31"/>
      <c r="WHI114" s="31"/>
      <c r="WHJ114" s="31"/>
      <c r="WHK114" s="31"/>
      <c r="WHL114" s="31"/>
      <c r="WHM114" s="31"/>
      <c r="WHN114" s="31"/>
      <c r="WHO114" s="31"/>
      <c r="WHP114" s="31"/>
      <c r="WHQ114" s="31"/>
      <c r="WHR114" s="31"/>
      <c r="WHS114" s="31"/>
      <c r="WHT114" s="31"/>
      <c r="WHU114" s="31"/>
      <c r="WHV114" s="31"/>
      <c r="WHW114" s="31"/>
      <c r="WHX114" s="31"/>
      <c r="WHY114" s="31"/>
      <c r="WHZ114" s="31"/>
      <c r="WIA114" s="31"/>
      <c r="WIB114" s="31"/>
      <c r="WIC114" s="31"/>
      <c r="WID114" s="31"/>
      <c r="WIE114" s="31"/>
      <c r="WIF114" s="31"/>
      <c r="WIG114" s="31"/>
      <c r="WIH114" s="31"/>
      <c r="WII114" s="31"/>
      <c r="WIJ114" s="31"/>
      <c r="WIK114" s="31"/>
      <c r="WIL114" s="31"/>
      <c r="WIM114" s="31"/>
      <c r="WIN114" s="31"/>
      <c r="WIO114" s="31"/>
      <c r="WIP114" s="31"/>
      <c r="WIQ114" s="31"/>
      <c r="WIR114" s="31"/>
      <c r="WIS114" s="31"/>
      <c r="WIT114" s="31"/>
      <c r="WIU114" s="31"/>
      <c r="WIV114" s="31"/>
      <c r="WIW114" s="31"/>
      <c r="WIX114" s="31"/>
      <c r="WIY114" s="31"/>
      <c r="WIZ114" s="31"/>
      <c r="WJA114" s="31"/>
      <c r="WJB114" s="31"/>
      <c r="WJC114" s="31"/>
      <c r="WJD114" s="31"/>
      <c r="WJE114" s="31"/>
      <c r="WJF114" s="31"/>
      <c r="WJG114" s="31"/>
      <c r="WJH114" s="31"/>
      <c r="WJI114" s="31"/>
      <c r="WJJ114" s="31"/>
      <c r="WJK114" s="31"/>
      <c r="WJL114" s="31"/>
      <c r="WJM114" s="31"/>
      <c r="WJN114" s="31"/>
      <c r="WJO114" s="31"/>
      <c r="WJP114" s="31"/>
      <c r="WJQ114" s="31"/>
      <c r="WJR114" s="31"/>
      <c r="WJS114" s="31"/>
      <c r="WJT114" s="31"/>
      <c r="WJU114" s="31"/>
      <c r="WJV114" s="31"/>
      <c r="WJW114" s="31"/>
      <c r="WJX114" s="31"/>
      <c r="WJY114" s="31"/>
      <c r="WJZ114" s="31"/>
      <c r="WKA114" s="31"/>
      <c r="WKB114" s="31"/>
      <c r="WKC114" s="31"/>
      <c r="WKD114" s="31"/>
      <c r="WKE114" s="31"/>
      <c r="WKF114" s="31"/>
      <c r="WKG114" s="31"/>
      <c r="WKH114" s="31"/>
      <c r="WKI114" s="31"/>
      <c r="WKJ114" s="31"/>
      <c r="WKK114" s="31"/>
      <c r="WKL114" s="31"/>
      <c r="WKM114" s="31"/>
      <c r="WKN114" s="31"/>
      <c r="WKO114" s="31"/>
      <c r="WKP114" s="31"/>
      <c r="WKQ114" s="31"/>
      <c r="WKR114" s="31"/>
      <c r="WKS114" s="31"/>
      <c r="WKT114" s="31"/>
      <c r="WKU114" s="31"/>
      <c r="WKV114" s="31"/>
      <c r="WKW114" s="31"/>
      <c r="WKX114" s="31"/>
      <c r="WKY114" s="31"/>
      <c r="WKZ114" s="31"/>
      <c r="WLA114" s="31"/>
      <c r="WLB114" s="31"/>
      <c r="WLC114" s="31"/>
      <c r="WLD114" s="31"/>
      <c r="WLE114" s="31"/>
      <c r="WLF114" s="31"/>
      <c r="WLG114" s="31"/>
      <c r="WLH114" s="31"/>
      <c r="WLI114" s="31"/>
      <c r="WLJ114" s="31"/>
      <c r="WLK114" s="31"/>
      <c r="WLL114" s="31"/>
      <c r="WLM114" s="31"/>
      <c r="WLN114" s="31"/>
      <c r="WLO114" s="31"/>
      <c r="WLP114" s="31"/>
      <c r="WLQ114" s="31"/>
      <c r="WLR114" s="31"/>
      <c r="WLS114" s="31"/>
      <c r="WLT114" s="31"/>
      <c r="WLU114" s="31"/>
      <c r="WLV114" s="31"/>
      <c r="WLW114" s="31"/>
      <c r="WLX114" s="31"/>
      <c r="WLY114" s="31"/>
      <c r="WLZ114" s="31"/>
      <c r="WMA114" s="31"/>
      <c r="WMB114" s="31"/>
      <c r="WMC114" s="31"/>
      <c r="WMD114" s="31"/>
      <c r="WME114" s="31"/>
      <c r="WMF114" s="31"/>
      <c r="WMG114" s="31"/>
      <c r="WMH114" s="31"/>
      <c r="WMI114" s="31"/>
      <c r="WMJ114" s="31"/>
      <c r="WMK114" s="31"/>
      <c r="WML114" s="31"/>
      <c r="WMM114" s="31"/>
      <c r="WMN114" s="31"/>
      <c r="WMO114" s="31"/>
      <c r="WMP114" s="31"/>
      <c r="WMQ114" s="31"/>
      <c r="WMR114" s="31"/>
      <c r="WMS114" s="31"/>
      <c r="WMT114" s="31"/>
      <c r="WMU114" s="31"/>
      <c r="WMV114" s="31"/>
      <c r="WMW114" s="31"/>
      <c r="WMX114" s="31"/>
      <c r="WMY114" s="31"/>
      <c r="WMZ114" s="31"/>
      <c r="WNA114" s="31"/>
      <c r="WNB114" s="31"/>
      <c r="WNC114" s="31"/>
      <c r="WND114" s="31"/>
      <c r="WNE114" s="31"/>
      <c r="WNF114" s="31"/>
      <c r="WNG114" s="31"/>
      <c r="WNH114" s="31"/>
      <c r="WNI114" s="31"/>
      <c r="WNJ114" s="31"/>
      <c r="WNK114" s="31"/>
      <c r="WNL114" s="31"/>
      <c r="WNM114" s="31"/>
      <c r="WNN114" s="31"/>
      <c r="WNO114" s="31"/>
      <c r="WNP114" s="31"/>
      <c r="WNQ114" s="31"/>
      <c r="WNR114" s="31"/>
      <c r="WNS114" s="31"/>
      <c r="WNT114" s="31"/>
      <c r="WNU114" s="31"/>
      <c r="WNV114" s="31"/>
      <c r="WNW114" s="31"/>
      <c r="WNX114" s="31"/>
      <c r="WNY114" s="31"/>
      <c r="WNZ114" s="31"/>
      <c r="WOA114" s="31"/>
      <c r="WOB114" s="31"/>
      <c r="WOC114" s="31"/>
      <c r="WOD114" s="31"/>
      <c r="WOE114" s="31"/>
      <c r="WOF114" s="31"/>
      <c r="WOG114" s="31"/>
      <c r="WOH114" s="31"/>
      <c r="WOI114" s="31"/>
      <c r="WOJ114" s="31"/>
      <c r="WOK114" s="31"/>
      <c r="WOL114" s="31"/>
      <c r="WOM114" s="31"/>
      <c r="WON114" s="31"/>
      <c r="WOO114" s="31"/>
      <c r="WOP114" s="31"/>
      <c r="WOQ114" s="31"/>
      <c r="WOR114" s="31"/>
      <c r="WOS114" s="31"/>
      <c r="WOT114" s="31"/>
      <c r="WOU114" s="31"/>
      <c r="WOV114" s="31"/>
      <c r="WOW114" s="31"/>
      <c r="WOX114" s="31"/>
      <c r="WOY114" s="31"/>
      <c r="WOZ114" s="31"/>
      <c r="WPA114" s="31"/>
      <c r="WPB114" s="31"/>
      <c r="WPC114" s="31"/>
      <c r="WPD114" s="31"/>
      <c r="WPE114" s="31"/>
      <c r="WPF114" s="31"/>
      <c r="WPG114" s="31"/>
      <c r="WPH114" s="31"/>
      <c r="WPI114" s="31"/>
      <c r="WPJ114" s="31"/>
      <c r="WPK114" s="31"/>
      <c r="WPL114" s="31"/>
      <c r="WPM114" s="31"/>
      <c r="WPN114" s="31"/>
      <c r="WPO114" s="31"/>
      <c r="WPP114" s="31"/>
      <c r="WPQ114" s="31"/>
      <c r="WPR114" s="31"/>
      <c r="WPS114" s="31"/>
      <c r="WPT114" s="31"/>
      <c r="WPU114" s="31"/>
      <c r="WPV114" s="31"/>
      <c r="WPW114" s="31"/>
      <c r="WPX114" s="31"/>
      <c r="WPY114" s="31"/>
      <c r="WPZ114" s="31"/>
      <c r="WQA114" s="31"/>
      <c r="WQB114" s="31"/>
      <c r="WQC114" s="31"/>
      <c r="WQD114" s="31"/>
      <c r="WQE114" s="31"/>
      <c r="WQF114" s="31"/>
      <c r="WQG114" s="31"/>
      <c r="WQH114" s="31"/>
      <c r="WQI114" s="31"/>
      <c r="WQJ114" s="31"/>
      <c r="WQK114" s="31"/>
      <c r="WQL114" s="31"/>
      <c r="WQM114" s="31"/>
      <c r="WQN114" s="31"/>
      <c r="WQO114" s="31"/>
      <c r="WQP114" s="31"/>
      <c r="WQQ114" s="31"/>
      <c r="WQR114" s="31"/>
      <c r="WQS114" s="31"/>
      <c r="WQT114" s="31"/>
      <c r="WQU114" s="31"/>
      <c r="WQV114" s="31"/>
      <c r="WQW114" s="31"/>
      <c r="WQX114" s="31"/>
      <c r="WQY114" s="31"/>
      <c r="WQZ114" s="31"/>
      <c r="WRA114" s="31"/>
      <c r="WRB114" s="31"/>
      <c r="WRC114" s="31"/>
      <c r="WRD114" s="31"/>
      <c r="WRE114" s="31"/>
      <c r="WRF114" s="31"/>
      <c r="WRG114" s="31"/>
      <c r="WRH114" s="31"/>
      <c r="WRI114" s="31"/>
      <c r="WRJ114" s="31"/>
      <c r="WRK114" s="31"/>
      <c r="WRL114" s="31"/>
      <c r="WRM114" s="31"/>
      <c r="WRN114" s="31"/>
      <c r="WRO114" s="31"/>
      <c r="WRP114" s="31"/>
      <c r="WRQ114" s="31"/>
      <c r="WRR114" s="31"/>
      <c r="WRS114" s="31"/>
      <c r="WRT114" s="31"/>
      <c r="WRU114" s="31"/>
      <c r="WRV114" s="31"/>
      <c r="WRW114" s="31"/>
      <c r="WRX114" s="31"/>
      <c r="WRY114" s="31"/>
      <c r="WRZ114" s="31"/>
      <c r="WSA114" s="31"/>
      <c r="WSB114" s="31"/>
      <c r="WSC114" s="31"/>
      <c r="WSD114" s="31"/>
      <c r="WSE114" s="31"/>
      <c r="WSF114" s="31"/>
      <c r="WSG114" s="31"/>
      <c r="WSH114" s="31"/>
      <c r="WSI114" s="31"/>
      <c r="WSJ114" s="31"/>
      <c r="WSK114" s="31"/>
      <c r="WSL114" s="31"/>
      <c r="WSM114" s="31"/>
      <c r="WSN114" s="31"/>
      <c r="WSO114" s="31"/>
      <c r="WSP114" s="31"/>
      <c r="WSQ114" s="31"/>
      <c r="WSR114" s="31"/>
      <c r="WSS114" s="31"/>
      <c r="WST114" s="31"/>
      <c r="WSU114" s="31"/>
      <c r="WSV114" s="31"/>
      <c r="WSW114" s="31"/>
      <c r="WSX114" s="31"/>
      <c r="WSY114" s="31"/>
      <c r="WSZ114" s="31"/>
      <c r="WTA114" s="31"/>
      <c r="WTB114" s="31"/>
      <c r="WTC114" s="31"/>
      <c r="WTD114" s="31"/>
      <c r="WTE114" s="31"/>
      <c r="WTF114" s="31"/>
      <c r="WTG114" s="31"/>
      <c r="WTH114" s="31"/>
      <c r="WTI114" s="31"/>
      <c r="WTJ114" s="31"/>
      <c r="WTK114" s="31"/>
      <c r="WTL114" s="31"/>
      <c r="WTM114" s="31"/>
      <c r="WTN114" s="31"/>
      <c r="WTO114" s="31"/>
      <c r="WTP114" s="31"/>
      <c r="WTQ114" s="31"/>
      <c r="WTR114" s="31"/>
      <c r="WTS114" s="31"/>
      <c r="WTT114" s="31"/>
      <c r="WTU114" s="31"/>
      <c r="WTV114" s="31"/>
      <c r="WTW114" s="31"/>
      <c r="WTX114" s="31"/>
      <c r="WTY114" s="31"/>
      <c r="WTZ114" s="31"/>
      <c r="WUA114" s="31"/>
      <c r="WUB114" s="31"/>
      <c r="WUC114" s="31"/>
      <c r="WUD114" s="31"/>
      <c r="WUE114" s="31"/>
      <c r="WUF114" s="31"/>
      <c r="WUG114" s="31"/>
      <c r="WUH114" s="31"/>
      <c r="WUI114" s="31"/>
      <c r="WUJ114" s="31"/>
      <c r="WUK114" s="31"/>
      <c r="WUL114" s="31"/>
      <c r="WUM114" s="31"/>
      <c r="WUN114" s="31"/>
      <c r="WUO114" s="31"/>
      <c r="WUP114" s="31"/>
      <c r="WUQ114" s="31"/>
      <c r="WUR114" s="31"/>
      <c r="WUS114" s="31"/>
      <c r="WUT114" s="31"/>
      <c r="WUU114" s="31"/>
      <c r="WUV114" s="31"/>
      <c r="WUW114" s="31"/>
      <c r="WUX114" s="31"/>
      <c r="WUY114" s="31"/>
      <c r="WUZ114" s="31"/>
      <c r="WVA114" s="31"/>
      <c r="WVB114" s="31"/>
      <c r="WVC114" s="31"/>
      <c r="WVD114" s="31"/>
      <c r="WVE114" s="31"/>
      <c r="WVF114" s="31"/>
      <c r="WVG114" s="31"/>
      <c r="WVH114" s="31"/>
      <c r="WVI114" s="31"/>
      <c r="WVJ114" s="31"/>
      <c r="WVK114" s="31"/>
      <c r="WVL114" s="31"/>
      <c r="WVM114" s="31"/>
      <c r="WVN114" s="31"/>
      <c r="WVO114" s="31"/>
      <c r="WVP114" s="31"/>
      <c r="WVQ114" s="31"/>
      <c r="WVR114" s="31"/>
      <c r="WVS114" s="31"/>
      <c r="WVT114" s="31"/>
      <c r="WVU114" s="31"/>
      <c r="WVV114" s="31"/>
      <c r="WVW114" s="31"/>
      <c r="WVX114" s="31"/>
      <c r="WVY114" s="31"/>
      <c r="WVZ114" s="31"/>
      <c r="WWA114" s="31"/>
      <c r="WWB114" s="31"/>
      <c r="WWC114" s="31"/>
      <c r="WWD114" s="31"/>
      <c r="WWE114" s="31"/>
      <c r="WWF114" s="31"/>
      <c r="WWG114" s="31"/>
      <c r="WWH114" s="31"/>
      <c r="WWI114" s="31"/>
      <c r="WWJ114" s="31"/>
      <c r="WWK114" s="31"/>
      <c r="WWL114" s="31"/>
      <c r="WWM114" s="31"/>
      <c r="WWN114" s="31"/>
      <c r="WWO114" s="31"/>
      <c r="WWP114" s="31"/>
      <c r="WWQ114" s="31"/>
      <c r="WWR114" s="31"/>
      <c r="WWS114" s="31"/>
      <c r="WWT114" s="31"/>
      <c r="WWU114" s="31"/>
      <c r="WWV114" s="31"/>
      <c r="WWW114" s="31"/>
      <c r="WWX114" s="31"/>
      <c r="WWY114" s="31"/>
      <c r="WWZ114" s="31"/>
      <c r="WXA114" s="31"/>
      <c r="WXB114" s="31"/>
      <c r="WXC114" s="31"/>
      <c r="WXD114" s="31"/>
      <c r="WXE114" s="31"/>
      <c r="WXF114" s="31"/>
      <c r="WXG114" s="31"/>
      <c r="WXH114" s="31"/>
      <c r="WXI114" s="31"/>
      <c r="WXJ114" s="31"/>
      <c r="WXK114" s="31"/>
      <c r="WXL114" s="31"/>
      <c r="WXM114" s="31"/>
      <c r="WXN114" s="31"/>
      <c r="WXO114" s="31"/>
      <c r="WXP114" s="31"/>
      <c r="WXQ114" s="31"/>
      <c r="WXR114" s="31"/>
      <c r="WXS114" s="31"/>
      <c r="WXT114" s="31"/>
      <c r="WXU114" s="31"/>
      <c r="WXV114" s="31"/>
      <c r="WXW114" s="31"/>
      <c r="WXX114" s="31"/>
      <c r="WXY114" s="31"/>
      <c r="WXZ114" s="31"/>
      <c r="WYA114" s="31"/>
      <c r="WYB114" s="31"/>
      <c r="WYC114" s="31"/>
      <c r="WYD114" s="31"/>
      <c r="WYE114" s="31"/>
      <c r="WYF114" s="31"/>
      <c r="WYG114" s="31"/>
      <c r="WYH114" s="31"/>
      <c r="WYI114" s="31"/>
      <c r="WYJ114" s="31"/>
      <c r="WYK114" s="31"/>
      <c r="WYL114" s="31"/>
      <c r="WYM114" s="31"/>
      <c r="WYN114" s="31"/>
      <c r="WYO114" s="31"/>
      <c r="WYP114" s="31"/>
      <c r="WYQ114" s="31"/>
      <c r="WYR114" s="31"/>
      <c r="WYS114" s="31"/>
      <c r="WYT114" s="31"/>
      <c r="WYU114" s="31"/>
      <c r="WYV114" s="31"/>
      <c r="WYW114" s="31"/>
      <c r="WYX114" s="31"/>
      <c r="WYY114" s="31"/>
      <c r="WYZ114" s="31"/>
      <c r="WZA114" s="31"/>
      <c r="WZB114" s="31"/>
      <c r="WZC114" s="31"/>
      <c r="WZD114" s="31"/>
      <c r="WZE114" s="31"/>
      <c r="WZF114" s="31"/>
      <c r="WZG114" s="31"/>
      <c r="WZH114" s="31"/>
      <c r="WZI114" s="31"/>
      <c r="WZJ114" s="31"/>
      <c r="WZK114" s="31"/>
      <c r="WZL114" s="31"/>
      <c r="WZM114" s="31"/>
      <c r="WZN114" s="31"/>
      <c r="WZO114" s="31"/>
      <c r="WZP114" s="31"/>
      <c r="WZQ114" s="31"/>
      <c r="WZR114" s="31"/>
      <c r="WZS114" s="31"/>
      <c r="WZT114" s="31"/>
      <c r="WZU114" s="31"/>
      <c r="WZV114" s="31"/>
      <c r="WZW114" s="31"/>
      <c r="WZX114" s="31"/>
      <c r="WZY114" s="31"/>
      <c r="WZZ114" s="31"/>
      <c r="XAA114" s="31"/>
      <c r="XAB114" s="31"/>
      <c r="XAC114" s="31"/>
      <c r="XAD114" s="31"/>
      <c r="XAE114" s="31"/>
      <c r="XAF114" s="31"/>
      <c r="XAG114" s="31"/>
      <c r="XAH114" s="31"/>
      <c r="XAI114" s="31"/>
      <c r="XAJ114" s="31"/>
      <c r="XAK114" s="31"/>
      <c r="XAL114" s="31"/>
      <c r="XAM114" s="31"/>
      <c r="XAN114" s="31"/>
      <c r="XAO114" s="31"/>
      <c r="XAP114" s="31"/>
      <c r="XAQ114" s="31"/>
      <c r="XAR114" s="31"/>
      <c r="XAS114" s="31"/>
      <c r="XAT114" s="31"/>
      <c r="XAU114" s="31"/>
      <c r="XAV114" s="31"/>
      <c r="XAW114" s="31"/>
      <c r="XAX114" s="31"/>
      <c r="XAY114" s="31"/>
      <c r="XAZ114" s="31"/>
      <c r="XBA114" s="31"/>
      <c r="XBB114" s="31"/>
      <c r="XBC114" s="31"/>
      <c r="XBD114" s="31"/>
      <c r="XBE114" s="31"/>
      <c r="XBF114" s="31"/>
      <c r="XBG114" s="31"/>
      <c r="XBH114" s="31"/>
      <c r="XBI114" s="31"/>
      <c r="XBJ114" s="31"/>
      <c r="XBK114" s="31"/>
      <c r="XBL114" s="31"/>
      <c r="XBM114" s="31"/>
      <c r="XBN114" s="31"/>
      <c r="XBO114" s="31"/>
      <c r="XBP114" s="31"/>
      <c r="XBQ114" s="31"/>
      <c r="XBR114" s="31"/>
      <c r="XBS114" s="31"/>
      <c r="XBT114" s="31"/>
      <c r="XBU114" s="31"/>
      <c r="XBV114" s="31"/>
      <c r="XBW114" s="31"/>
      <c r="XBX114" s="31"/>
      <c r="XBY114" s="31"/>
      <c r="XBZ114" s="31"/>
      <c r="XCA114" s="31"/>
      <c r="XCB114" s="31"/>
      <c r="XCC114" s="31"/>
      <c r="XCD114" s="31"/>
      <c r="XCE114" s="31"/>
      <c r="XCF114" s="31"/>
      <c r="XCG114" s="31"/>
      <c r="XCH114" s="31"/>
      <c r="XCI114" s="31"/>
      <c r="XCJ114" s="31"/>
      <c r="XCK114" s="31"/>
      <c r="XCL114" s="31"/>
      <c r="XCM114" s="31"/>
      <c r="XCN114" s="31"/>
      <c r="XCO114" s="31"/>
      <c r="XCP114" s="31"/>
      <c r="XCQ114" s="31"/>
      <c r="XCR114" s="31"/>
      <c r="XCS114" s="31"/>
      <c r="XCT114" s="31"/>
      <c r="XCU114" s="31"/>
      <c r="XCV114" s="31"/>
      <c r="XCW114" s="31"/>
      <c r="XCX114" s="31"/>
      <c r="XCY114" s="31"/>
      <c r="XCZ114" s="31"/>
      <c r="XDA114" s="31"/>
      <c r="XDB114" s="31"/>
      <c r="XDC114" s="31"/>
      <c r="XDD114" s="31"/>
      <c r="XDE114" s="31"/>
      <c r="XDF114" s="31"/>
      <c r="XDG114" s="31"/>
      <c r="XDH114" s="31"/>
      <c r="XDI114" s="31"/>
      <c r="XDJ114" s="31"/>
      <c r="XDK114" s="31"/>
      <c r="XDL114" s="31"/>
      <c r="XDM114" s="31"/>
      <c r="XDN114" s="31"/>
      <c r="XDO114" s="31"/>
      <c r="XDP114" s="31"/>
      <c r="XDQ114" s="31"/>
      <c r="XDR114" s="31"/>
      <c r="XDS114" s="31"/>
      <c r="XDT114" s="31"/>
      <c r="XDU114" s="31"/>
      <c r="XDV114" s="31"/>
      <c r="XDW114" s="31"/>
      <c r="XDX114" s="31"/>
      <c r="XDY114" s="31"/>
      <c r="XDZ114" s="31"/>
      <c r="XEA114" s="31"/>
      <c r="XEB114" s="31"/>
      <c r="XEC114" s="31"/>
      <c r="XED114" s="31"/>
      <c r="XEE114" s="31"/>
      <c r="XEF114" s="31"/>
      <c r="XEG114" s="31"/>
      <c r="XEH114" s="31"/>
      <c r="XEI114" s="31"/>
      <c r="XEJ114" s="31"/>
      <c r="XEK114" s="31"/>
      <c r="XEL114" s="31"/>
      <c r="XEM114" s="31"/>
      <c r="XEN114" s="31"/>
      <c r="XEO114" s="31"/>
      <c r="XEP114" s="31"/>
      <c r="XEQ114" s="31"/>
      <c r="XER114" s="31"/>
      <c r="XES114" s="31"/>
      <c r="XET114" s="31"/>
      <c r="XEU114" s="31"/>
      <c r="XEV114" s="31"/>
      <c r="XEW114" s="31"/>
      <c r="XEX114" s="31"/>
      <c r="XEY114" s="31"/>
      <c r="XEZ114" s="31"/>
      <c r="XFA114" s="31"/>
      <c r="XFB114" s="31"/>
      <c r="XFC114" s="31"/>
      <c r="XFD114" s="31"/>
    </row>
    <row r="115" spans="1:16384" s="1" customFormat="1" ht="45">
      <c r="A115" s="581"/>
      <c r="B115" s="576"/>
      <c r="C115" s="576"/>
      <c r="D115" s="63" t="s">
        <v>9</v>
      </c>
      <c r="E115" s="66" t="s">
        <v>21</v>
      </c>
      <c r="F115" s="65" t="s">
        <v>22</v>
      </c>
      <c r="G115" s="66">
        <v>68</v>
      </c>
      <c r="H115" s="66">
        <v>68</v>
      </c>
      <c r="I115" s="68">
        <f>H115/G115*100</f>
        <v>100</v>
      </c>
      <c r="J115" s="596"/>
      <c r="K115" s="65" t="s">
        <v>30</v>
      </c>
      <c r="L115" s="66" t="s">
        <v>23</v>
      </c>
      <c r="M115" s="595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1"/>
      <c r="JO115" s="31"/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  <c r="KC115" s="31"/>
      <c r="KD115" s="31"/>
      <c r="KE115" s="31"/>
      <c r="KF115" s="31"/>
      <c r="KG115" s="31"/>
      <c r="KH115" s="31"/>
      <c r="KI115" s="31"/>
      <c r="KJ115" s="31"/>
      <c r="KK115" s="31"/>
      <c r="KL115" s="31"/>
      <c r="KM115" s="31"/>
      <c r="KN115" s="31"/>
      <c r="KO115" s="31"/>
      <c r="KP115" s="31"/>
      <c r="KQ115" s="31"/>
      <c r="KR115" s="31"/>
      <c r="KS115" s="31"/>
      <c r="KT115" s="31"/>
      <c r="KU115" s="31"/>
      <c r="KV115" s="31"/>
      <c r="KW115" s="31"/>
      <c r="KX115" s="31"/>
      <c r="KY115" s="31"/>
      <c r="KZ115" s="31"/>
      <c r="LA115" s="31"/>
      <c r="LB115" s="31"/>
      <c r="LC115" s="31"/>
      <c r="LD115" s="31"/>
      <c r="LE115" s="31"/>
      <c r="LF115" s="31"/>
      <c r="LG115" s="31"/>
      <c r="LH115" s="31"/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  <c r="MA115" s="31"/>
      <c r="MB115" s="31"/>
      <c r="MC115" s="31"/>
      <c r="MD115" s="31"/>
      <c r="ME115" s="31"/>
      <c r="MF115" s="31"/>
      <c r="MG115" s="31"/>
      <c r="MH115" s="31"/>
      <c r="MI115" s="31"/>
      <c r="MJ115" s="31"/>
      <c r="MK115" s="31"/>
      <c r="ML115" s="31"/>
      <c r="MM115" s="31"/>
      <c r="MN115" s="31"/>
      <c r="MO115" s="31"/>
      <c r="MP115" s="31"/>
      <c r="MQ115" s="31"/>
      <c r="MR115" s="31"/>
      <c r="MS115" s="31"/>
      <c r="MT115" s="31"/>
      <c r="MU115" s="31"/>
      <c r="MV115" s="31"/>
      <c r="MW115" s="31"/>
      <c r="MX115" s="31"/>
      <c r="MY115" s="31"/>
      <c r="MZ115" s="31"/>
      <c r="NA115" s="31"/>
      <c r="NB115" s="31"/>
      <c r="NC115" s="31"/>
      <c r="ND115" s="31"/>
      <c r="NE115" s="31"/>
      <c r="NF115" s="31"/>
      <c r="NG115" s="31"/>
      <c r="NH115" s="31"/>
      <c r="NI115" s="31"/>
      <c r="NJ115" s="31"/>
      <c r="NK115" s="31"/>
      <c r="NL115" s="31"/>
      <c r="NM115" s="31"/>
      <c r="NN115" s="31"/>
      <c r="NO115" s="31"/>
      <c r="NP115" s="31"/>
      <c r="NQ115" s="31"/>
      <c r="NR115" s="31"/>
      <c r="NS115" s="31"/>
      <c r="NT115" s="31"/>
      <c r="NU115" s="31"/>
      <c r="NV115" s="31"/>
      <c r="NW115" s="31"/>
      <c r="NX115" s="31"/>
      <c r="NY115" s="31"/>
      <c r="NZ115" s="31"/>
      <c r="OA115" s="31"/>
      <c r="OB115" s="31"/>
      <c r="OC115" s="31"/>
      <c r="OD115" s="31"/>
      <c r="OE115" s="31"/>
      <c r="OF115" s="31"/>
      <c r="OG115" s="31"/>
      <c r="OH115" s="31"/>
      <c r="OI115" s="31"/>
      <c r="OJ115" s="31"/>
      <c r="OK115" s="31"/>
      <c r="OL115" s="31"/>
      <c r="OM115" s="31"/>
      <c r="ON115" s="31"/>
      <c r="OO115" s="31"/>
      <c r="OP115" s="31"/>
      <c r="OQ115" s="31"/>
      <c r="OR115" s="31"/>
      <c r="OS115" s="31"/>
      <c r="OT115" s="31"/>
      <c r="OU115" s="31"/>
      <c r="OV115" s="31"/>
      <c r="OW115" s="31"/>
      <c r="OX115" s="31"/>
      <c r="OY115" s="31"/>
      <c r="OZ115" s="31"/>
      <c r="PA115" s="31"/>
      <c r="PB115" s="31"/>
      <c r="PC115" s="31"/>
      <c r="PD115" s="31"/>
      <c r="PE115" s="31"/>
      <c r="PF115" s="31"/>
      <c r="PG115" s="31"/>
      <c r="PH115" s="31"/>
      <c r="PI115" s="31"/>
      <c r="PJ115" s="31"/>
      <c r="PK115" s="31"/>
      <c r="PL115" s="31"/>
      <c r="PM115" s="31"/>
      <c r="PN115" s="31"/>
      <c r="PO115" s="31"/>
      <c r="PP115" s="31"/>
      <c r="PQ115" s="31"/>
      <c r="PR115" s="31"/>
      <c r="PS115" s="31"/>
      <c r="PT115" s="31"/>
      <c r="PU115" s="31"/>
      <c r="PV115" s="31"/>
      <c r="PW115" s="31"/>
      <c r="PX115" s="31"/>
      <c r="PY115" s="31"/>
      <c r="PZ115" s="31"/>
      <c r="QA115" s="31"/>
      <c r="QB115" s="31"/>
      <c r="QC115" s="31"/>
      <c r="QD115" s="31"/>
      <c r="QE115" s="31"/>
      <c r="QF115" s="31"/>
      <c r="QG115" s="31"/>
      <c r="QH115" s="31"/>
      <c r="QI115" s="31"/>
      <c r="QJ115" s="31"/>
      <c r="QK115" s="31"/>
      <c r="QL115" s="31"/>
      <c r="QM115" s="31"/>
      <c r="QN115" s="31"/>
      <c r="QO115" s="31"/>
      <c r="QP115" s="31"/>
      <c r="QQ115" s="31"/>
      <c r="QR115" s="31"/>
      <c r="QS115" s="31"/>
      <c r="QT115" s="31"/>
      <c r="QU115" s="31"/>
      <c r="QV115" s="31"/>
      <c r="QW115" s="31"/>
      <c r="QX115" s="31"/>
      <c r="QY115" s="31"/>
      <c r="QZ115" s="31"/>
      <c r="RA115" s="31"/>
      <c r="RB115" s="31"/>
      <c r="RC115" s="31"/>
      <c r="RD115" s="31"/>
      <c r="RE115" s="31"/>
      <c r="RF115" s="31"/>
      <c r="RG115" s="31"/>
      <c r="RH115" s="31"/>
      <c r="RI115" s="31"/>
      <c r="RJ115" s="31"/>
      <c r="RK115" s="31"/>
      <c r="RL115" s="31"/>
      <c r="RM115" s="31"/>
      <c r="RN115" s="31"/>
      <c r="RO115" s="31"/>
      <c r="RP115" s="31"/>
      <c r="RQ115" s="31"/>
      <c r="RR115" s="31"/>
      <c r="RS115" s="31"/>
      <c r="RT115" s="31"/>
      <c r="RU115" s="31"/>
      <c r="RV115" s="31"/>
      <c r="RW115" s="31"/>
      <c r="RX115" s="31"/>
      <c r="RY115" s="31"/>
      <c r="RZ115" s="31"/>
      <c r="SA115" s="31"/>
      <c r="SB115" s="31"/>
      <c r="SC115" s="31"/>
      <c r="SD115" s="31"/>
      <c r="SE115" s="31"/>
      <c r="SF115" s="31"/>
      <c r="SG115" s="31"/>
      <c r="SH115" s="31"/>
      <c r="SI115" s="31"/>
      <c r="SJ115" s="31"/>
      <c r="SK115" s="31"/>
      <c r="SL115" s="31"/>
      <c r="SM115" s="31"/>
      <c r="SN115" s="31"/>
      <c r="SO115" s="31"/>
      <c r="SP115" s="31"/>
      <c r="SQ115" s="31"/>
      <c r="SR115" s="31"/>
      <c r="SS115" s="31"/>
      <c r="ST115" s="31"/>
      <c r="SU115" s="31"/>
      <c r="SV115" s="31"/>
      <c r="SW115" s="31"/>
      <c r="SX115" s="31"/>
      <c r="SY115" s="31"/>
      <c r="SZ115" s="31"/>
      <c r="TA115" s="31"/>
      <c r="TB115" s="31"/>
      <c r="TC115" s="31"/>
      <c r="TD115" s="31"/>
      <c r="TE115" s="31"/>
      <c r="TF115" s="31"/>
      <c r="TG115" s="31"/>
      <c r="TH115" s="31"/>
      <c r="TI115" s="31"/>
      <c r="TJ115" s="31"/>
      <c r="TK115" s="31"/>
      <c r="TL115" s="31"/>
      <c r="TM115" s="31"/>
      <c r="TN115" s="31"/>
      <c r="TO115" s="31"/>
      <c r="TP115" s="31"/>
      <c r="TQ115" s="31"/>
      <c r="TR115" s="31"/>
      <c r="TS115" s="31"/>
      <c r="TT115" s="31"/>
      <c r="TU115" s="31"/>
      <c r="TV115" s="31"/>
      <c r="TW115" s="31"/>
      <c r="TX115" s="31"/>
      <c r="TY115" s="31"/>
      <c r="TZ115" s="31"/>
      <c r="UA115" s="31"/>
      <c r="UB115" s="31"/>
      <c r="UC115" s="31"/>
      <c r="UD115" s="31"/>
      <c r="UE115" s="31"/>
      <c r="UF115" s="31"/>
      <c r="UG115" s="31"/>
      <c r="UH115" s="31"/>
      <c r="UI115" s="31"/>
      <c r="UJ115" s="31"/>
      <c r="UK115" s="31"/>
      <c r="UL115" s="31"/>
      <c r="UM115" s="31"/>
      <c r="UN115" s="31"/>
      <c r="UO115" s="31"/>
      <c r="UP115" s="31"/>
      <c r="UQ115" s="31"/>
      <c r="UR115" s="31"/>
      <c r="US115" s="31"/>
      <c r="UT115" s="31"/>
      <c r="UU115" s="31"/>
      <c r="UV115" s="31"/>
      <c r="UW115" s="31"/>
      <c r="UX115" s="31"/>
      <c r="UY115" s="31"/>
      <c r="UZ115" s="31"/>
      <c r="VA115" s="31"/>
      <c r="VB115" s="31"/>
      <c r="VC115" s="31"/>
      <c r="VD115" s="31"/>
      <c r="VE115" s="31"/>
      <c r="VF115" s="31"/>
      <c r="VG115" s="31"/>
      <c r="VH115" s="31"/>
      <c r="VI115" s="31"/>
      <c r="VJ115" s="31"/>
      <c r="VK115" s="31"/>
      <c r="VL115" s="31"/>
      <c r="VM115" s="31"/>
      <c r="VN115" s="31"/>
      <c r="VO115" s="31"/>
      <c r="VP115" s="31"/>
      <c r="VQ115" s="31"/>
      <c r="VR115" s="31"/>
      <c r="VS115" s="31"/>
      <c r="VT115" s="31"/>
      <c r="VU115" s="31"/>
      <c r="VV115" s="31"/>
      <c r="VW115" s="31"/>
      <c r="VX115" s="31"/>
      <c r="VY115" s="31"/>
      <c r="VZ115" s="31"/>
      <c r="WA115" s="31"/>
      <c r="WB115" s="31"/>
      <c r="WC115" s="31"/>
      <c r="WD115" s="31"/>
      <c r="WE115" s="31"/>
      <c r="WF115" s="31"/>
      <c r="WG115" s="31"/>
      <c r="WH115" s="31"/>
      <c r="WI115" s="31"/>
      <c r="WJ115" s="31"/>
      <c r="WK115" s="31"/>
      <c r="WL115" s="31"/>
      <c r="WM115" s="31"/>
      <c r="WN115" s="31"/>
      <c r="WO115" s="31"/>
      <c r="WP115" s="31"/>
      <c r="WQ115" s="31"/>
      <c r="WR115" s="31"/>
      <c r="WS115" s="31"/>
      <c r="WT115" s="31"/>
      <c r="WU115" s="31"/>
      <c r="WV115" s="31"/>
      <c r="WW115" s="31"/>
      <c r="WX115" s="31"/>
      <c r="WY115" s="31"/>
      <c r="WZ115" s="31"/>
      <c r="XA115" s="31"/>
      <c r="XB115" s="31"/>
      <c r="XC115" s="31"/>
      <c r="XD115" s="31"/>
      <c r="XE115" s="31"/>
      <c r="XF115" s="31"/>
      <c r="XG115" s="31"/>
      <c r="XH115" s="31"/>
      <c r="XI115" s="31"/>
      <c r="XJ115" s="31"/>
      <c r="XK115" s="31"/>
      <c r="XL115" s="31"/>
      <c r="XM115" s="31"/>
      <c r="XN115" s="31"/>
      <c r="XO115" s="31"/>
      <c r="XP115" s="31"/>
      <c r="XQ115" s="31"/>
      <c r="XR115" s="31"/>
      <c r="XS115" s="31"/>
      <c r="XT115" s="31"/>
      <c r="XU115" s="31"/>
      <c r="XV115" s="31"/>
      <c r="XW115" s="31"/>
      <c r="XX115" s="31"/>
      <c r="XY115" s="31"/>
      <c r="XZ115" s="31"/>
      <c r="YA115" s="31"/>
      <c r="YB115" s="31"/>
      <c r="YC115" s="31"/>
      <c r="YD115" s="31"/>
      <c r="YE115" s="31"/>
      <c r="YF115" s="31"/>
      <c r="YG115" s="31"/>
      <c r="YH115" s="31"/>
      <c r="YI115" s="31"/>
      <c r="YJ115" s="31"/>
      <c r="YK115" s="31"/>
      <c r="YL115" s="31"/>
      <c r="YM115" s="31"/>
      <c r="YN115" s="31"/>
      <c r="YO115" s="31"/>
      <c r="YP115" s="31"/>
      <c r="YQ115" s="31"/>
      <c r="YR115" s="31"/>
      <c r="YS115" s="31"/>
      <c r="YT115" s="31"/>
      <c r="YU115" s="31"/>
      <c r="YV115" s="31"/>
      <c r="YW115" s="31"/>
      <c r="YX115" s="31"/>
      <c r="YY115" s="31"/>
      <c r="YZ115" s="31"/>
      <c r="ZA115" s="31"/>
      <c r="ZB115" s="31"/>
      <c r="ZC115" s="31"/>
      <c r="ZD115" s="31"/>
      <c r="ZE115" s="31"/>
      <c r="ZF115" s="31"/>
      <c r="ZG115" s="31"/>
      <c r="ZH115" s="31"/>
      <c r="ZI115" s="31"/>
      <c r="ZJ115" s="31"/>
      <c r="ZK115" s="31"/>
      <c r="ZL115" s="31"/>
      <c r="ZM115" s="31"/>
      <c r="ZN115" s="31"/>
      <c r="ZO115" s="31"/>
      <c r="ZP115" s="31"/>
      <c r="ZQ115" s="31"/>
      <c r="ZR115" s="31"/>
      <c r="ZS115" s="31"/>
      <c r="ZT115" s="31"/>
      <c r="ZU115" s="31"/>
      <c r="ZV115" s="31"/>
      <c r="ZW115" s="31"/>
      <c r="ZX115" s="31"/>
      <c r="ZY115" s="31"/>
      <c r="ZZ115" s="31"/>
      <c r="AAA115" s="31"/>
      <c r="AAB115" s="31"/>
      <c r="AAC115" s="31"/>
      <c r="AAD115" s="31"/>
      <c r="AAE115" s="31"/>
      <c r="AAF115" s="31"/>
      <c r="AAG115" s="31"/>
      <c r="AAH115" s="31"/>
      <c r="AAI115" s="31"/>
      <c r="AAJ115" s="31"/>
      <c r="AAK115" s="31"/>
      <c r="AAL115" s="31"/>
      <c r="AAM115" s="31"/>
      <c r="AAN115" s="31"/>
      <c r="AAO115" s="31"/>
      <c r="AAP115" s="31"/>
      <c r="AAQ115" s="31"/>
      <c r="AAR115" s="31"/>
      <c r="AAS115" s="31"/>
      <c r="AAT115" s="31"/>
      <c r="AAU115" s="31"/>
      <c r="AAV115" s="31"/>
      <c r="AAW115" s="31"/>
      <c r="AAX115" s="31"/>
      <c r="AAY115" s="31"/>
      <c r="AAZ115" s="31"/>
      <c r="ABA115" s="31"/>
      <c r="ABB115" s="31"/>
      <c r="ABC115" s="31"/>
      <c r="ABD115" s="31"/>
      <c r="ABE115" s="31"/>
      <c r="ABF115" s="31"/>
      <c r="ABG115" s="31"/>
      <c r="ABH115" s="31"/>
      <c r="ABI115" s="31"/>
      <c r="ABJ115" s="31"/>
      <c r="ABK115" s="31"/>
      <c r="ABL115" s="31"/>
      <c r="ABM115" s="31"/>
      <c r="ABN115" s="31"/>
      <c r="ABO115" s="31"/>
      <c r="ABP115" s="31"/>
      <c r="ABQ115" s="31"/>
      <c r="ABR115" s="31"/>
      <c r="ABS115" s="31"/>
      <c r="ABT115" s="31"/>
      <c r="ABU115" s="31"/>
      <c r="ABV115" s="31"/>
      <c r="ABW115" s="31"/>
      <c r="ABX115" s="31"/>
      <c r="ABY115" s="31"/>
      <c r="ABZ115" s="31"/>
      <c r="ACA115" s="31"/>
      <c r="ACB115" s="31"/>
      <c r="ACC115" s="31"/>
      <c r="ACD115" s="31"/>
      <c r="ACE115" s="31"/>
      <c r="ACF115" s="31"/>
      <c r="ACG115" s="31"/>
      <c r="ACH115" s="31"/>
      <c r="ACI115" s="31"/>
      <c r="ACJ115" s="31"/>
      <c r="ACK115" s="31"/>
      <c r="ACL115" s="31"/>
      <c r="ACM115" s="31"/>
      <c r="ACN115" s="31"/>
      <c r="ACO115" s="31"/>
      <c r="ACP115" s="31"/>
      <c r="ACQ115" s="31"/>
      <c r="ACR115" s="31"/>
      <c r="ACS115" s="31"/>
      <c r="ACT115" s="31"/>
      <c r="ACU115" s="31"/>
      <c r="ACV115" s="31"/>
      <c r="ACW115" s="31"/>
      <c r="ACX115" s="31"/>
      <c r="ACY115" s="31"/>
      <c r="ACZ115" s="31"/>
      <c r="ADA115" s="31"/>
      <c r="ADB115" s="31"/>
      <c r="ADC115" s="31"/>
      <c r="ADD115" s="31"/>
      <c r="ADE115" s="31"/>
      <c r="ADF115" s="31"/>
      <c r="ADG115" s="31"/>
      <c r="ADH115" s="31"/>
      <c r="ADI115" s="31"/>
      <c r="ADJ115" s="31"/>
      <c r="ADK115" s="31"/>
      <c r="ADL115" s="31"/>
      <c r="ADM115" s="31"/>
      <c r="ADN115" s="31"/>
      <c r="ADO115" s="31"/>
      <c r="ADP115" s="31"/>
      <c r="ADQ115" s="31"/>
      <c r="ADR115" s="31"/>
      <c r="ADS115" s="31"/>
      <c r="ADT115" s="31"/>
      <c r="ADU115" s="31"/>
      <c r="ADV115" s="31"/>
      <c r="ADW115" s="31"/>
      <c r="ADX115" s="31"/>
      <c r="ADY115" s="31"/>
      <c r="ADZ115" s="31"/>
      <c r="AEA115" s="31"/>
      <c r="AEB115" s="31"/>
      <c r="AEC115" s="31"/>
      <c r="AED115" s="31"/>
      <c r="AEE115" s="31"/>
      <c r="AEF115" s="31"/>
      <c r="AEG115" s="31"/>
      <c r="AEH115" s="31"/>
      <c r="AEI115" s="31"/>
      <c r="AEJ115" s="31"/>
      <c r="AEK115" s="31"/>
      <c r="AEL115" s="31"/>
      <c r="AEM115" s="31"/>
      <c r="AEN115" s="31"/>
      <c r="AEO115" s="31"/>
      <c r="AEP115" s="31"/>
      <c r="AEQ115" s="31"/>
      <c r="AER115" s="31"/>
      <c r="AES115" s="31"/>
      <c r="AET115" s="31"/>
      <c r="AEU115" s="31"/>
      <c r="AEV115" s="31"/>
      <c r="AEW115" s="31"/>
      <c r="AEX115" s="31"/>
      <c r="AEY115" s="31"/>
      <c r="AEZ115" s="31"/>
      <c r="AFA115" s="31"/>
      <c r="AFB115" s="31"/>
      <c r="AFC115" s="31"/>
      <c r="AFD115" s="31"/>
      <c r="AFE115" s="31"/>
      <c r="AFF115" s="31"/>
      <c r="AFG115" s="31"/>
      <c r="AFH115" s="31"/>
      <c r="AFI115" s="31"/>
      <c r="AFJ115" s="31"/>
      <c r="AFK115" s="31"/>
      <c r="AFL115" s="31"/>
      <c r="AFM115" s="31"/>
      <c r="AFN115" s="31"/>
      <c r="AFO115" s="31"/>
      <c r="AFP115" s="31"/>
      <c r="AFQ115" s="31"/>
      <c r="AFR115" s="31"/>
      <c r="AFS115" s="31"/>
      <c r="AFT115" s="31"/>
      <c r="AFU115" s="31"/>
      <c r="AFV115" s="31"/>
      <c r="AFW115" s="31"/>
      <c r="AFX115" s="31"/>
      <c r="AFY115" s="31"/>
      <c r="AFZ115" s="31"/>
      <c r="AGA115" s="31"/>
      <c r="AGB115" s="31"/>
      <c r="AGC115" s="31"/>
      <c r="AGD115" s="31"/>
      <c r="AGE115" s="31"/>
      <c r="AGF115" s="31"/>
      <c r="AGG115" s="31"/>
      <c r="AGH115" s="31"/>
      <c r="AGI115" s="31"/>
      <c r="AGJ115" s="31"/>
      <c r="AGK115" s="31"/>
      <c r="AGL115" s="31"/>
      <c r="AGM115" s="31"/>
      <c r="AGN115" s="31"/>
      <c r="AGO115" s="31"/>
      <c r="AGP115" s="31"/>
      <c r="AGQ115" s="31"/>
      <c r="AGR115" s="31"/>
      <c r="AGS115" s="31"/>
      <c r="AGT115" s="31"/>
      <c r="AGU115" s="31"/>
      <c r="AGV115" s="31"/>
      <c r="AGW115" s="31"/>
      <c r="AGX115" s="31"/>
      <c r="AGY115" s="31"/>
      <c r="AGZ115" s="31"/>
      <c r="AHA115" s="31"/>
      <c r="AHB115" s="31"/>
      <c r="AHC115" s="31"/>
      <c r="AHD115" s="31"/>
      <c r="AHE115" s="31"/>
      <c r="AHF115" s="31"/>
      <c r="AHG115" s="31"/>
      <c r="AHH115" s="31"/>
      <c r="AHI115" s="31"/>
      <c r="AHJ115" s="31"/>
      <c r="AHK115" s="31"/>
      <c r="AHL115" s="31"/>
      <c r="AHM115" s="31"/>
      <c r="AHN115" s="31"/>
      <c r="AHO115" s="31"/>
      <c r="AHP115" s="31"/>
      <c r="AHQ115" s="31"/>
      <c r="AHR115" s="31"/>
      <c r="AHS115" s="31"/>
      <c r="AHT115" s="31"/>
      <c r="AHU115" s="31"/>
      <c r="AHV115" s="31"/>
      <c r="AHW115" s="31"/>
      <c r="AHX115" s="31"/>
      <c r="AHY115" s="31"/>
      <c r="AHZ115" s="31"/>
      <c r="AIA115" s="31"/>
      <c r="AIB115" s="31"/>
      <c r="AIC115" s="31"/>
      <c r="AID115" s="31"/>
      <c r="AIE115" s="31"/>
      <c r="AIF115" s="31"/>
      <c r="AIG115" s="31"/>
      <c r="AIH115" s="31"/>
      <c r="AII115" s="31"/>
      <c r="AIJ115" s="31"/>
      <c r="AIK115" s="31"/>
      <c r="AIL115" s="31"/>
      <c r="AIM115" s="31"/>
      <c r="AIN115" s="31"/>
      <c r="AIO115" s="31"/>
      <c r="AIP115" s="31"/>
      <c r="AIQ115" s="31"/>
      <c r="AIR115" s="31"/>
      <c r="AIS115" s="31"/>
      <c r="AIT115" s="31"/>
      <c r="AIU115" s="31"/>
      <c r="AIV115" s="31"/>
      <c r="AIW115" s="31"/>
      <c r="AIX115" s="31"/>
      <c r="AIY115" s="31"/>
      <c r="AIZ115" s="31"/>
      <c r="AJA115" s="31"/>
      <c r="AJB115" s="31"/>
      <c r="AJC115" s="31"/>
      <c r="AJD115" s="31"/>
      <c r="AJE115" s="31"/>
      <c r="AJF115" s="31"/>
      <c r="AJG115" s="31"/>
      <c r="AJH115" s="31"/>
      <c r="AJI115" s="31"/>
      <c r="AJJ115" s="31"/>
      <c r="AJK115" s="31"/>
      <c r="AJL115" s="31"/>
      <c r="AJM115" s="31"/>
      <c r="AJN115" s="31"/>
      <c r="AJO115" s="31"/>
      <c r="AJP115" s="31"/>
      <c r="AJQ115" s="31"/>
      <c r="AJR115" s="31"/>
      <c r="AJS115" s="31"/>
      <c r="AJT115" s="31"/>
      <c r="AJU115" s="31"/>
      <c r="AJV115" s="31"/>
      <c r="AJW115" s="31"/>
      <c r="AJX115" s="31"/>
      <c r="AJY115" s="31"/>
      <c r="AJZ115" s="31"/>
      <c r="AKA115" s="31"/>
      <c r="AKB115" s="31"/>
      <c r="AKC115" s="31"/>
      <c r="AKD115" s="31"/>
      <c r="AKE115" s="31"/>
      <c r="AKF115" s="31"/>
      <c r="AKG115" s="31"/>
      <c r="AKH115" s="31"/>
      <c r="AKI115" s="31"/>
      <c r="AKJ115" s="31"/>
      <c r="AKK115" s="31"/>
      <c r="AKL115" s="31"/>
      <c r="AKM115" s="31"/>
      <c r="AKN115" s="31"/>
      <c r="AKO115" s="31"/>
      <c r="AKP115" s="31"/>
      <c r="AKQ115" s="31"/>
      <c r="AKR115" s="31"/>
      <c r="AKS115" s="31"/>
      <c r="AKT115" s="31"/>
      <c r="AKU115" s="31"/>
      <c r="AKV115" s="31"/>
      <c r="AKW115" s="31"/>
      <c r="AKX115" s="31"/>
      <c r="AKY115" s="31"/>
      <c r="AKZ115" s="31"/>
      <c r="ALA115" s="31"/>
      <c r="ALB115" s="31"/>
      <c r="ALC115" s="31"/>
      <c r="ALD115" s="31"/>
      <c r="ALE115" s="31"/>
      <c r="ALF115" s="31"/>
      <c r="ALG115" s="31"/>
      <c r="ALH115" s="31"/>
      <c r="ALI115" s="31"/>
      <c r="ALJ115" s="31"/>
      <c r="ALK115" s="31"/>
      <c r="ALL115" s="31"/>
      <c r="ALM115" s="31"/>
      <c r="ALN115" s="31"/>
      <c r="ALO115" s="31"/>
      <c r="ALP115" s="31"/>
      <c r="ALQ115" s="31"/>
      <c r="ALR115" s="31"/>
      <c r="ALS115" s="31"/>
      <c r="ALT115" s="31"/>
      <c r="ALU115" s="31"/>
      <c r="ALV115" s="31"/>
      <c r="ALW115" s="31"/>
      <c r="ALX115" s="31"/>
      <c r="ALY115" s="31"/>
      <c r="ALZ115" s="31"/>
      <c r="AMA115" s="31"/>
      <c r="AMB115" s="31"/>
      <c r="AMC115" s="31"/>
      <c r="AMD115" s="31"/>
      <c r="AME115" s="31"/>
      <c r="AMF115" s="31"/>
      <c r="AMG115" s="31"/>
      <c r="AMH115" s="31"/>
      <c r="AMI115" s="31"/>
      <c r="AMJ115" s="31"/>
      <c r="AMK115" s="31"/>
      <c r="AML115" s="31"/>
      <c r="AMM115" s="31"/>
      <c r="AMN115" s="31"/>
      <c r="AMO115" s="31"/>
      <c r="AMP115" s="31"/>
      <c r="AMQ115" s="31"/>
      <c r="AMR115" s="31"/>
      <c r="AMS115" s="31"/>
      <c r="AMT115" s="31"/>
      <c r="AMU115" s="31"/>
      <c r="AMV115" s="31"/>
      <c r="AMW115" s="31"/>
      <c r="AMX115" s="31"/>
      <c r="AMY115" s="31"/>
      <c r="AMZ115" s="31"/>
      <c r="ANA115" s="31"/>
      <c r="ANB115" s="31"/>
      <c r="ANC115" s="31"/>
      <c r="AND115" s="31"/>
      <c r="ANE115" s="31"/>
      <c r="ANF115" s="31"/>
      <c r="ANG115" s="31"/>
      <c r="ANH115" s="31"/>
      <c r="ANI115" s="31"/>
      <c r="ANJ115" s="31"/>
      <c r="ANK115" s="31"/>
      <c r="ANL115" s="31"/>
      <c r="ANM115" s="31"/>
      <c r="ANN115" s="31"/>
      <c r="ANO115" s="31"/>
      <c r="ANP115" s="31"/>
      <c r="ANQ115" s="31"/>
      <c r="ANR115" s="31"/>
      <c r="ANS115" s="31"/>
      <c r="ANT115" s="31"/>
      <c r="ANU115" s="31"/>
      <c r="ANV115" s="31"/>
      <c r="ANW115" s="31"/>
      <c r="ANX115" s="31"/>
      <c r="ANY115" s="31"/>
      <c r="ANZ115" s="31"/>
      <c r="AOA115" s="31"/>
      <c r="AOB115" s="31"/>
      <c r="AOC115" s="31"/>
      <c r="AOD115" s="31"/>
      <c r="AOE115" s="31"/>
      <c r="AOF115" s="31"/>
      <c r="AOG115" s="31"/>
      <c r="AOH115" s="31"/>
      <c r="AOI115" s="31"/>
      <c r="AOJ115" s="31"/>
      <c r="AOK115" s="31"/>
      <c r="AOL115" s="31"/>
      <c r="AOM115" s="31"/>
      <c r="AON115" s="31"/>
      <c r="AOO115" s="31"/>
      <c r="AOP115" s="31"/>
      <c r="AOQ115" s="31"/>
      <c r="AOR115" s="31"/>
      <c r="AOS115" s="31"/>
      <c r="AOT115" s="31"/>
      <c r="AOU115" s="31"/>
      <c r="AOV115" s="31"/>
      <c r="AOW115" s="31"/>
      <c r="AOX115" s="31"/>
      <c r="AOY115" s="31"/>
      <c r="AOZ115" s="31"/>
      <c r="APA115" s="31"/>
      <c r="APB115" s="31"/>
      <c r="APC115" s="31"/>
      <c r="APD115" s="31"/>
      <c r="APE115" s="31"/>
      <c r="APF115" s="31"/>
      <c r="APG115" s="31"/>
      <c r="APH115" s="31"/>
      <c r="API115" s="31"/>
      <c r="APJ115" s="31"/>
      <c r="APK115" s="31"/>
      <c r="APL115" s="31"/>
      <c r="APM115" s="31"/>
      <c r="APN115" s="31"/>
      <c r="APO115" s="31"/>
      <c r="APP115" s="31"/>
      <c r="APQ115" s="31"/>
      <c r="APR115" s="31"/>
      <c r="APS115" s="31"/>
      <c r="APT115" s="31"/>
      <c r="APU115" s="31"/>
      <c r="APV115" s="31"/>
      <c r="APW115" s="31"/>
      <c r="APX115" s="31"/>
      <c r="APY115" s="31"/>
      <c r="APZ115" s="31"/>
      <c r="AQA115" s="31"/>
      <c r="AQB115" s="31"/>
      <c r="AQC115" s="31"/>
      <c r="AQD115" s="31"/>
      <c r="AQE115" s="31"/>
      <c r="AQF115" s="31"/>
      <c r="AQG115" s="31"/>
      <c r="AQH115" s="31"/>
      <c r="AQI115" s="31"/>
      <c r="AQJ115" s="31"/>
      <c r="AQK115" s="31"/>
      <c r="AQL115" s="31"/>
      <c r="AQM115" s="31"/>
      <c r="AQN115" s="31"/>
      <c r="AQO115" s="31"/>
      <c r="AQP115" s="31"/>
      <c r="AQQ115" s="31"/>
      <c r="AQR115" s="31"/>
      <c r="AQS115" s="31"/>
      <c r="AQT115" s="31"/>
      <c r="AQU115" s="31"/>
      <c r="AQV115" s="31"/>
      <c r="AQW115" s="31"/>
      <c r="AQX115" s="31"/>
      <c r="AQY115" s="31"/>
      <c r="AQZ115" s="31"/>
      <c r="ARA115" s="31"/>
      <c r="ARB115" s="31"/>
      <c r="ARC115" s="31"/>
      <c r="ARD115" s="31"/>
      <c r="ARE115" s="31"/>
      <c r="ARF115" s="31"/>
      <c r="ARG115" s="31"/>
      <c r="ARH115" s="31"/>
      <c r="ARI115" s="31"/>
      <c r="ARJ115" s="31"/>
      <c r="ARK115" s="31"/>
      <c r="ARL115" s="31"/>
      <c r="ARM115" s="31"/>
      <c r="ARN115" s="31"/>
      <c r="ARO115" s="31"/>
      <c r="ARP115" s="31"/>
      <c r="ARQ115" s="31"/>
      <c r="ARR115" s="31"/>
      <c r="ARS115" s="31"/>
      <c r="ART115" s="31"/>
      <c r="ARU115" s="31"/>
      <c r="ARV115" s="31"/>
      <c r="ARW115" s="31"/>
      <c r="ARX115" s="31"/>
      <c r="ARY115" s="31"/>
      <c r="ARZ115" s="31"/>
      <c r="ASA115" s="31"/>
      <c r="ASB115" s="31"/>
      <c r="ASC115" s="31"/>
      <c r="ASD115" s="31"/>
      <c r="ASE115" s="31"/>
      <c r="ASF115" s="31"/>
      <c r="ASG115" s="31"/>
      <c r="ASH115" s="31"/>
      <c r="ASI115" s="31"/>
      <c r="ASJ115" s="31"/>
      <c r="ASK115" s="31"/>
      <c r="ASL115" s="31"/>
      <c r="ASM115" s="31"/>
      <c r="ASN115" s="31"/>
      <c r="ASO115" s="31"/>
      <c r="ASP115" s="31"/>
      <c r="ASQ115" s="31"/>
      <c r="ASR115" s="31"/>
      <c r="ASS115" s="31"/>
      <c r="AST115" s="31"/>
      <c r="ASU115" s="31"/>
      <c r="ASV115" s="31"/>
      <c r="ASW115" s="31"/>
      <c r="ASX115" s="31"/>
      <c r="ASY115" s="31"/>
      <c r="ASZ115" s="31"/>
      <c r="ATA115" s="31"/>
      <c r="ATB115" s="31"/>
      <c r="ATC115" s="31"/>
      <c r="ATD115" s="31"/>
      <c r="ATE115" s="31"/>
      <c r="ATF115" s="31"/>
      <c r="ATG115" s="31"/>
      <c r="ATH115" s="31"/>
      <c r="ATI115" s="31"/>
      <c r="ATJ115" s="31"/>
      <c r="ATK115" s="31"/>
      <c r="ATL115" s="31"/>
      <c r="ATM115" s="31"/>
      <c r="ATN115" s="31"/>
      <c r="ATO115" s="31"/>
      <c r="ATP115" s="31"/>
      <c r="ATQ115" s="31"/>
      <c r="ATR115" s="31"/>
      <c r="ATS115" s="31"/>
      <c r="ATT115" s="31"/>
      <c r="ATU115" s="31"/>
      <c r="ATV115" s="31"/>
      <c r="ATW115" s="31"/>
      <c r="ATX115" s="31"/>
      <c r="ATY115" s="31"/>
      <c r="ATZ115" s="31"/>
      <c r="AUA115" s="31"/>
      <c r="AUB115" s="31"/>
      <c r="AUC115" s="31"/>
      <c r="AUD115" s="31"/>
      <c r="AUE115" s="31"/>
      <c r="AUF115" s="31"/>
      <c r="AUG115" s="31"/>
      <c r="AUH115" s="31"/>
      <c r="AUI115" s="31"/>
      <c r="AUJ115" s="31"/>
      <c r="AUK115" s="31"/>
      <c r="AUL115" s="31"/>
      <c r="AUM115" s="31"/>
      <c r="AUN115" s="31"/>
      <c r="AUO115" s="31"/>
      <c r="AUP115" s="31"/>
      <c r="AUQ115" s="31"/>
      <c r="AUR115" s="31"/>
      <c r="AUS115" s="31"/>
      <c r="AUT115" s="31"/>
      <c r="AUU115" s="31"/>
      <c r="AUV115" s="31"/>
      <c r="AUW115" s="31"/>
      <c r="AUX115" s="31"/>
      <c r="AUY115" s="31"/>
      <c r="AUZ115" s="31"/>
      <c r="AVA115" s="31"/>
      <c r="AVB115" s="31"/>
      <c r="AVC115" s="31"/>
      <c r="AVD115" s="31"/>
      <c r="AVE115" s="31"/>
      <c r="AVF115" s="31"/>
      <c r="AVG115" s="31"/>
      <c r="AVH115" s="31"/>
      <c r="AVI115" s="31"/>
      <c r="AVJ115" s="31"/>
      <c r="AVK115" s="31"/>
      <c r="AVL115" s="31"/>
      <c r="AVM115" s="31"/>
      <c r="AVN115" s="31"/>
      <c r="AVO115" s="31"/>
      <c r="AVP115" s="31"/>
      <c r="AVQ115" s="31"/>
      <c r="AVR115" s="31"/>
      <c r="AVS115" s="31"/>
      <c r="AVT115" s="31"/>
      <c r="AVU115" s="31"/>
      <c r="AVV115" s="31"/>
      <c r="AVW115" s="31"/>
      <c r="AVX115" s="31"/>
      <c r="AVY115" s="31"/>
      <c r="AVZ115" s="31"/>
      <c r="AWA115" s="31"/>
      <c r="AWB115" s="31"/>
      <c r="AWC115" s="31"/>
      <c r="AWD115" s="31"/>
      <c r="AWE115" s="31"/>
      <c r="AWF115" s="31"/>
      <c r="AWG115" s="31"/>
      <c r="AWH115" s="31"/>
      <c r="AWI115" s="31"/>
      <c r="AWJ115" s="31"/>
      <c r="AWK115" s="31"/>
      <c r="AWL115" s="31"/>
      <c r="AWM115" s="31"/>
      <c r="AWN115" s="31"/>
      <c r="AWO115" s="31"/>
      <c r="AWP115" s="31"/>
      <c r="AWQ115" s="31"/>
      <c r="AWR115" s="31"/>
      <c r="AWS115" s="31"/>
      <c r="AWT115" s="31"/>
      <c r="AWU115" s="31"/>
      <c r="AWV115" s="31"/>
      <c r="AWW115" s="31"/>
      <c r="AWX115" s="31"/>
      <c r="AWY115" s="31"/>
      <c r="AWZ115" s="31"/>
      <c r="AXA115" s="31"/>
      <c r="AXB115" s="31"/>
      <c r="AXC115" s="31"/>
      <c r="AXD115" s="31"/>
      <c r="AXE115" s="31"/>
      <c r="AXF115" s="31"/>
      <c r="AXG115" s="31"/>
      <c r="AXH115" s="31"/>
      <c r="AXI115" s="31"/>
      <c r="AXJ115" s="31"/>
      <c r="AXK115" s="31"/>
      <c r="AXL115" s="31"/>
      <c r="AXM115" s="31"/>
      <c r="AXN115" s="31"/>
      <c r="AXO115" s="31"/>
      <c r="AXP115" s="31"/>
      <c r="AXQ115" s="31"/>
      <c r="AXR115" s="31"/>
      <c r="AXS115" s="31"/>
      <c r="AXT115" s="31"/>
      <c r="AXU115" s="31"/>
      <c r="AXV115" s="31"/>
      <c r="AXW115" s="31"/>
      <c r="AXX115" s="31"/>
      <c r="AXY115" s="31"/>
      <c r="AXZ115" s="31"/>
      <c r="AYA115" s="31"/>
      <c r="AYB115" s="31"/>
      <c r="AYC115" s="31"/>
      <c r="AYD115" s="31"/>
      <c r="AYE115" s="31"/>
      <c r="AYF115" s="31"/>
      <c r="AYG115" s="31"/>
      <c r="AYH115" s="31"/>
      <c r="AYI115" s="31"/>
      <c r="AYJ115" s="31"/>
      <c r="AYK115" s="31"/>
      <c r="AYL115" s="31"/>
      <c r="AYM115" s="31"/>
      <c r="AYN115" s="31"/>
      <c r="AYO115" s="31"/>
      <c r="AYP115" s="31"/>
      <c r="AYQ115" s="31"/>
      <c r="AYR115" s="31"/>
      <c r="AYS115" s="31"/>
      <c r="AYT115" s="31"/>
      <c r="AYU115" s="31"/>
      <c r="AYV115" s="31"/>
      <c r="AYW115" s="31"/>
      <c r="AYX115" s="31"/>
      <c r="AYY115" s="31"/>
      <c r="AYZ115" s="31"/>
      <c r="AZA115" s="31"/>
      <c r="AZB115" s="31"/>
      <c r="AZC115" s="31"/>
      <c r="AZD115" s="31"/>
      <c r="AZE115" s="31"/>
      <c r="AZF115" s="31"/>
      <c r="AZG115" s="31"/>
      <c r="AZH115" s="31"/>
      <c r="AZI115" s="31"/>
      <c r="AZJ115" s="31"/>
      <c r="AZK115" s="31"/>
      <c r="AZL115" s="31"/>
      <c r="AZM115" s="31"/>
      <c r="AZN115" s="31"/>
      <c r="AZO115" s="31"/>
      <c r="AZP115" s="31"/>
      <c r="AZQ115" s="31"/>
      <c r="AZR115" s="31"/>
      <c r="AZS115" s="31"/>
      <c r="AZT115" s="31"/>
      <c r="AZU115" s="31"/>
      <c r="AZV115" s="31"/>
      <c r="AZW115" s="31"/>
      <c r="AZX115" s="31"/>
      <c r="AZY115" s="31"/>
      <c r="AZZ115" s="31"/>
      <c r="BAA115" s="31"/>
      <c r="BAB115" s="31"/>
      <c r="BAC115" s="31"/>
      <c r="BAD115" s="31"/>
      <c r="BAE115" s="31"/>
      <c r="BAF115" s="31"/>
      <c r="BAG115" s="31"/>
      <c r="BAH115" s="31"/>
      <c r="BAI115" s="31"/>
      <c r="BAJ115" s="31"/>
      <c r="BAK115" s="31"/>
      <c r="BAL115" s="31"/>
      <c r="BAM115" s="31"/>
      <c r="BAN115" s="31"/>
      <c r="BAO115" s="31"/>
      <c r="BAP115" s="31"/>
      <c r="BAQ115" s="31"/>
      <c r="BAR115" s="31"/>
      <c r="BAS115" s="31"/>
      <c r="BAT115" s="31"/>
      <c r="BAU115" s="31"/>
      <c r="BAV115" s="31"/>
      <c r="BAW115" s="31"/>
      <c r="BAX115" s="31"/>
      <c r="BAY115" s="31"/>
      <c r="BAZ115" s="31"/>
      <c r="BBA115" s="31"/>
      <c r="BBB115" s="31"/>
      <c r="BBC115" s="31"/>
      <c r="BBD115" s="31"/>
      <c r="BBE115" s="31"/>
      <c r="BBF115" s="31"/>
      <c r="BBG115" s="31"/>
      <c r="BBH115" s="31"/>
      <c r="BBI115" s="31"/>
      <c r="BBJ115" s="31"/>
      <c r="BBK115" s="31"/>
      <c r="BBL115" s="31"/>
      <c r="BBM115" s="31"/>
      <c r="BBN115" s="31"/>
      <c r="BBO115" s="31"/>
      <c r="BBP115" s="31"/>
      <c r="BBQ115" s="31"/>
      <c r="BBR115" s="31"/>
      <c r="BBS115" s="31"/>
      <c r="BBT115" s="31"/>
      <c r="BBU115" s="31"/>
      <c r="BBV115" s="31"/>
      <c r="BBW115" s="31"/>
      <c r="BBX115" s="31"/>
      <c r="BBY115" s="31"/>
      <c r="BBZ115" s="31"/>
      <c r="BCA115" s="31"/>
      <c r="BCB115" s="31"/>
      <c r="BCC115" s="31"/>
      <c r="BCD115" s="31"/>
      <c r="BCE115" s="31"/>
      <c r="BCF115" s="31"/>
      <c r="BCG115" s="31"/>
      <c r="BCH115" s="31"/>
      <c r="BCI115" s="31"/>
      <c r="BCJ115" s="31"/>
      <c r="BCK115" s="31"/>
      <c r="BCL115" s="31"/>
      <c r="BCM115" s="31"/>
      <c r="BCN115" s="31"/>
      <c r="BCO115" s="31"/>
      <c r="BCP115" s="31"/>
      <c r="BCQ115" s="31"/>
      <c r="BCR115" s="31"/>
      <c r="BCS115" s="31"/>
      <c r="BCT115" s="31"/>
      <c r="BCU115" s="31"/>
      <c r="BCV115" s="31"/>
      <c r="BCW115" s="31"/>
      <c r="BCX115" s="31"/>
      <c r="BCY115" s="31"/>
      <c r="BCZ115" s="31"/>
      <c r="BDA115" s="31"/>
      <c r="BDB115" s="31"/>
      <c r="BDC115" s="31"/>
      <c r="BDD115" s="31"/>
      <c r="BDE115" s="31"/>
      <c r="BDF115" s="31"/>
      <c r="BDG115" s="31"/>
      <c r="BDH115" s="31"/>
      <c r="BDI115" s="31"/>
      <c r="BDJ115" s="31"/>
      <c r="BDK115" s="31"/>
      <c r="BDL115" s="31"/>
      <c r="BDM115" s="31"/>
      <c r="BDN115" s="31"/>
      <c r="BDO115" s="31"/>
      <c r="BDP115" s="31"/>
      <c r="BDQ115" s="31"/>
      <c r="BDR115" s="31"/>
      <c r="BDS115" s="31"/>
      <c r="BDT115" s="31"/>
      <c r="BDU115" s="31"/>
      <c r="BDV115" s="31"/>
      <c r="BDW115" s="31"/>
      <c r="BDX115" s="31"/>
      <c r="BDY115" s="31"/>
      <c r="BDZ115" s="31"/>
      <c r="BEA115" s="31"/>
      <c r="BEB115" s="31"/>
      <c r="BEC115" s="31"/>
      <c r="BED115" s="31"/>
      <c r="BEE115" s="31"/>
      <c r="BEF115" s="31"/>
      <c r="BEG115" s="31"/>
      <c r="BEH115" s="31"/>
      <c r="BEI115" s="31"/>
      <c r="BEJ115" s="31"/>
      <c r="BEK115" s="31"/>
      <c r="BEL115" s="31"/>
      <c r="BEM115" s="31"/>
      <c r="BEN115" s="31"/>
      <c r="BEO115" s="31"/>
      <c r="BEP115" s="31"/>
      <c r="BEQ115" s="31"/>
      <c r="BER115" s="31"/>
      <c r="BES115" s="31"/>
      <c r="BET115" s="31"/>
      <c r="BEU115" s="31"/>
      <c r="BEV115" s="31"/>
      <c r="BEW115" s="31"/>
      <c r="BEX115" s="31"/>
      <c r="BEY115" s="31"/>
      <c r="BEZ115" s="31"/>
      <c r="BFA115" s="31"/>
      <c r="BFB115" s="31"/>
      <c r="BFC115" s="31"/>
      <c r="BFD115" s="31"/>
      <c r="BFE115" s="31"/>
      <c r="BFF115" s="31"/>
      <c r="BFG115" s="31"/>
      <c r="BFH115" s="31"/>
      <c r="BFI115" s="31"/>
      <c r="BFJ115" s="31"/>
      <c r="BFK115" s="31"/>
      <c r="BFL115" s="31"/>
      <c r="BFM115" s="31"/>
      <c r="BFN115" s="31"/>
      <c r="BFO115" s="31"/>
      <c r="BFP115" s="31"/>
      <c r="BFQ115" s="31"/>
      <c r="BFR115" s="31"/>
      <c r="BFS115" s="31"/>
      <c r="BFT115" s="31"/>
      <c r="BFU115" s="31"/>
      <c r="BFV115" s="31"/>
      <c r="BFW115" s="31"/>
      <c r="BFX115" s="31"/>
      <c r="BFY115" s="31"/>
      <c r="BFZ115" s="31"/>
      <c r="BGA115" s="31"/>
      <c r="BGB115" s="31"/>
      <c r="BGC115" s="31"/>
      <c r="BGD115" s="31"/>
      <c r="BGE115" s="31"/>
      <c r="BGF115" s="31"/>
      <c r="BGG115" s="31"/>
      <c r="BGH115" s="31"/>
      <c r="BGI115" s="31"/>
      <c r="BGJ115" s="31"/>
      <c r="BGK115" s="31"/>
      <c r="BGL115" s="31"/>
      <c r="BGM115" s="31"/>
      <c r="BGN115" s="31"/>
      <c r="BGO115" s="31"/>
      <c r="BGP115" s="31"/>
      <c r="BGQ115" s="31"/>
      <c r="BGR115" s="31"/>
      <c r="BGS115" s="31"/>
      <c r="BGT115" s="31"/>
      <c r="BGU115" s="31"/>
      <c r="BGV115" s="31"/>
      <c r="BGW115" s="31"/>
      <c r="BGX115" s="31"/>
      <c r="BGY115" s="31"/>
      <c r="BGZ115" s="31"/>
      <c r="BHA115" s="31"/>
      <c r="BHB115" s="31"/>
      <c r="BHC115" s="31"/>
      <c r="BHD115" s="31"/>
      <c r="BHE115" s="31"/>
      <c r="BHF115" s="31"/>
      <c r="BHG115" s="31"/>
      <c r="BHH115" s="31"/>
      <c r="BHI115" s="31"/>
      <c r="BHJ115" s="31"/>
      <c r="BHK115" s="31"/>
      <c r="BHL115" s="31"/>
      <c r="BHM115" s="31"/>
      <c r="BHN115" s="31"/>
      <c r="BHO115" s="31"/>
      <c r="BHP115" s="31"/>
      <c r="BHQ115" s="31"/>
      <c r="BHR115" s="31"/>
      <c r="BHS115" s="31"/>
      <c r="BHT115" s="31"/>
      <c r="BHU115" s="31"/>
      <c r="BHV115" s="31"/>
      <c r="BHW115" s="31"/>
      <c r="BHX115" s="31"/>
      <c r="BHY115" s="31"/>
      <c r="BHZ115" s="31"/>
      <c r="BIA115" s="31"/>
      <c r="BIB115" s="31"/>
      <c r="BIC115" s="31"/>
      <c r="BID115" s="31"/>
      <c r="BIE115" s="31"/>
      <c r="BIF115" s="31"/>
      <c r="BIG115" s="31"/>
      <c r="BIH115" s="31"/>
      <c r="BII115" s="31"/>
      <c r="BIJ115" s="31"/>
      <c r="BIK115" s="31"/>
      <c r="BIL115" s="31"/>
      <c r="BIM115" s="31"/>
      <c r="BIN115" s="31"/>
      <c r="BIO115" s="31"/>
      <c r="BIP115" s="31"/>
      <c r="BIQ115" s="31"/>
      <c r="BIR115" s="31"/>
      <c r="BIS115" s="31"/>
      <c r="BIT115" s="31"/>
      <c r="BIU115" s="31"/>
      <c r="BIV115" s="31"/>
      <c r="BIW115" s="31"/>
      <c r="BIX115" s="31"/>
      <c r="BIY115" s="31"/>
      <c r="BIZ115" s="31"/>
      <c r="BJA115" s="31"/>
      <c r="BJB115" s="31"/>
      <c r="BJC115" s="31"/>
      <c r="BJD115" s="31"/>
      <c r="BJE115" s="31"/>
      <c r="BJF115" s="31"/>
      <c r="BJG115" s="31"/>
      <c r="BJH115" s="31"/>
      <c r="BJI115" s="31"/>
      <c r="BJJ115" s="31"/>
      <c r="BJK115" s="31"/>
      <c r="BJL115" s="31"/>
      <c r="BJM115" s="31"/>
      <c r="BJN115" s="31"/>
      <c r="BJO115" s="31"/>
      <c r="BJP115" s="31"/>
      <c r="BJQ115" s="31"/>
      <c r="BJR115" s="31"/>
      <c r="BJS115" s="31"/>
      <c r="BJT115" s="31"/>
      <c r="BJU115" s="31"/>
      <c r="BJV115" s="31"/>
      <c r="BJW115" s="31"/>
      <c r="BJX115" s="31"/>
      <c r="BJY115" s="31"/>
      <c r="BJZ115" s="31"/>
      <c r="BKA115" s="31"/>
      <c r="BKB115" s="31"/>
      <c r="BKC115" s="31"/>
      <c r="BKD115" s="31"/>
      <c r="BKE115" s="31"/>
      <c r="BKF115" s="31"/>
      <c r="BKG115" s="31"/>
      <c r="BKH115" s="31"/>
      <c r="BKI115" s="31"/>
      <c r="BKJ115" s="31"/>
      <c r="BKK115" s="31"/>
      <c r="BKL115" s="31"/>
      <c r="BKM115" s="31"/>
      <c r="BKN115" s="31"/>
      <c r="BKO115" s="31"/>
      <c r="BKP115" s="31"/>
      <c r="BKQ115" s="31"/>
      <c r="BKR115" s="31"/>
      <c r="BKS115" s="31"/>
      <c r="BKT115" s="31"/>
      <c r="BKU115" s="31"/>
      <c r="BKV115" s="31"/>
      <c r="BKW115" s="31"/>
      <c r="BKX115" s="31"/>
      <c r="BKY115" s="31"/>
      <c r="BKZ115" s="31"/>
      <c r="BLA115" s="31"/>
      <c r="BLB115" s="31"/>
      <c r="BLC115" s="31"/>
      <c r="BLD115" s="31"/>
      <c r="BLE115" s="31"/>
      <c r="BLF115" s="31"/>
      <c r="BLG115" s="31"/>
      <c r="BLH115" s="31"/>
      <c r="BLI115" s="31"/>
      <c r="BLJ115" s="31"/>
      <c r="BLK115" s="31"/>
      <c r="BLL115" s="31"/>
      <c r="BLM115" s="31"/>
      <c r="BLN115" s="31"/>
      <c r="BLO115" s="31"/>
      <c r="BLP115" s="31"/>
      <c r="BLQ115" s="31"/>
      <c r="BLR115" s="31"/>
      <c r="BLS115" s="31"/>
      <c r="BLT115" s="31"/>
      <c r="BLU115" s="31"/>
      <c r="BLV115" s="31"/>
      <c r="BLW115" s="31"/>
      <c r="BLX115" s="31"/>
      <c r="BLY115" s="31"/>
      <c r="BLZ115" s="31"/>
      <c r="BMA115" s="31"/>
      <c r="BMB115" s="31"/>
      <c r="BMC115" s="31"/>
      <c r="BMD115" s="31"/>
      <c r="BME115" s="31"/>
      <c r="BMF115" s="31"/>
      <c r="BMG115" s="31"/>
      <c r="BMH115" s="31"/>
      <c r="BMI115" s="31"/>
      <c r="BMJ115" s="31"/>
      <c r="BMK115" s="31"/>
      <c r="BML115" s="31"/>
      <c r="BMM115" s="31"/>
      <c r="BMN115" s="31"/>
      <c r="BMO115" s="31"/>
      <c r="BMP115" s="31"/>
      <c r="BMQ115" s="31"/>
      <c r="BMR115" s="31"/>
      <c r="BMS115" s="31"/>
      <c r="BMT115" s="31"/>
      <c r="BMU115" s="31"/>
      <c r="BMV115" s="31"/>
      <c r="BMW115" s="31"/>
      <c r="BMX115" s="31"/>
      <c r="BMY115" s="31"/>
      <c r="BMZ115" s="31"/>
      <c r="BNA115" s="31"/>
      <c r="BNB115" s="31"/>
      <c r="BNC115" s="31"/>
      <c r="BND115" s="31"/>
      <c r="BNE115" s="31"/>
      <c r="BNF115" s="31"/>
      <c r="BNG115" s="31"/>
      <c r="BNH115" s="31"/>
      <c r="BNI115" s="31"/>
      <c r="BNJ115" s="31"/>
      <c r="BNK115" s="31"/>
      <c r="BNL115" s="31"/>
      <c r="BNM115" s="31"/>
      <c r="BNN115" s="31"/>
      <c r="BNO115" s="31"/>
      <c r="BNP115" s="31"/>
      <c r="BNQ115" s="31"/>
      <c r="BNR115" s="31"/>
      <c r="BNS115" s="31"/>
      <c r="BNT115" s="31"/>
      <c r="BNU115" s="31"/>
      <c r="BNV115" s="31"/>
      <c r="BNW115" s="31"/>
      <c r="BNX115" s="31"/>
      <c r="BNY115" s="31"/>
      <c r="BNZ115" s="31"/>
      <c r="BOA115" s="31"/>
      <c r="BOB115" s="31"/>
      <c r="BOC115" s="31"/>
      <c r="BOD115" s="31"/>
      <c r="BOE115" s="31"/>
      <c r="BOF115" s="31"/>
      <c r="BOG115" s="31"/>
      <c r="BOH115" s="31"/>
      <c r="BOI115" s="31"/>
      <c r="BOJ115" s="31"/>
      <c r="BOK115" s="31"/>
      <c r="BOL115" s="31"/>
      <c r="BOM115" s="31"/>
      <c r="BON115" s="31"/>
      <c r="BOO115" s="31"/>
      <c r="BOP115" s="31"/>
      <c r="BOQ115" s="31"/>
      <c r="BOR115" s="31"/>
      <c r="BOS115" s="31"/>
      <c r="BOT115" s="31"/>
      <c r="BOU115" s="31"/>
      <c r="BOV115" s="31"/>
      <c r="BOW115" s="31"/>
      <c r="BOX115" s="31"/>
      <c r="BOY115" s="31"/>
      <c r="BOZ115" s="31"/>
      <c r="BPA115" s="31"/>
      <c r="BPB115" s="31"/>
      <c r="BPC115" s="31"/>
      <c r="BPD115" s="31"/>
      <c r="BPE115" s="31"/>
      <c r="BPF115" s="31"/>
      <c r="BPG115" s="31"/>
      <c r="BPH115" s="31"/>
      <c r="BPI115" s="31"/>
      <c r="BPJ115" s="31"/>
      <c r="BPK115" s="31"/>
      <c r="BPL115" s="31"/>
      <c r="BPM115" s="31"/>
      <c r="BPN115" s="31"/>
      <c r="BPO115" s="31"/>
      <c r="BPP115" s="31"/>
      <c r="BPQ115" s="31"/>
      <c r="BPR115" s="31"/>
      <c r="BPS115" s="31"/>
      <c r="BPT115" s="31"/>
      <c r="BPU115" s="31"/>
      <c r="BPV115" s="31"/>
      <c r="BPW115" s="31"/>
      <c r="BPX115" s="31"/>
      <c r="BPY115" s="31"/>
      <c r="BPZ115" s="31"/>
      <c r="BQA115" s="31"/>
      <c r="BQB115" s="31"/>
      <c r="BQC115" s="31"/>
      <c r="BQD115" s="31"/>
      <c r="BQE115" s="31"/>
      <c r="BQF115" s="31"/>
      <c r="BQG115" s="31"/>
      <c r="BQH115" s="31"/>
      <c r="BQI115" s="31"/>
      <c r="BQJ115" s="31"/>
      <c r="BQK115" s="31"/>
      <c r="BQL115" s="31"/>
      <c r="BQM115" s="31"/>
      <c r="BQN115" s="31"/>
      <c r="BQO115" s="31"/>
      <c r="BQP115" s="31"/>
      <c r="BQQ115" s="31"/>
      <c r="BQR115" s="31"/>
      <c r="BQS115" s="31"/>
      <c r="BQT115" s="31"/>
      <c r="BQU115" s="31"/>
      <c r="BQV115" s="31"/>
      <c r="BQW115" s="31"/>
      <c r="BQX115" s="31"/>
      <c r="BQY115" s="31"/>
      <c r="BQZ115" s="31"/>
      <c r="BRA115" s="31"/>
      <c r="BRB115" s="31"/>
      <c r="BRC115" s="31"/>
      <c r="BRD115" s="31"/>
      <c r="BRE115" s="31"/>
      <c r="BRF115" s="31"/>
      <c r="BRG115" s="31"/>
      <c r="BRH115" s="31"/>
      <c r="BRI115" s="31"/>
      <c r="BRJ115" s="31"/>
      <c r="BRK115" s="31"/>
      <c r="BRL115" s="31"/>
      <c r="BRM115" s="31"/>
      <c r="BRN115" s="31"/>
      <c r="BRO115" s="31"/>
      <c r="BRP115" s="31"/>
      <c r="BRQ115" s="31"/>
      <c r="BRR115" s="31"/>
      <c r="BRS115" s="31"/>
      <c r="BRT115" s="31"/>
      <c r="BRU115" s="31"/>
      <c r="BRV115" s="31"/>
      <c r="BRW115" s="31"/>
      <c r="BRX115" s="31"/>
      <c r="BRY115" s="31"/>
      <c r="BRZ115" s="31"/>
      <c r="BSA115" s="31"/>
      <c r="BSB115" s="31"/>
      <c r="BSC115" s="31"/>
      <c r="BSD115" s="31"/>
      <c r="BSE115" s="31"/>
      <c r="BSF115" s="31"/>
      <c r="BSG115" s="31"/>
      <c r="BSH115" s="31"/>
      <c r="BSI115" s="31"/>
      <c r="BSJ115" s="31"/>
      <c r="BSK115" s="31"/>
      <c r="BSL115" s="31"/>
      <c r="BSM115" s="31"/>
      <c r="BSN115" s="31"/>
      <c r="BSO115" s="31"/>
      <c r="BSP115" s="31"/>
      <c r="BSQ115" s="31"/>
      <c r="BSR115" s="31"/>
      <c r="BSS115" s="31"/>
      <c r="BST115" s="31"/>
      <c r="BSU115" s="31"/>
      <c r="BSV115" s="31"/>
      <c r="BSW115" s="31"/>
      <c r="BSX115" s="31"/>
      <c r="BSY115" s="31"/>
      <c r="BSZ115" s="31"/>
      <c r="BTA115" s="31"/>
      <c r="BTB115" s="31"/>
      <c r="BTC115" s="31"/>
      <c r="BTD115" s="31"/>
      <c r="BTE115" s="31"/>
      <c r="BTF115" s="31"/>
      <c r="BTG115" s="31"/>
      <c r="BTH115" s="31"/>
      <c r="BTI115" s="31"/>
      <c r="BTJ115" s="31"/>
      <c r="BTK115" s="31"/>
      <c r="BTL115" s="31"/>
      <c r="BTM115" s="31"/>
      <c r="BTN115" s="31"/>
      <c r="BTO115" s="31"/>
      <c r="BTP115" s="31"/>
      <c r="BTQ115" s="31"/>
      <c r="BTR115" s="31"/>
      <c r="BTS115" s="31"/>
      <c r="BTT115" s="31"/>
      <c r="BTU115" s="31"/>
      <c r="BTV115" s="31"/>
      <c r="BTW115" s="31"/>
      <c r="BTX115" s="31"/>
      <c r="BTY115" s="31"/>
      <c r="BTZ115" s="31"/>
      <c r="BUA115" s="31"/>
      <c r="BUB115" s="31"/>
      <c r="BUC115" s="31"/>
      <c r="BUD115" s="31"/>
      <c r="BUE115" s="31"/>
      <c r="BUF115" s="31"/>
      <c r="BUG115" s="31"/>
      <c r="BUH115" s="31"/>
      <c r="BUI115" s="31"/>
      <c r="BUJ115" s="31"/>
      <c r="BUK115" s="31"/>
      <c r="BUL115" s="31"/>
      <c r="BUM115" s="31"/>
      <c r="BUN115" s="31"/>
      <c r="BUO115" s="31"/>
      <c r="BUP115" s="31"/>
      <c r="BUQ115" s="31"/>
      <c r="BUR115" s="31"/>
      <c r="BUS115" s="31"/>
      <c r="BUT115" s="31"/>
      <c r="BUU115" s="31"/>
      <c r="BUV115" s="31"/>
      <c r="BUW115" s="31"/>
      <c r="BUX115" s="31"/>
      <c r="BUY115" s="31"/>
      <c r="BUZ115" s="31"/>
      <c r="BVA115" s="31"/>
      <c r="BVB115" s="31"/>
      <c r="BVC115" s="31"/>
      <c r="BVD115" s="31"/>
      <c r="BVE115" s="31"/>
      <c r="BVF115" s="31"/>
      <c r="BVG115" s="31"/>
      <c r="BVH115" s="31"/>
      <c r="BVI115" s="31"/>
      <c r="BVJ115" s="31"/>
      <c r="BVK115" s="31"/>
      <c r="BVL115" s="31"/>
      <c r="BVM115" s="31"/>
      <c r="BVN115" s="31"/>
      <c r="BVO115" s="31"/>
      <c r="BVP115" s="31"/>
      <c r="BVQ115" s="31"/>
      <c r="BVR115" s="31"/>
      <c r="BVS115" s="31"/>
      <c r="BVT115" s="31"/>
      <c r="BVU115" s="31"/>
      <c r="BVV115" s="31"/>
      <c r="BVW115" s="31"/>
      <c r="BVX115" s="31"/>
      <c r="BVY115" s="31"/>
      <c r="BVZ115" s="31"/>
      <c r="BWA115" s="31"/>
      <c r="BWB115" s="31"/>
      <c r="BWC115" s="31"/>
      <c r="BWD115" s="31"/>
      <c r="BWE115" s="31"/>
      <c r="BWF115" s="31"/>
      <c r="BWG115" s="31"/>
      <c r="BWH115" s="31"/>
      <c r="BWI115" s="31"/>
      <c r="BWJ115" s="31"/>
      <c r="BWK115" s="31"/>
      <c r="BWL115" s="31"/>
      <c r="BWM115" s="31"/>
      <c r="BWN115" s="31"/>
      <c r="BWO115" s="31"/>
      <c r="BWP115" s="31"/>
      <c r="BWQ115" s="31"/>
      <c r="BWR115" s="31"/>
      <c r="BWS115" s="31"/>
      <c r="BWT115" s="31"/>
      <c r="BWU115" s="31"/>
      <c r="BWV115" s="31"/>
      <c r="BWW115" s="31"/>
      <c r="BWX115" s="31"/>
      <c r="BWY115" s="31"/>
      <c r="BWZ115" s="31"/>
      <c r="BXA115" s="31"/>
      <c r="BXB115" s="31"/>
      <c r="BXC115" s="31"/>
      <c r="BXD115" s="31"/>
      <c r="BXE115" s="31"/>
      <c r="BXF115" s="31"/>
      <c r="BXG115" s="31"/>
      <c r="BXH115" s="31"/>
      <c r="BXI115" s="31"/>
      <c r="BXJ115" s="31"/>
      <c r="BXK115" s="31"/>
      <c r="BXL115" s="31"/>
      <c r="BXM115" s="31"/>
      <c r="BXN115" s="31"/>
      <c r="BXO115" s="31"/>
      <c r="BXP115" s="31"/>
      <c r="BXQ115" s="31"/>
      <c r="BXR115" s="31"/>
      <c r="BXS115" s="31"/>
      <c r="BXT115" s="31"/>
      <c r="BXU115" s="31"/>
      <c r="BXV115" s="31"/>
      <c r="BXW115" s="31"/>
      <c r="BXX115" s="31"/>
      <c r="BXY115" s="31"/>
      <c r="BXZ115" s="31"/>
      <c r="BYA115" s="31"/>
      <c r="BYB115" s="31"/>
      <c r="BYC115" s="31"/>
      <c r="BYD115" s="31"/>
      <c r="BYE115" s="31"/>
      <c r="BYF115" s="31"/>
      <c r="BYG115" s="31"/>
      <c r="BYH115" s="31"/>
      <c r="BYI115" s="31"/>
      <c r="BYJ115" s="31"/>
      <c r="BYK115" s="31"/>
      <c r="BYL115" s="31"/>
      <c r="BYM115" s="31"/>
      <c r="BYN115" s="31"/>
      <c r="BYO115" s="31"/>
      <c r="BYP115" s="31"/>
      <c r="BYQ115" s="31"/>
      <c r="BYR115" s="31"/>
      <c r="BYS115" s="31"/>
      <c r="BYT115" s="31"/>
      <c r="BYU115" s="31"/>
      <c r="BYV115" s="31"/>
      <c r="BYW115" s="31"/>
      <c r="BYX115" s="31"/>
      <c r="BYY115" s="31"/>
      <c r="BYZ115" s="31"/>
      <c r="BZA115" s="31"/>
      <c r="BZB115" s="31"/>
      <c r="BZC115" s="31"/>
      <c r="BZD115" s="31"/>
      <c r="BZE115" s="31"/>
      <c r="BZF115" s="31"/>
      <c r="BZG115" s="31"/>
      <c r="BZH115" s="31"/>
      <c r="BZI115" s="31"/>
      <c r="BZJ115" s="31"/>
      <c r="BZK115" s="31"/>
      <c r="BZL115" s="31"/>
      <c r="BZM115" s="31"/>
      <c r="BZN115" s="31"/>
      <c r="BZO115" s="31"/>
      <c r="BZP115" s="31"/>
      <c r="BZQ115" s="31"/>
      <c r="BZR115" s="31"/>
      <c r="BZS115" s="31"/>
      <c r="BZT115" s="31"/>
      <c r="BZU115" s="31"/>
      <c r="BZV115" s="31"/>
      <c r="BZW115" s="31"/>
      <c r="BZX115" s="31"/>
      <c r="BZY115" s="31"/>
      <c r="BZZ115" s="31"/>
      <c r="CAA115" s="31"/>
      <c r="CAB115" s="31"/>
      <c r="CAC115" s="31"/>
      <c r="CAD115" s="31"/>
      <c r="CAE115" s="31"/>
      <c r="CAF115" s="31"/>
      <c r="CAG115" s="31"/>
      <c r="CAH115" s="31"/>
      <c r="CAI115" s="31"/>
      <c r="CAJ115" s="31"/>
      <c r="CAK115" s="31"/>
      <c r="CAL115" s="31"/>
      <c r="CAM115" s="31"/>
      <c r="CAN115" s="31"/>
      <c r="CAO115" s="31"/>
      <c r="CAP115" s="31"/>
      <c r="CAQ115" s="31"/>
      <c r="CAR115" s="31"/>
      <c r="CAS115" s="31"/>
      <c r="CAT115" s="31"/>
      <c r="CAU115" s="31"/>
      <c r="CAV115" s="31"/>
      <c r="CAW115" s="31"/>
      <c r="CAX115" s="31"/>
      <c r="CAY115" s="31"/>
      <c r="CAZ115" s="31"/>
      <c r="CBA115" s="31"/>
      <c r="CBB115" s="31"/>
      <c r="CBC115" s="31"/>
      <c r="CBD115" s="31"/>
      <c r="CBE115" s="31"/>
      <c r="CBF115" s="31"/>
      <c r="CBG115" s="31"/>
      <c r="CBH115" s="31"/>
      <c r="CBI115" s="31"/>
      <c r="CBJ115" s="31"/>
      <c r="CBK115" s="31"/>
      <c r="CBL115" s="31"/>
      <c r="CBM115" s="31"/>
      <c r="CBN115" s="31"/>
      <c r="CBO115" s="31"/>
      <c r="CBP115" s="31"/>
      <c r="CBQ115" s="31"/>
      <c r="CBR115" s="31"/>
      <c r="CBS115" s="31"/>
      <c r="CBT115" s="31"/>
      <c r="CBU115" s="31"/>
      <c r="CBV115" s="31"/>
      <c r="CBW115" s="31"/>
      <c r="CBX115" s="31"/>
      <c r="CBY115" s="31"/>
      <c r="CBZ115" s="31"/>
      <c r="CCA115" s="31"/>
      <c r="CCB115" s="31"/>
      <c r="CCC115" s="31"/>
      <c r="CCD115" s="31"/>
      <c r="CCE115" s="31"/>
      <c r="CCF115" s="31"/>
      <c r="CCG115" s="31"/>
      <c r="CCH115" s="31"/>
      <c r="CCI115" s="31"/>
      <c r="CCJ115" s="31"/>
      <c r="CCK115" s="31"/>
      <c r="CCL115" s="31"/>
      <c r="CCM115" s="31"/>
      <c r="CCN115" s="31"/>
      <c r="CCO115" s="31"/>
      <c r="CCP115" s="31"/>
      <c r="CCQ115" s="31"/>
      <c r="CCR115" s="31"/>
      <c r="CCS115" s="31"/>
      <c r="CCT115" s="31"/>
      <c r="CCU115" s="31"/>
      <c r="CCV115" s="31"/>
      <c r="CCW115" s="31"/>
      <c r="CCX115" s="31"/>
      <c r="CCY115" s="31"/>
      <c r="CCZ115" s="31"/>
      <c r="CDA115" s="31"/>
      <c r="CDB115" s="31"/>
      <c r="CDC115" s="31"/>
      <c r="CDD115" s="31"/>
      <c r="CDE115" s="31"/>
      <c r="CDF115" s="31"/>
      <c r="CDG115" s="31"/>
      <c r="CDH115" s="31"/>
      <c r="CDI115" s="31"/>
      <c r="CDJ115" s="31"/>
      <c r="CDK115" s="31"/>
      <c r="CDL115" s="31"/>
      <c r="CDM115" s="31"/>
      <c r="CDN115" s="31"/>
      <c r="CDO115" s="31"/>
      <c r="CDP115" s="31"/>
      <c r="CDQ115" s="31"/>
      <c r="CDR115" s="31"/>
      <c r="CDS115" s="31"/>
      <c r="CDT115" s="31"/>
      <c r="CDU115" s="31"/>
      <c r="CDV115" s="31"/>
      <c r="CDW115" s="31"/>
      <c r="CDX115" s="31"/>
      <c r="CDY115" s="31"/>
      <c r="CDZ115" s="31"/>
      <c r="CEA115" s="31"/>
      <c r="CEB115" s="31"/>
      <c r="CEC115" s="31"/>
      <c r="CED115" s="31"/>
      <c r="CEE115" s="31"/>
      <c r="CEF115" s="31"/>
      <c r="CEG115" s="31"/>
      <c r="CEH115" s="31"/>
      <c r="CEI115" s="31"/>
      <c r="CEJ115" s="31"/>
      <c r="CEK115" s="31"/>
      <c r="CEL115" s="31"/>
      <c r="CEM115" s="31"/>
      <c r="CEN115" s="31"/>
      <c r="CEO115" s="31"/>
      <c r="CEP115" s="31"/>
      <c r="CEQ115" s="31"/>
      <c r="CER115" s="31"/>
      <c r="CES115" s="31"/>
      <c r="CET115" s="31"/>
      <c r="CEU115" s="31"/>
      <c r="CEV115" s="31"/>
      <c r="CEW115" s="31"/>
      <c r="CEX115" s="31"/>
      <c r="CEY115" s="31"/>
      <c r="CEZ115" s="31"/>
      <c r="CFA115" s="31"/>
      <c r="CFB115" s="31"/>
      <c r="CFC115" s="31"/>
      <c r="CFD115" s="31"/>
      <c r="CFE115" s="31"/>
      <c r="CFF115" s="31"/>
      <c r="CFG115" s="31"/>
      <c r="CFH115" s="31"/>
      <c r="CFI115" s="31"/>
      <c r="CFJ115" s="31"/>
      <c r="CFK115" s="31"/>
      <c r="CFL115" s="31"/>
      <c r="CFM115" s="31"/>
      <c r="CFN115" s="31"/>
      <c r="CFO115" s="31"/>
      <c r="CFP115" s="31"/>
      <c r="CFQ115" s="31"/>
      <c r="CFR115" s="31"/>
      <c r="CFS115" s="31"/>
      <c r="CFT115" s="31"/>
      <c r="CFU115" s="31"/>
      <c r="CFV115" s="31"/>
      <c r="CFW115" s="31"/>
      <c r="CFX115" s="31"/>
      <c r="CFY115" s="31"/>
      <c r="CFZ115" s="31"/>
      <c r="CGA115" s="31"/>
      <c r="CGB115" s="31"/>
      <c r="CGC115" s="31"/>
      <c r="CGD115" s="31"/>
      <c r="CGE115" s="31"/>
      <c r="CGF115" s="31"/>
      <c r="CGG115" s="31"/>
      <c r="CGH115" s="31"/>
      <c r="CGI115" s="31"/>
      <c r="CGJ115" s="31"/>
      <c r="CGK115" s="31"/>
      <c r="CGL115" s="31"/>
      <c r="CGM115" s="31"/>
      <c r="CGN115" s="31"/>
      <c r="CGO115" s="31"/>
      <c r="CGP115" s="31"/>
      <c r="CGQ115" s="31"/>
      <c r="CGR115" s="31"/>
      <c r="CGS115" s="31"/>
      <c r="CGT115" s="31"/>
      <c r="CGU115" s="31"/>
      <c r="CGV115" s="31"/>
      <c r="CGW115" s="31"/>
      <c r="CGX115" s="31"/>
      <c r="CGY115" s="31"/>
      <c r="CGZ115" s="31"/>
      <c r="CHA115" s="31"/>
      <c r="CHB115" s="31"/>
      <c r="CHC115" s="31"/>
      <c r="CHD115" s="31"/>
      <c r="CHE115" s="31"/>
      <c r="CHF115" s="31"/>
      <c r="CHG115" s="31"/>
      <c r="CHH115" s="31"/>
      <c r="CHI115" s="31"/>
      <c r="CHJ115" s="31"/>
      <c r="CHK115" s="31"/>
      <c r="CHL115" s="31"/>
      <c r="CHM115" s="31"/>
      <c r="CHN115" s="31"/>
      <c r="CHO115" s="31"/>
      <c r="CHP115" s="31"/>
      <c r="CHQ115" s="31"/>
      <c r="CHR115" s="31"/>
      <c r="CHS115" s="31"/>
      <c r="CHT115" s="31"/>
      <c r="CHU115" s="31"/>
      <c r="CHV115" s="31"/>
      <c r="CHW115" s="31"/>
      <c r="CHX115" s="31"/>
      <c r="CHY115" s="31"/>
      <c r="CHZ115" s="31"/>
      <c r="CIA115" s="31"/>
      <c r="CIB115" s="31"/>
      <c r="CIC115" s="31"/>
      <c r="CID115" s="31"/>
      <c r="CIE115" s="31"/>
      <c r="CIF115" s="31"/>
      <c r="CIG115" s="31"/>
      <c r="CIH115" s="31"/>
      <c r="CII115" s="31"/>
      <c r="CIJ115" s="31"/>
      <c r="CIK115" s="31"/>
      <c r="CIL115" s="31"/>
      <c r="CIM115" s="31"/>
      <c r="CIN115" s="31"/>
      <c r="CIO115" s="31"/>
      <c r="CIP115" s="31"/>
      <c r="CIQ115" s="31"/>
      <c r="CIR115" s="31"/>
      <c r="CIS115" s="31"/>
      <c r="CIT115" s="31"/>
      <c r="CIU115" s="31"/>
      <c r="CIV115" s="31"/>
      <c r="CIW115" s="31"/>
      <c r="CIX115" s="31"/>
      <c r="CIY115" s="31"/>
      <c r="CIZ115" s="31"/>
      <c r="CJA115" s="31"/>
      <c r="CJB115" s="31"/>
      <c r="CJC115" s="31"/>
      <c r="CJD115" s="31"/>
      <c r="CJE115" s="31"/>
      <c r="CJF115" s="31"/>
      <c r="CJG115" s="31"/>
      <c r="CJH115" s="31"/>
      <c r="CJI115" s="31"/>
      <c r="CJJ115" s="31"/>
      <c r="CJK115" s="31"/>
      <c r="CJL115" s="31"/>
      <c r="CJM115" s="31"/>
      <c r="CJN115" s="31"/>
      <c r="CJO115" s="31"/>
      <c r="CJP115" s="31"/>
      <c r="CJQ115" s="31"/>
      <c r="CJR115" s="31"/>
      <c r="CJS115" s="31"/>
      <c r="CJT115" s="31"/>
      <c r="CJU115" s="31"/>
      <c r="CJV115" s="31"/>
      <c r="CJW115" s="31"/>
      <c r="CJX115" s="31"/>
      <c r="CJY115" s="31"/>
      <c r="CJZ115" s="31"/>
      <c r="CKA115" s="31"/>
      <c r="CKB115" s="31"/>
      <c r="CKC115" s="31"/>
      <c r="CKD115" s="31"/>
      <c r="CKE115" s="31"/>
      <c r="CKF115" s="31"/>
      <c r="CKG115" s="31"/>
      <c r="CKH115" s="31"/>
      <c r="CKI115" s="31"/>
      <c r="CKJ115" s="31"/>
      <c r="CKK115" s="31"/>
      <c r="CKL115" s="31"/>
      <c r="CKM115" s="31"/>
      <c r="CKN115" s="31"/>
      <c r="CKO115" s="31"/>
      <c r="CKP115" s="31"/>
      <c r="CKQ115" s="31"/>
      <c r="CKR115" s="31"/>
      <c r="CKS115" s="31"/>
      <c r="CKT115" s="31"/>
      <c r="CKU115" s="31"/>
      <c r="CKV115" s="31"/>
      <c r="CKW115" s="31"/>
      <c r="CKX115" s="31"/>
      <c r="CKY115" s="31"/>
      <c r="CKZ115" s="31"/>
      <c r="CLA115" s="31"/>
      <c r="CLB115" s="31"/>
      <c r="CLC115" s="31"/>
      <c r="CLD115" s="31"/>
      <c r="CLE115" s="31"/>
      <c r="CLF115" s="31"/>
      <c r="CLG115" s="31"/>
      <c r="CLH115" s="31"/>
      <c r="CLI115" s="31"/>
      <c r="CLJ115" s="31"/>
      <c r="CLK115" s="31"/>
      <c r="CLL115" s="31"/>
      <c r="CLM115" s="31"/>
      <c r="CLN115" s="31"/>
      <c r="CLO115" s="31"/>
      <c r="CLP115" s="31"/>
      <c r="CLQ115" s="31"/>
      <c r="CLR115" s="31"/>
      <c r="CLS115" s="31"/>
      <c r="CLT115" s="31"/>
      <c r="CLU115" s="31"/>
      <c r="CLV115" s="31"/>
      <c r="CLW115" s="31"/>
      <c r="CLX115" s="31"/>
      <c r="CLY115" s="31"/>
      <c r="CLZ115" s="31"/>
      <c r="CMA115" s="31"/>
      <c r="CMB115" s="31"/>
      <c r="CMC115" s="31"/>
      <c r="CMD115" s="31"/>
      <c r="CME115" s="31"/>
      <c r="CMF115" s="31"/>
      <c r="CMG115" s="31"/>
      <c r="CMH115" s="31"/>
      <c r="CMI115" s="31"/>
      <c r="CMJ115" s="31"/>
      <c r="CMK115" s="31"/>
      <c r="CML115" s="31"/>
      <c r="CMM115" s="31"/>
      <c r="CMN115" s="31"/>
      <c r="CMO115" s="31"/>
      <c r="CMP115" s="31"/>
      <c r="CMQ115" s="31"/>
      <c r="CMR115" s="31"/>
      <c r="CMS115" s="31"/>
      <c r="CMT115" s="31"/>
      <c r="CMU115" s="31"/>
      <c r="CMV115" s="31"/>
      <c r="CMW115" s="31"/>
      <c r="CMX115" s="31"/>
      <c r="CMY115" s="31"/>
      <c r="CMZ115" s="31"/>
      <c r="CNA115" s="31"/>
      <c r="CNB115" s="31"/>
      <c r="CNC115" s="31"/>
      <c r="CND115" s="31"/>
      <c r="CNE115" s="31"/>
      <c r="CNF115" s="31"/>
      <c r="CNG115" s="31"/>
      <c r="CNH115" s="31"/>
      <c r="CNI115" s="31"/>
      <c r="CNJ115" s="31"/>
      <c r="CNK115" s="31"/>
      <c r="CNL115" s="31"/>
      <c r="CNM115" s="31"/>
      <c r="CNN115" s="31"/>
      <c r="CNO115" s="31"/>
      <c r="CNP115" s="31"/>
      <c r="CNQ115" s="31"/>
      <c r="CNR115" s="31"/>
      <c r="CNS115" s="31"/>
      <c r="CNT115" s="31"/>
      <c r="CNU115" s="31"/>
      <c r="CNV115" s="31"/>
      <c r="CNW115" s="31"/>
      <c r="CNX115" s="31"/>
      <c r="CNY115" s="31"/>
      <c r="CNZ115" s="31"/>
      <c r="COA115" s="31"/>
      <c r="COB115" s="31"/>
      <c r="COC115" s="31"/>
      <c r="COD115" s="31"/>
      <c r="COE115" s="31"/>
      <c r="COF115" s="31"/>
      <c r="COG115" s="31"/>
      <c r="COH115" s="31"/>
      <c r="COI115" s="31"/>
      <c r="COJ115" s="31"/>
      <c r="COK115" s="31"/>
      <c r="COL115" s="31"/>
      <c r="COM115" s="31"/>
      <c r="CON115" s="31"/>
      <c r="COO115" s="31"/>
      <c r="COP115" s="31"/>
      <c r="COQ115" s="31"/>
      <c r="COR115" s="31"/>
      <c r="COS115" s="31"/>
      <c r="COT115" s="31"/>
      <c r="COU115" s="31"/>
      <c r="COV115" s="31"/>
      <c r="COW115" s="31"/>
      <c r="COX115" s="31"/>
      <c r="COY115" s="31"/>
      <c r="COZ115" s="31"/>
      <c r="CPA115" s="31"/>
      <c r="CPB115" s="31"/>
      <c r="CPC115" s="31"/>
      <c r="CPD115" s="31"/>
      <c r="CPE115" s="31"/>
      <c r="CPF115" s="31"/>
      <c r="CPG115" s="31"/>
      <c r="CPH115" s="31"/>
      <c r="CPI115" s="31"/>
      <c r="CPJ115" s="31"/>
      <c r="CPK115" s="31"/>
      <c r="CPL115" s="31"/>
      <c r="CPM115" s="31"/>
      <c r="CPN115" s="31"/>
      <c r="CPO115" s="31"/>
      <c r="CPP115" s="31"/>
      <c r="CPQ115" s="31"/>
      <c r="CPR115" s="31"/>
      <c r="CPS115" s="31"/>
      <c r="CPT115" s="31"/>
      <c r="CPU115" s="31"/>
      <c r="CPV115" s="31"/>
      <c r="CPW115" s="31"/>
      <c r="CPX115" s="31"/>
      <c r="CPY115" s="31"/>
      <c r="CPZ115" s="31"/>
      <c r="CQA115" s="31"/>
      <c r="CQB115" s="31"/>
      <c r="CQC115" s="31"/>
      <c r="CQD115" s="31"/>
      <c r="CQE115" s="31"/>
      <c r="CQF115" s="31"/>
      <c r="CQG115" s="31"/>
      <c r="CQH115" s="31"/>
      <c r="CQI115" s="31"/>
      <c r="CQJ115" s="31"/>
      <c r="CQK115" s="31"/>
      <c r="CQL115" s="31"/>
      <c r="CQM115" s="31"/>
      <c r="CQN115" s="31"/>
      <c r="CQO115" s="31"/>
      <c r="CQP115" s="31"/>
      <c r="CQQ115" s="31"/>
      <c r="CQR115" s="31"/>
      <c r="CQS115" s="31"/>
      <c r="CQT115" s="31"/>
      <c r="CQU115" s="31"/>
      <c r="CQV115" s="31"/>
      <c r="CQW115" s="31"/>
      <c r="CQX115" s="31"/>
      <c r="CQY115" s="31"/>
      <c r="CQZ115" s="31"/>
      <c r="CRA115" s="31"/>
      <c r="CRB115" s="31"/>
      <c r="CRC115" s="31"/>
      <c r="CRD115" s="31"/>
      <c r="CRE115" s="31"/>
      <c r="CRF115" s="31"/>
      <c r="CRG115" s="31"/>
      <c r="CRH115" s="31"/>
      <c r="CRI115" s="31"/>
      <c r="CRJ115" s="31"/>
      <c r="CRK115" s="31"/>
      <c r="CRL115" s="31"/>
      <c r="CRM115" s="31"/>
      <c r="CRN115" s="31"/>
      <c r="CRO115" s="31"/>
      <c r="CRP115" s="31"/>
      <c r="CRQ115" s="31"/>
      <c r="CRR115" s="31"/>
      <c r="CRS115" s="31"/>
      <c r="CRT115" s="31"/>
      <c r="CRU115" s="31"/>
      <c r="CRV115" s="31"/>
      <c r="CRW115" s="31"/>
      <c r="CRX115" s="31"/>
      <c r="CRY115" s="31"/>
      <c r="CRZ115" s="31"/>
      <c r="CSA115" s="31"/>
      <c r="CSB115" s="31"/>
      <c r="CSC115" s="31"/>
      <c r="CSD115" s="31"/>
      <c r="CSE115" s="31"/>
      <c r="CSF115" s="31"/>
      <c r="CSG115" s="31"/>
      <c r="CSH115" s="31"/>
      <c r="CSI115" s="31"/>
      <c r="CSJ115" s="31"/>
      <c r="CSK115" s="31"/>
      <c r="CSL115" s="31"/>
      <c r="CSM115" s="31"/>
      <c r="CSN115" s="31"/>
      <c r="CSO115" s="31"/>
      <c r="CSP115" s="31"/>
      <c r="CSQ115" s="31"/>
      <c r="CSR115" s="31"/>
      <c r="CSS115" s="31"/>
      <c r="CST115" s="31"/>
      <c r="CSU115" s="31"/>
      <c r="CSV115" s="31"/>
      <c r="CSW115" s="31"/>
      <c r="CSX115" s="31"/>
      <c r="CSY115" s="31"/>
      <c r="CSZ115" s="31"/>
      <c r="CTA115" s="31"/>
      <c r="CTB115" s="31"/>
      <c r="CTC115" s="31"/>
      <c r="CTD115" s="31"/>
      <c r="CTE115" s="31"/>
      <c r="CTF115" s="31"/>
      <c r="CTG115" s="31"/>
      <c r="CTH115" s="31"/>
      <c r="CTI115" s="31"/>
      <c r="CTJ115" s="31"/>
      <c r="CTK115" s="31"/>
      <c r="CTL115" s="31"/>
      <c r="CTM115" s="31"/>
      <c r="CTN115" s="31"/>
      <c r="CTO115" s="31"/>
      <c r="CTP115" s="31"/>
      <c r="CTQ115" s="31"/>
      <c r="CTR115" s="31"/>
      <c r="CTS115" s="31"/>
      <c r="CTT115" s="31"/>
      <c r="CTU115" s="31"/>
      <c r="CTV115" s="31"/>
      <c r="CTW115" s="31"/>
      <c r="CTX115" s="31"/>
      <c r="CTY115" s="31"/>
      <c r="CTZ115" s="31"/>
      <c r="CUA115" s="31"/>
      <c r="CUB115" s="31"/>
      <c r="CUC115" s="31"/>
      <c r="CUD115" s="31"/>
      <c r="CUE115" s="31"/>
      <c r="CUF115" s="31"/>
      <c r="CUG115" s="31"/>
      <c r="CUH115" s="31"/>
      <c r="CUI115" s="31"/>
      <c r="CUJ115" s="31"/>
      <c r="CUK115" s="31"/>
      <c r="CUL115" s="31"/>
      <c r="CUM115" s="31"/>
      <c r="CUN115" s="31"/>
      <c r="CUO115" s="31"/>
      <c r="CUP115" s="31"/>
      <c r="CUQ115" s="31"/>
      <c r="CUR115" s="31"/>
      <c r="CUS115" s="31"/>
      <c r="CUT115" s="31"/>
      <c r="CUU115" s="31"/>
      <c r="CUV115" s="31"/>
      <c r="CUW115" s="31"/>
      <c r="CUX115" s="31"/>
      <c r="CUY115" s="31"/>
      <c r="CUZ115" s="31"/>
      <c r="CVA115" s="31"/>
      <c r="CVB115" s="31"/>
      <c r="CVC115" s="31"/>
      <c r="CVD115" s="31"/>
      <c r="CVE115" s="31"/>
      <c r="CVF115" s="31"/>
      <c r="CVG115" s="31"/>
      <c r="CVH115" s="31"/>
      <c r="CVI115" s="31"/>
      <c r="CVJ115" s="31"/>
      <c r="CVK115" s="31"/>
      <c r="CVL115" s="31"/>
      <c r="CVM115" s="31"/>
      <c r="CVN115" s="31"/>
      <c r="CVO115" s="31"/>
      <c r="CVP115" s="31"/>
      <c r="CVQ115" s="31"/>
      <c r="CVR115" s="31"/>
      <c r="CVS115" s="31"/>
      <c r="CVT115" s="31"/>
      <c r="CVU115" s="31"/>
      <c r="CVV115" s="31"/>
      <c r="CVW115" s="31"/>
      <c r="CVX115" s="31"/>
      <c r="CVY115" s="31"/>
      <c r="CVZ115" s="31"/>
      <c r="CWA115" s="31"/>
      <c r="CWB115" s="31"/>
      <c r="CWC115" s="31"/>
      <c r="CWD115" s="31"/>
      <c r="CWE115" s="31"/>
      <c r="CWF115" s="31"/>
      <c r="CWG115" s="31"/>
      <c r="CWH115" s="31"/>
      <c r="CWI115" s="31"/>
      <c r="CWJ115" s="31"/>
      <c r="CWK115" s="31"/>
      <c r="CWL115" s="31"/>
      <c r="CWM115" s="31"/>
      <c r="CWN115" s="31"/>
      <c r="CWO115" s="31"/>
      <c r="CWP115" s="31"/>
      <c r="CWQ115" s="31"/>
      <c r="CWR115" s="31"/>
      <c r="CWS115" s="31"/>
      <c r="CWT115" s="31"/>
      <c r="CWU115" s="31"/>
      <c r="CWV115" s="31"/>
      <c r="CWW115" s="31"/>
      <c r="CWX115" s="31"/>
      <c r="CWY115" s="31"/>
      <c r="CWZ115" s="31"/>
      <c r="CXA115" s="31"/>
      <c r="CXB115" s="31"/>
      <c r="CXC115" s="31"/>
      <c r="CXD115" s="31"/>
      <c r="CXE115" s="31"/>
      <c r="CXF115" s="31"/>
      <c r="CXG115" s="31"/>
      <c r="CXH115" s="31"/>
      <c r="CXI115" s="31"/>
      <c r="CXJ115" s="31"/>
      <c r="CXK115" s="31"/>
      <c r="CXL115" s="31"/>
      <c r="CXM115" s="31"/>
      <c r="CXN115" s="31"/>
      <c r="CXO115" s="31"/>
      <c r="CXP115" s="31"/>
      <c r="CXQ115" s="31"/>
      <c r="CXR115" s="31"/>
      <c r="CXS115" s="31"/>
      <c r="CXT115" s="31"/>
      <c r="CXU115" s="31"/>
      <c r="CXV115" s="31"/>
      <c r="CXW115" s="31"/>
      <c r="CXX115" s="31"/>
      <c r="CXY115" s="31"/>
      <c r="CXZ115" s="31"/>
      <c r="CYA115" s="31"/>
      <c r="CYB115" s="31"/>
      <c r="CYC115" s="31"/>
      <c r="CYD115" s="31"/>
      <c r="CYE115" s="31"/>
      <c r="CYF115" s="31"/>
      <c r="CYG115" s="31"/>
      <c r="CYH115" s="31"/>
      <c r="CYI115" s="31"/>
      <c r="CYJ115" s="31"/>
      <c r="CYK115" s="31"/>
      <c r="CYL115" s="31"/>
      <c r="CYM115" s="31"/>
      <c r="CYN115" s="31"/>
      <c r="CYO115" s="31"/>
      <c r="CYP115" s="31"/>
      <c r="CYQ115" s="31"/>
      <c r="CYR115" s="31"/>
      <c r="CYS115" s="31"/>
      <c r="CYT115" s="31"/>
      <c r="CYU115" s="31"/>
      <c r="CYV115" s="31"/>
      <c r="CYW115" s="31"/>
      <c r="CYX115" s="31"/>
      <c r="CYY115" s="31"/>
      <c r="CYZ115" s="31"/>
      <c r="CZA115" s="31"/>
      <c r="CZB115" s="31"/>
      <c r="CZC115" s="31"/>
      <c r="CZD115" s="31"/>
      <c r="CZE115" s="31"/>
      <c r="CZF115" s="31"/>
      <c r="CZG115" s="31"/>
      <c r="CZH115" s="31"/>
      <c r="CZI115" s="31"/>
      <c r="CZJ115" s="31"/>
      <c r="CZK115" s="31"/>
      <c r="CZL115" s="31"/>
      <c r="CZM115" s="31"/>
      <c r="CZN115" s="31"/>
      <c r="CZO115" s="31"/>
      <c r="CZP115" s="31"/>
      <c r="CZQ115" s="31"/>
      <c r="CZR115" s="31"/>
      <c r="CZS115" s="31"/>
      <c r="CZT115" s="31"/>
      <c r="CZU115" s="31"/>
      <c r="CZV115" s="31"/>
      <c r="CZW115" s="31"/>
      <c r="CZX115" s="31"/>
      <c r="CZY115" s="31"/>
      <c r="CZZ115" s="31"/>
      <c r="DAA115" s="31"/>
      <c r="DAB115" s="31"/>
      <c r="DAC115" s="31"/>
      <c r="DAD115" s="31"/>
      <c r="DAE115" s="31"/>
      <c r="DAF115" s="31"/>
      <c r="DAG115" s="31"/>
      <c r="DAH115" s="31"/>
      <c r="DAI115" s="31"/>
      <c r="DAJ115" s="31"/>
      <c r="DAK115" s="31"/>
      <c r="DAL115" s="31"/>
      <c r="DAM115" s="31"/>
      <c r="DAN115" s="31"/>
      <c r="DAO115" s="31"/>
      <c r="DAP115" s="31"/>
      <c r="DAQ115" s="31"/>
      <c r="DAR115" s="31"/>
      <c r="DAS115" s="31"/>
      <c r="DAT115" s="31"/>
      <c r="DAU115" s="31"/>
      <c r="DAV115" s="31"/>
      <c r="DAW115" s="31"/>
      <c r="DAX115" s="31"/>
      <c r="DAY115" s="31"/>
      <c r="DAZ115" s="31"/>
      <c r="DBA115" s="31"/>
      <c r="DBB115" s="31"/>
      <c r="DBC115" s="31"/>
      <c r="DBD115" s="31"/>
      <c r="DBE115" s="31"/>
      <c r="DBF115" s="31"/>
      <c r="DBG115" s="31"/>
      <c r="DBH115" s="31"/>
      <c r="DBI115" s="31"/>
      <c r="DBJ115" s="31"/>
      <c r="DBK115" s="31"/>
      <c r="DBL115" s="31"/>
      <c r="DBM115" s="31"/>
      <c r="DBN115" s="31"/>
      <c r="DBO115" s="31"/>
      <c r="DBP115" s="31"/>
      <c r="DBQ115" s="31"/>
      <c r="DBR115" s="31"/>
      <c r="DBS115" s="31"/>
      <c r="DBT115" s="31"/>
      <c r="DBU115" s="31"/>
      <c r="DBV115" s="31"/>
      <c r="DBW115" s="31"/>
      <c r="DBX115" s="31"/>
      <c r="DBY115" s="31"/>
      <c r="DBZ115" s="31"/>
      <c r="DCA115" s="31"/>
      <c r="DCB115" s="31"/>
      <c r="DCC115" s="31"/>
      <c r="DCD115" s="31"/>
      <c r="DCE115" s="31"/>
      <c r="DCF115" s="31"/>
      <c r="DCG115" s="31"/>
      <c r="DCH115" s="31"/>
      <c r="DCI115" s="31"/>
      <c r="DCJ115" s="31"/>
      <c r="DCK115" s="31"/>
      <c r="DCL115" s="31"/>
      <c r="DCM115" s="31"/>
      <c r="DCN115" s="31"/>
      <c r="DCO115" s="31"/>
      <c r="DCP115" s="31"/>
      <c r="DCQ115" s="31"/>
      <c r="DCR115" s="31"/>
      <c r="DCS115" s="31"/>
      <c r="DCT115" s="31"/>
      <c r="DCU115" s="31"/>
      <c r="DCV115" s="31"/>
      <c r="DCW115" s="31"/>
      <c r="DCX115" s="31"/>
      <c r="DCY115" s="31"/>
      <c r="DCZ115" s="31"/>
      <c r="DDA115" s="31"/>
      <c r="DDB115" s="31"/>
      <c r="DDC115" s="31"/>
      <c r="DDD115" s="31"/>
      <c r="DDE115" s="31"/>
      <c r="DDF115" s="31"/>
      <c r="DDG115" s="31"/>
      <c r="DDH115" s="31"/>
      <c r="DDI115" s="31"/>
      <c r="DDJ115" s="31"/>
      <c r="DDK115" s="31"/>
      <c r="DDL115" s="31"/>
      <c r="DDM115" s="31"/>
      <c r="DDN115" s="31"/>
      <c r="DDO115" s="31"/>
      <c r="DDP115" s="31"/>
      <c r="DDQ115" s="31"/>
      <c r="DDR115" s="31"/>
      <c r="DDS115" s="31"/>
      <c r="DDT115" s="31"/>
      <c r="DDU115" s="31"/>
      <c r="DDV115" s="31"/>
      <c r="DDW115" s="31"/>
      <c r="DDX115" s="31"/>
      <c r="DDY115" s="31"/>
      <c r="DDZ115" s="31"/>
      <c r="DEA115" s="31"/>
      <c r="DEB115" s="31"/>
      <c r="DEC115" s="31"/>
      <c r="DED115" s="31"/>
      <c r="DEE115" s="31"/>
      <c r="DEF115" s="31"/>
      <c r="DEG115" s="31"/>
      <c r="DEH115" s="31"/>
      <c r="DEI115" s="31"/>
      <c r="DEJ115" s="31"/>
      <c r="DEK115" s="31"/>
      <c r="DEL115" s="31"/>
      <c r="DEM115" s="31"/>
      <c r="DEN115" s="31"/>
      <c r="DEO115" s="31"/>
      <c r="DEP115" s="31"/>
      <c r="DEQ115" s="31"/>
      <c r="DER115" s="31"/>
      <c r="DES115" s="31"/>
      <c r="DET115" s="31"/>
      <c r="DEU115" s="31"/>
      <c r="DEV115" s="31"/>
      <c r="DEW115" s="31"/>
      <c r="DEX115" s="31"/>
      <c r="DEY115" s="31"/>
      <c r="DEZ115" s="31"/>
      <c r="DFA115" s="31"/>
      <c r="DFB115" s="31"/>
      <c r="DFC115" s="31"/>
      <c r="DFD115" s="31"/>
      <c r="DFE115" s="31"/>
      <c r="DFF115" s="31"/>
      <c r="DFG115" s="31"/>
      <c r="DFH115" s="31"/>
      <c r="DFI115" s="31"/>
      <c r="DFJ115" s="31"/>
      <c r="DFK115" s="31"/>
      <c r="DFL115" s="31"/>
      <c r="DFM115" s="31"/>
      <c r="DFN115" s="31"/>
      <c r="DFO115" s="31"/>
      <c r="DFP115" s="31"/>
      <c r="DFQ115" s="31"/>
      <c r="DFR115" s="31"/>
      <c r="DFS115" s="31"/>
      <c r="DFT115" s="31"/>
      <c r="DFU115" s="31"/>
      <c r="DFV115" s="31"/>
      <c r="DFW115" s="31"/>
      <c r="DFX115" s="31"/>
      <c r="DFY115" s="31"/>
      <c r="DFZ115" s="31"/>
      <c r="DGA115" s="31"/>
      <c r="DGB115" s="31"/>
      <c r="DGC115" s="31"/>
      <c r="DGD115" s="31"/>
      <c r="DGE115" s="31"/>
      <c r="DGF115" s="31"/>
      <c r="DGG115" s="31"/>
      <c r="DGH115" s="31"/>
      <c r="DGI115" s="31"/>
      <c r="DGJ115" s="31"/>
      <c r="DGK115" s="31"/>
      <c r="DGL115" s="31"/>
      <c r="DGM115" s="31"/>
      <c r="DGN115" s="31"/>
      <c r="DGO115" s="31"/>
      <c r="DGP115" s="31"/>
      <c r="DGQ115" s="31"/>
      <c r="DGR115" s="31"/>
      <c r="DGS115" s="31"/>
      <c r="DGT115" s="31"/>
      <c r="DGU115" s="31"/>
      <c r="DGV115" s="31"/>
      <c r="DGW115" s="31"/>
      <c r="DGX115" s="31"/>
      <c r="DGY115" s="31"/>
      <c r="DGZ115" s="31"/>
      <c r="DHA115" s="31"/>
      <c r="DHB115" s="31"/>
      <c r="DHC115" s="31"/>
      <c r="DHD115" s="31"/>
      <c r="DHE115" s="31"/>
      <c r="DHF115" s="31"/>
      <c r="DHG115" s="31"/>
      <c r="DHH115" s="31"/>
      <c r="DHI115" s="31"/>
      <c r="DHJ115" s="31"/>
      <c r="DHK115" s="31"/>
      <c r="DHL115" s="31"/>
      <c r="DHM115" s="31"/>
      <c r="DHN115" s="31"/>
      <c r="DHO115" s="31"/>
      <c r="DHP115" s="31"/>
      <c r="DHQ115" s="31"/>
      <c r="DHR115" s="31"/>
      <c r="DHS115" s="31"/>
      <c r="DHT115" s="31"/>
      <c r="DHU115" s="31"/>
      <c r="DHV115" s="31"/>
      <c r="DHW115" s="31"/>
      <c r="DHX115" s="31"/>
      <c r="DHY115" s="31"/>
      <c r="DHZ115" s="31"/>
      <c r="DIA115" s="31"/>
      <c r="DIB115" s="31"/>
      <c r="DIC115" s="31"/>
      <c r="DID115" s="31"/>
      <c r="DIE115" s="31"/>
      <c r="DIF115" s="31"/>
      <c r="DIG115" s="31"/>
      <c r="DIH115" s="31"/>
      <c r="DII115" s="31"/>
      <c r="DIJ115" s="31"/>
      <c r="DIK115" s="31"/>
      <c r="DIL115" s="31"/>
      <c r="DIM115" s="31"/>
      <c r="DIN115" s="31"/>
      <c r="DIO115" s="31"/>
      <c r="DIP115" s="31"/>
      <c r="DIQ115" s="31"/>
      <c r="DIR115" s="31"/>
      <c r="DIS115" s="31"/>
      <c r="DIT115" s="31"/>
      <c r="DIU115" s="31"/>
      <c r="DIV115" s="31"/>
      <c r="DIW115" s="31"/>
      <c r="DIX115" s="31"/>
      <c r="DIY115" s="31"/>
      <c r="DIZ115" s="31"/>
      <c r="DJA115" s="31"/>
      <c r="DJB115" s="31"/>
      <c r="DJC115" s="31"/>
      <c r="DJD115" s="31"/>
      <c r="DJE115" s="31"/>
      <c r="DJF115" s="31"/>
      <c r="DJG115" s="31"/>
      <c r="DJH115" s="31"/>
      <c r="DJI115" s="31"/>
      <c r="DJJ115" s="31"/>
      <c r="DJK115" s="31"/>
      <c r="DJL115" s="31"/>
      <c r="DJM115" s="31"/>
      <c r="DJN115" s="31"/>
      <c r="DJO115" s="31"/>
      <c r="DJP115" s="31"/>
      <c r="DJQ115" s="31"/>
      <c r="DJR115" s="31"/>
      <c r="DJS115" s="31"/>
      <c r="DJT115" s="31"/>
      <c r="DJU115" s="31"/>
      <c r="DJV115" s="31"/>
      <c r="DJW115" s="31"/>
      <c r="DJX115" s="31"/>
      <c r="DJY115" s="31"/>
      <c r="DJZ115" s="31"/>
      <c r="DKA115" s="31"/>
      <c r="DKB115" s="31"/>
      <c r="DKC115" s="31"/>
      <c r="DKD115" s="31"/>
      <c r="DKE115" s="31"/>
      <c r="DKF115" s="31"/>
      <c r="DKG115" s="31"/>
      <c r="DKH115" s="31"/>
      <c r="DKI115" s="31"/>
      <c r="DKJ115" s="31"/>
      <c r="DKK115" s="31"/>
      <c r="DKL115" s="31"/>
      <c r="DKM115" s="31"/>
      <c r="DKN115" s="31"/>
      <c r="DKO115" s="31"/>
      <c r="DKP115" s="31"/>
      <c r="DKQ115" s="31"/>
      <c r="DKR115" s="31"/>
      <c r="DKS115" s="31"/>
      <c r="DKT115" s="31"/>
      <c r="DKU115" s="31"/>
      <c r="DKV115" s="31"/>
      <c r="DKW115" s="31"/>
      <c r="DKX115" s="31"/>
      <c r="DKY115" s="31"/>
      <c r="DKZ115" s="31"/>
      <c r="DLA115" s="31"/>
      <c r="DLB115" s="31"/>
      <c r="DLC115" s="31"/>
      <c r="DLD115" s="31"/>
      <c r="DLE115" s="31"/>
      <c r="DLF115" s="31"/>
      <c r="DLG115" s="31"/>
      <c r="DLH115" s="31"/>
      <c r="DLI115" s="31"/>
      <c r="DLJ115" s="31"/>
      <c r="DLK115" s="31"/>
      <c r="DLL115" s="31"/>
      <c r="DLM115" s="31"/>
      <c r="DLN115" s="31"/>
      <c r="DLO115" s="31"/>
      <c r="DLP115" s="31"/>
      <c r="DLQ115" s="31"/>
      <c r="DLR115" s="31"/>
      <c r="DLS115" s="31"/>
      <c r="DLT115" s="31"/>
      <c r="DLU115" s="31"/>
      <c r="DLV115" s="31"/>
      <c r="DLW115" s="31"/>
      <c r="DLX115" s="31"/>
      <c r="DLY115" s="31"/>
      <c r="DLZ115" s="31"/>
      <c r="DMA115" s="31"/>
      <c r="DMB115" s="31"/>
      <c r="DMC115" s="31"/>
      <c r="DMD115" s="31"/>
      <c r="DME115" s="31"/>
      <c r="DMF115" s="31"/>
      <c r="DMG115" s="31"/>
      <c r="DMH115" s="31"/>
      <c r="DMI115" s="31"/>
      <c r="DMJ115" s="31"/>
      <c r="DMK115" s="31"/>
      <c r="DML115" s="31"/>
      <c r="DMM115" s="31"/>
      <c r="DMN115" s="31"/>
      <c r="DMO115" s="31"/>
      <c r="DMP115" s="31"/>
      <c r="DMQ115" s="31"/>
      <c r="DMR115" s="31"/>
      <c r="DMS115" s="31"/>
      <c r="DMT115" s="31"/>
      <c r="DMU115" s="31"/>
      <c r="DMV115" s="31"/>
      <c r="DMW115" s="31"/>
      <c r="DMX115" s="31"/>
      <c r="DMY115" s="31"/>
      <c r="DMZ115" s="31"/>
      <c r="DNA115" s="31"/>
      <c r="DNB115" s="31"/>
      <c r="DNC115" s="31"/>
      <c r="DND115" s="31"/>
      <c r="DNE115" s="31"/>
      <c r="DNF115" s="31"/>
      <c r="DNG115" s="31"/>
      <c r="DNH115" s="31"/>
      <c r="DNI115" s="31"/>
      <c r="DNJ115" s="31"/>
      <c r="DNK115" s="31"/>
      <c r="DNL115" s="31"/>
      <c r="DNM115" s="31"/>
      <c r="DNN115" s="31"/>
      <c r="DNO115" s="31"/>
      <c r="DNP115" s="31"/>
      <c r="DNQ115" s="31"/>
      <c r="DNR115" s="31"/>
      <c r="DNS115" s="31"/>
      <c r="DNT115" s="31"/>
      <c r="DNU115" s="31"/>
      <c r="DNV115" s="31"/>
      <c r="DNW115" s="31"/>
      <c r="DNX115" s="31"/>
      <c r="DNY115" s="31"/>
      <c r="DNZ115" s="31"/>
      <c r="DOA115" s="31"/>
      <c r="DOB115" s="31"/>
      <c r="DOC115" s="31"/>
      <c r="DOD115" s="31"/>
      <c r="DOE115" s="31"/>
      <c r="DOF115" s="31"/>
      <c r="DOG115" s="31"/>
      <c r="DOH115" s="31"/>
      <c r="DOI115" s="31"/>
      <c r="DOJ115" s="31"/>
      <c r="DOK115" s="31"/>
      <c r="DOL115" s="31"/>
      <c r="DOM115" s="31"/>
      <c r="DON115" s="31"/>
      <c r="DOO115" s="31"/>
      <c r="DOP115" s="31"/>
      <c r="DOQ115" s="31"/>
      <c r="DOR115" s="31"/>
      <c r="DOS115" s="31"/>
      <c r="DOT115" s="31"/>
      <c r="DOU115" s="31"/>
      <c r="DOV115" s="31"/>
      <c r="DOW115" s="31"/>
      <c r="DOX115" s="31"/>
      <c r="DOY115" s="31"/>
      <c r="DOZ115" s="31"/>
      <c r="DPA115" s="31"/>
      <c r="DPB115" s="31"/>
      <c r="DPC115" s="31"/>
      <c r="DPD115" s="31"/>
      <c r="DPE115" s="31"/>
      <c r="DPF115" s="31"/>
      <c r="DPG115" s="31"/>
      <c r="DPH115" s="31"/>
      <c r="DPI115" s="31"/>
      <c r="DPJ115" s="31"/>
      <c r="DPK115" s="31"/>
      <c r="DPL115" s="31"/>
      <c r="DPM115" s="31"/>
      <c r="DPN115" s="31"/>
      <c r="DPO115" s="31"/>
      <c r="DPP115" s="31"/>
      <c r="DPQ115" s="31"/>
      <c r="DPR115" s="31"/>
      <c r="DPS115" s="31"/>
      <c r="DPT115" s="31"/>
      <c r="DPU115" s="31"/>
      <c r="DPV115" s="31"/>
      <c r="DPW115" s="31"/>
      <c r="DPX115" s="31"/>
      <c r="DPY115" s="31"/>
      <c r="DPZ115" s="31"/>
      <c r="DQA115" s="31"/>
      <c r="DQB115" s="31"/>
      <c r="DQC115" s="31"/>
      <c r="DQD115" s="31"/>
      <c r="DQE115" s="31"/>
      <c r="DQF115" s="31"/>
      <c r="DQG115" s="31"/>
      <c r="DQH115" s="31"/>
      <c r="DQI115" s="31"/>
      <c r="DQJ115" s="31"/>
      <c r="DQK115" s="31"/>
      <c r="DQL115" s="31"/>
      <c r="DQM115" s="31"/>
      <c r="DQN115" s="31"/>
      <c r="DQO115" s="31"/>
      <c r="DQP115" s="31"/>
      <c r="DQQ115" s="31"/>
      <c r="DQR115" s="31"/>
      <c r="DQS115" s="31"/>
      <c r="DQT115" s="31"/>
      <c r="DQU115" s="31"/>
      <c r="DQV115" s="31"/>
      <c r="DQW115" s="31"/>
      <c r="DQX115" s="31"/>
      <c r="DQY115" s="31"/>
      <c r="DQZ115" s="31"/>
      <c r="DRA115" s="31"/>
      <c r="DRB115" s="31"/>
      <c r="DRC115" s="31"/>
      <c r="DRD115" s="31"/>
      <c r="DRE115" s="31"/>
      <c r="DRF115" s="31"/>
      <c r="DRG115" s="31"/>
      <c r="DRH115" s="31"/>
      <c r="DRI115" s="31"/>
      <c r="DRJ115" s="31"/>
      <c r="DRK115" s="31"/>
      <c r="DRL115" s="31"/>
      <c r="DRM115" s="31"/>
      <c r="DRN115" s="31"/>
      <c r="DRO115" s="31"/>
      <c r="DRP115" s="31"/>
      <c r="DRQ115" s="31"/>
      <c r="DRR115" s="31"/>
      <c r="DRS115" s="31"/>
      <c r="DRT115" s="31"/>
      <c r="DRU115" s="31"/>
      <c r="DRV115" s="31"/>
      <c r="DRW115" s="31"/>
      <c r="DRX115" s="31"/>
      <c r="DRY115" s="31"/>
      <c r="DRZ115" s="31"/>
      <c r="DSA115" s="31"/>
      <c r="DSB115" s="31"/>
      <c r="DSC115" s="31"/>
      <c r="DSD115" s="31"/>
      <c r="DSE115" s="31"/>
      <c r="DSF115" s="31"/>
      <c r="DSG115" s="31"/>
      <c r="DSH115" s="31"/>
      <c r="DSI115" s="31"/>
      <c r="DSJ115" s="31"/>
      <c r="DSK115" s="31"/>
      <c r="DSL115" s="31"/>
      <c r="DSM115" s="31"/>
      <c r="DSN115" s="31"/>
      <c r="DSO115" s="31"/>
      <c r="DSP115" s="31"/>
      <c r="DSQ115" s="31"/>
      <c r="DSR115" s="31"/>
      <c r="DSS115" s="31"/>
      <c r="DST115" s="31"/>
      <c r="DSU115" s="31"/>
      <c r="DSV115" s="31"/>
      <c r="DSW115" s="31"/>
      <c r="DSX115" s="31"/>
      <c r="DSY115" s="31"/>
      <c r="DSZ115" s="31"/>
      <c r="DTA115" s="31"/>
      <c r="DTB115" s="31"/>
      <c r="DTC115" s="31"/>
      <c r="DTD115" s="31"/>
      <c r="DTE115" s="31"/>
      <c r="DTF115" s="31"/>
      <c r="DTG115" s="31"/>
      <c r="DTH115" s="31"/>
      <c r="DTI115" s="31"/>
      <c r="DTJ115" s="31"/>
      <c r="DTK115" s="31"/>
      <c r="DTL115" s="31"/>
      <c r="DTM115" s="31"/>
      <c r="DTN115" s="31"/>
      <c r="DTO115" s="31"/>
      <c r="DTP115" s="31"/>
      <c r="DTQ115" s="31"/>
      <c r="DTR115" s="31"/>
      <c r="DTS115" s="31"/>
      <c r="DTT115" s="31"/>
      <c r="DTU115" s="31"/>
      <c r="DTV115" s="31"/>
      <c r="DTW115" s="31"/>
      <c r="DTX115" s="31"/>
      <c r="DTY115" s="31"/>
      <c r="DTZ115" s="31"/>
      <c r="DUA115" s="31"/>
      <c r="DUB115" s="31"/>
      <c r="DUC115" s="31"/>
      <c r="DUD115" s="31"/>
      <c r="DUE115" s="31"/>
      <c r="DUF115" s="31"/>
      <c r="DUG115" s="31"/>
      <c r="DUH115" s="31"/>
      <c r="DUI115" s="31"/>
      <c r="DUJ115" s="31"/>
      <c r="DUK115" s="31"/>
      <c r="DUL115" s="31"/>
      <c r="DUM115" s="31"/>
      <c r="DUN115" s="31"/>
      <c r="DUO115" s="31"/>
      <c r="DUP115" s="31"/>
      <c r="DUQ115" s="31"/>
      <c r="DUR115" s="31"/>
      <c r="DUS115" s="31"/>
      <c r="DUT115" s="31"/>
      <c r="DUU115" s="31"/>
      <c r="DUV115" s="31"/>
      <c r="DUW115" s="31"/>
      <c r="DUX115" s="31"/>
      <c r="DUY115" s="31"/>
      <c r="DUZ115" s="31"/>
      <c r="DVA115" s="31"/>
      <c r="DVB115" s="31"/>
      <c r="DVC115" s="31"/>
      <c r="DVD115" s="31"/>
      <c r="DVE115" s="31"/>
      <c r="DVF115" s="31"/>
      <c r="DVG115" s="31"/>
      <c r="DVH115" s="31"/>
      <c r="DVI115" s="31"/>
      <c r="DVJ115" s="31"/>
      <c r="DVK115" s="31"/>
      <c r="DVL115" s="31"/>
      <c r="DVM115" s="31"/>
      <c r="DVN115" s="31"/>
      <c r="DVO115" s="31"/>
      <c r="DVP115" s="31"/>
      <c r="DVQ115" s="31"/>
      <c r="DVR115" s="31"/>
      <c r="DVS115" s="31"/>
      <c r="DVT115" s="31"/>
      <c r="DVU115" s="31"/>
      <c r="DVV115" s="31"/>
      <c r="DVW115" s="31"/>
      <c r="DVX115" s="31"/>
      <c r="DVY115" s="31"/>
      <c r="DVZ115" s="31"/>
      <c r="DWA115" s="31"/>
      <c r="DWB115" s="31"/>
      <c r="DWC115" s="31"/>
      <c r="DWD115" s="31"/>
      <c r="DWE115" s="31"/>
      <c r="DWF115" s="31"/>
      <c r="DWG115" s="31"/>
      <c r="DWH115" s="31"/>
      <c r="DWI115" s="31"/>
      <c r="DWJ115" s="31"/>
      <c r="DWK115" s="31"/>
      <c r="DWL115" s="31"/>
      <c r="DWM115" s="31"/>
      <c r="DWN115" s="31"/>
      <c r="DWO115" s="31"/>
      <c r="DWP115" s="31"/>
      <c r="DWQ115" s="31"/>
      <c r="DWR115" s="31"/>
      <c r="DWS115" s="31"/>
      <c r="DWT115" s="31"/>
      <c r="DWU115" s="31"/>
      <c r="DWV115" s="31"/>
      <c r="DWW115" s="31"/>
      <c r="DWX115" s="31"/>
      <c r="DWY115" s="31"/>
      <c r="DWZ115" s="31"/>
      <c r="DXA115" s="31"/>
      <c r="DXB115" s="31"/>
      <c r="DXC115" s="31"/>
      <c r="DXD115" s="31"/>
      <c r="DXE115" s="31"/>
      <c r="DXF115" s="31"/>
      <c r="DXG115" s="31"/>
      <c r="DXH115" s="31"/>
      <c r="DXI115" s="31"/>
      <c r="DXJ115" s="31"/>
      <c r="DXK115" s="31"/>
      <c r="DXL115" s="31"/>
      <c r="DXM115" s="31"/>
      <c r="DXN115" s="31"/>
      <c r="DXO115" s="31"/>
      <c r="DXP115" s="31"/>
      <c r="DXQ115" s="31"/>
      <c r="DXR115" s="31"/>
      <c r="DXS115" s="31"/>
      <c r="DXT115" s="31"/>
      <c r="DXU115" s="31"/>
      <c r="DXV115" s="31"/>
      <c r="DXW115" s="31"/>
      <c r="DXX115" s="31"/>
      <c r="DXY115" s="31"/>
      <c r="DXZ115" s="31"/>
      <c r="DYA115" s="31"/>
      <c r="DYB115" s="31"/>
      <c r="DYC115" s="31"/>
      <c r="DYD115" s="31"/>
      <c r="DYE115" s="31"/>
      <c r="DYF115" s="31"/>
      <c r="DYG115" s="31"/>
      <c r="DYH115" s="31"/>
      <c r="DYI115" s="31"/>
      <c r="DYJ115" s="31"/>
      <c r="DYK115" s="31"/>
      <c r="DYL115" s="31"/>
      <c r="DYM115" s="31"/>
      <c r="DYN115" s="31"/>
      <c r="DYO115" s="31"/>
      <c r="DYP115" s="31"/>
      <c r="DYQ115" s="31"/>
      <c r="DYR115" s="31"/>
      <c r="DYS115" s="31"/>
      <c r="DYT115" s="31"/>
      <c r="DYU115" s="31"/>
      <c r="DYV115" s="31"/>
      <c r="DYW115" s="31"/>
      <c r="DYX115" s="31"/>
      <c r="DYY115" s="31"/>
      <c r="DYZ115" s="31"/>
      <c r="DZA115" s="31"/>
      <c r="DZB115" s="31"/>
      <c r="DZC115" s="31"/>
      <c r="DZD115" s="31"/>
      <c r="DZE115" s="31"/>
      <c r="DZF115" s="31"/>
      <c r="DZG115" s="31"/>
      <c r="DZH115" s="31"/>
      <c r="DZI115" s="31"/>
      <c r="DZJ115" s="31"/>
      <c r="DZK115" s="31"/>
      <c r="DZL115" s="31"/>
      <c r="DZM115" s="31"/>
      <c r="DZN115" s="31"/>
      <c r="DZO115" s="31"/>
      <c r="DZP115" s="31"/>
      <c r="DZQ115" s="31"/>
      <c r="DZR115" s="31"/>
      <c r="DZS115" s="31"/>
      <c r="DZT115" s="31"/>
      <c r="DZU115" s="31"/>
      <c r="DZV115" s="31"/>
      <c r="DZW115" s="31"/>
      <c r="DZX115" s="31"/>
      <c r="DZY115" s="31"/>
      <c r="DZZ115" s="31"/>
      <c r="EAA115" s="31"/>
      <c r="EAB115" s="31"/>
      <c r="EAC115" s="31"/>
      <c r="EAD115" s="31"/>
      <c r="EAE115" s="31"/>
      <c r="EAF115" s="31"/>
      <c r="EAG115" s="31"/>
      <c r="EAH115" s="31"/>
      <c r="EAI115" s="31"/>
      <c r="EAJ115" s="31"/>
      <c r="EAK115" s="31"/>
      <c r="EAL115" s="31"/>
      <c r="EAM115" s="31"/>
      <c r="EAN115" s="31"/>
      <c r="EAO115" s="31"/>
      <c r="EAP115" s="31"/>
      <c r="EAQ115" s="31"/>
      <c r="EAR115" s="31"/>
      <c r="EAS115" s="31"/>
      <c r="EAT115" s="31"/>
      <c r="EAU115" s="31"/>
      <c r="EAV115" s="31"/>
      <c r="EAW115" s="31"/>
      <c r="EAX115" s="31"/>
      <c r="EAY115" s="31"/>
      <c r="EAZ115" s="31"/>
      <c r="EBA115" s="31"/>
      <c r="EBB115" s="31"/>
      <c r="EBC115" s="31"/>
      <c r="EBD115" s="31"/>
      <c r="EBE115" s="31"/>
      <c r="EBF115" s="31"/>
      <c r="EBG115" s="31"/>
      <c r="EBH115" s="31"/>
      <c r="EBI115" s="31"/>
      <c r="EBJ115" s="31"/>
      <c r="EBK115" s="31"/>
      <c r="EBL115" s="31"/>
      <c r="EBM115" s="31"/>
      <c r="EBN115" s="31"/>
      <c r="EBO115" s="31"/>
      <c r="EBP115" s="31"/>
      <c r="EBQ115" s="31"/>
      <c r="EBR115" s="31"/>
      <c r="EBS115" s="31"/>
      <c r="EBT115" s="31"/>
      <c r="EBU115" s="31"/>
      <c r="EBV115" s="31"/>
      <c r="EBW115" s="31"/>
      <c r="EBX115" s="31"/>
      <c r="EBY115" s="31"/>
      <c r="EBZ115" s="31"/>
      <c r="ECA115" s="31"/>
      <c r="ECB115" s="31"/>
      <c r="ECC115" s="31"/>
      <c r="ECD115" s="31"/>
      <c r="ECE115" s="31"/>
      <c r="ECF115" s="31"/>
      <c r="ECG115" s="31"/>
      <c r="ECH115" s="31"/>
      <c r="ECI115" s="31"/>
      <c r="ECJ115" s="31"/>
      <c r="ECK115" s="31"/>
      <c r="ECL115" s="31"/>
      <c r="ECM115" s="31"/>
      <c r="ECN115" s="31"/>
      <c r="ECO115" s="31"/>
      <c r="ECP115" s="31"/>
      <c r="ECQ115" s="31"/>
      <c r="ECR115" s="31"/>
      <c r="ECS115" s="31"/>
      <c r="ECT115" s="31"/>
      <c r="ECU115" s="31"/>
      <c r="ECV115" s="31"/>
      <c r="ECW115" s="31"/>
      <c r="ECX115" s="31"/>
      <c r="ECY115" s="31"/>
      <c r="ECZ115" s="31"/>
      <c r="EDA115" s="31"/>
      <c r="EDB115" s="31"/>
      <c r="EDC115" s="31"/>
      <c r="EDD115" s="31"/>
      <c r="EDE115" s="31"/>
      <c r="EDF115" s="31"/>
      <c r="EDG115" s="31"/>
      <c r="EDH115" s="31"/>
      <c r="EDI115" s="31"/>
      <c r="EDJ115" s="31"/>
      <c r="EDK115" s="31"/>
      <c r="EDL115" s="31"/>
      <c r="EDM115" s="31"/>
      <c r="EDN115" s="31"/>
      <c r="EDO115" s="31"/>
      <c r="EDP115" s="31"/>
      <c r="EDQ115" s="31"/>
      <c r="EDR115" s="31"/>
      <c r="EDS115" s="31"/>
      <c r="EDT115" s="31"/>
      <c r="EDU115" s="31"/>
      <c r="EDV115" s="31"/>
      <c r="EDW115" s="31"/>
      <c r="EDX115" s="31"/>
      <c r="EDY115" s="31"/>
      <c r="EDZ115" s="31"/>
      <c r="EEA115" s="31"/>
      <c r="EEB115" s="31"/>
      <c r="EEC115" s="31"/>
      <c r="EED115" s="31"/>
      <c r="EEE115" s="31"/>
      <c r="EEF115" s="31"/>
      <c r="EEG115" s="31"/>
      <c r="EEH115" s="31"/>
      <c r="EEI115" s="31"/>
      <c r="EEJ115" s="31"/>
      <c r="EEK115" s="31"/>
      <c r="EEL115" s="31"/>
      <c r="EEM115" s="31"/>
      <c r="EEN115" s="31"/>
      <c r="EEO115" s="31"/>
      <c r="EEP115" s="31"/>
      <c r="EEQ115" s="31"/>
      <c r="EER115" s="31"/>
      <c r="EES115" s="31"/>
      <c r="EET115" s="31"/>
      <c r="EEU115" s="31"/>
      <c r="EEV115" s="31"/>
      <c r="EEW115" s="31"/>
      <c r="EEX115" s="31"/>
      <c r="EEY115" s="31"/>
      <c r="EEZ115" s="31"/>
      <c r="EFA115" s="31"/>
      <c r="EFB115" s="31"/>
      <c r="EFC115" s="31"/>
      <c r="EFD115" s="31"/>
      <c r="EFE115" s="31"/>
      <c r="EFF115" s="31"/>
      <c r="EFG115" s="31"/>
      <c r="EFH115" s="31"/>
      <c r="EFI115" s="31"/>
      <c r="EFJ115" s="31"/>
      <c r="EFK115" s="31"/>
      <c r="EFL115" s="31"/>
      <c r="EFM115" s="31"/>
      <c r="EFN115" s="31"/>
      <c r="EFO115" s="31"/>
      <c r="EFP115" s="31"/>
      <c r="EFQ115" s="31"/>
      <c r="EFR115" s="31"/>
      <c r="EFS115" s="31"/>
      <c r="EFT115" s="31"/>
      <c r="EFU115" s="31"/>
      <c r="EFV115" s="31"/>
      <c r="EFW115" s="31"/>
      <c r="EFX115" s="31"/>
      <c r="EFY115" s="31"/>
      <c r="EFZ115" s="31"/>
      <c r="EGA115" s="31"/>
      <c r="EGB115" s="31"/>
      <c r="EGC115" s="31"/>
      <c r="EGD115" s="31"/>
      <c r="EGE115" s="31"/>
      <c r="EGF115" s="31"/>
      <c r="EGG115" s="31"/>
      <c r="EGH115" s="31"/>
      <c r="EGI115" s="31"/>
      <c r="EGJ115" s="31"/>
      <c r="EGK115" s="31"/>
      <c r="EGL115" s="31"/>
      <c r="EGM115" s="31"/>
      <c r="EGN115" s="31"/>
      <c r="EGO115" s="31"/>
      <c r="EGP115" s="31"/>
      <c r="EGQ115" s="31"/>
      <c r="EGR115" s="31"/>
      <c r="EGS115" s="31"/>
      <c r="EGT115" s="31"/>
      <c r="EGU115" s="31"/>
      <c r="EGV115" s="31"/>
      <c r="EGW115" s="31"/>
      <c r="EGX115" s="31"/>
      <c r="EGY115" s="31"/>
      <c r="EGZ115" s="31"/>
      <c r="EHA115" s="31"/>
      <c r="EHB115" s="31"/>
      <c r="EHC115" s="31"/>
      <c r="EHD115" s="31"/>
      <c r="EHE115" s="31"/>
      <c r="EHF115" s="31"/>
      <c r="EHG115" s="31"/>
      <c r="EHH115" s="31"/>
      <c r="EHI115" s="31"/>
      <c r="EHJ115" s="31"/>
      <c r="EHK115" s="31"/>
      <c r="EHL115" s="31"/>
      <c r="EHM115" s="31"/>
      <c r="EHN115" s="31"/>
      <c r="EHO115" s="31"/>
      <c r="EHP115" s="31"/>
      <c r="EHQ115" s="31"/>
      <c r="EHR115" s="31"/>
      <c r="EHS115" s="31"/>
      <c r="EHT115" s="31"/>
      <c r="EHU115" s="31"/>
      <c r="EHV115" s="31"/>
      <c r="EHW115" s="31"/>
      <c r="EHX115" s="31"/>
      <c r="EHY115" s="31"/>
      <c r="EHZ115" s="31"/>
      <c r="EIA115" s="31"/>
      <c r="EIB115" s="31"/>
      <c r="EIC115" s="31"/>
      <c r="EID115" s="31"/>
      <c r="EIE115" s="31"/>
      <c r="EIF115" s="31"/>
      <c r="EIG115" s="31"/>
      <c r="EIH115" s="31"/>
      <c r="EII115" s="31"/>
      <c r="EIJ115" s="31"/>
      <c r="EIK115" s="31"/>
      <c r="EIL115" s="31"/>
      <c r="EIM115" s="31"/>
      <c r="EIN115" s="31"/>
      <c r="EIO115" s="31"/>
      <c r="EIP115" s="31"/>
      <c r="EIQ115" s="31"/>
      <c r="EIR115" s="31"/>
      <c r="EIS115" s="31"/>
      <c r="EIT115" s="31"/>
      <c r="EIU115" s="31"/>
      <c r="EIV115" s="31"/>
      <c r="EIW115" s="31"/>
      <c r="EIX115" s="31"/>
      <c r="EIY115" s="31"/>
      <c r="EIZ115" s="31"/>
      <c r="EJA115" s="31"/>
      <c r="EJB115" s="31"/>
      <c r="EJC115" s="31"/>
      <c r="EJD115" s="31"/>
      <c r="EJE115" s="31"/>
      <c r="EJF115" s="31"/>
      <c r="EJG115" s="31"/>
      <c r="EJH115" s="31"/>
      <c r="EJI115" s="31"/>
      <c r="EJJ115" s="31"/>
      <c r="EJK115" s="31"/>
      <c r="EJL115" s="31"/>
      <c r="EJM115" s="31"/>
      <c r="EJN115" s="31"/>
      <c r="EJO115" s="31"/>
      <c r="EJP115" s="31"/>
      <c r="EJQ115" s="31"/>
      <c r="EJR115" s="31"/>
      <c r="EJS115" s="31"/>
      <c r="EJT115" s="31"/>
      <c r="EJU115" s="31"/>
      <c r="EJV115" s="31"/>
      <c r="EJW115" s="31"/>
      <c r="EJX115" s="31"/>
      <c r="EJY115" s="31"/>
      <c r="EJZ115" s="31"/>
      <c r="EKA115" s="31"/>
      <c r="EKB115" s="31"/>
      <c r="EKC115" s="31"/>
      <c r="EKD115" s="31"/>
      <c r="EKE115" s="31"/>
      <c r="EKF115" s="31"/>
      <c r="EKG115" s="31"/>
      <c r="EKH115" s="31"/>
      <c r="EKI115" s="31"/>
      <c r="EKJ115" s="31"/>
      <c r="EKK115" s="31"/>
      <c r="EKL115" s="31"/>
      <c r="EKM115" s="31"/>
      <c r="EKN115" s="31"/>
      <c r="EKO115" s="31"/>
      <c r="EKP115" s="31"/>
      <c r="EKQ115" s="31"/>
      <c r="EKR115" s="31"/>
      <c r="EKS115" s="31"/>
      <c r="EKT115" s="31"/>
      <c r="EKU115" s="31"/>
      <c r="EKV115" s="31"/>
      <c r="EKW115" s="31"/>
      <c r="EKX115" s="31"/>
      <c r="EKY115" s="31"/>
      <c r="EKZ115" s="31"/>
      <c r="ELA115" s="31"/>
      <c r="ELB115" s="31"/>
      <c r="ELC115" s="31"/>
      <c r="ELD115" s="31"/>
      <c r="ELE115" s="31"/>
      <c r="ELF115" s="31"/>
      <c r="ELG115" s="31"/>
      <c r="ELH115" s="31"/>
      <c r="ELI115" s="31"/>
      <c r="ELJ115" s="31"/>
      <c r="ELK115" s="31"/>
      <c r="ELL115" s="31"/>
      <c r="ELM115" s="31"/>
      <c r="ELN115" s="31"/>
      <c r="ELO115" s="31"/>
      <c r="ELP115" s="31"/>
      <c r="ELQ115" s="31"/>
      <c r="ELR115" s="31"/>
      <c r="ELS115" s="31"/>
      <c r="ELT115" s="31"/>
      <c r="ELU115" s="31"/>
      <c r="ELV115" s="31"/>
      <c r="ELW115" s="31"/>
      <c r="ELX115" s="31"/>
      <c r="ELY115" s="31"/>
      <c r="ELZ115" s="31"/>
      <c r="EMA115" s="31"/>
      <c r="EMB115" s="31"/>
      <c r="EMC115" s="31"/>
      <c r="EMD115" s="31"/>
      <c r="EME115" s="31"/>
      <c r="EMF115" s="31"/>
      <c r="EMG115" s="31"/>
      <c r="EMH115" s="31"/>
      <c r="EMI115" s="31"/>
      <c r="EMJ115" s="31"/>
      <c r="EMK115" s="31"/>
      <c r="EML115" s="31"/>
      <c r="EMM115" s="31"/>
      <c r="EMN115" s="31"/>
      <c r="EMO115" s="31"/>
      <c r="EMP115" s="31"/>
      <c r="EMQ115" s="31"/>
      <c r="EMR115" s="31"/>
      <c r="EMS115" s="31"/>
      <c r="EMT115" s="31"/>
      <c r="EMU115" s="31"/>
      <c r="EMV115" s="31"/>
      <c r="EMW115" s="31"/>
      <c r="EMX115" s="31"/>
      <c r="EMY115" s="31"/>
      <c r="EMZ115" s="31"/>
      <c r="ENA115" s="31"/>
      <c r="ENB115" s="31"/>
      <c r="ENC115" s="31"/>
      <c r="END115" s="31"/>
      <c r="ENE115" s="31"/>
      <c r="ENF115" s="31"/>
      <c r="ENG115" s="31"/>
      <c r="ENH115" s="31"/>
      <c r="ENI115" s="31"/>
      <c r="ENJ115" s="31"/>
      <c r="ENK115" s="31"/>
      <c r="ENL115" s="31"/>
      <c r="ENM115" s="31"/>
      <c r="ENN115" s="31"/>
      <c r="ENO115" s="31"/>
      <c r="ENP115" s="31"/>
      <c r="ENQ115" s="31"/>
      <c r="ENR115" s="31"/>
      <c r="ENS115" s="31"/>
      <c r="ENT115" s="31"/>
      <c r="ENU115" s="31"/>
      <c r="ENV115" s="31"/>
      <c r="ENW115" s="31"/>
      <c r="ENX115" s="31"/>
      <c r="ENY115" s="31"/>
      <c r="ENZ115" s="31"/>
      <c r="EOA115" s="31"/>
      <c r="EOB115" s="31"/>
      <c r="EOC115" s="31"/>
      <c r="EOD115" s="31"/>
      <c r="EOE115" s="31"/>
      <c r="EOF115" s="31"/>
      <c r="EOG115" s="31"/>
      <c r="EOH115" s="31"/>
      <c r="EOI115" s="31"/>
      <c r="EOJ115" s="31"/>
      <c r="EOK115" s="31"/>
      <c r="EOL115" s="31"/>
      <c r="EOM115" s="31"/>
      <c r="EON115" s="31"/>
      <c r="EOO115" s="31"/>
      <c r="EOP115" s="31"/>
      <c r="EOQ115" s="31"/>
      <c r="EOR115" s="31"/>
      <c r="EOS115" s="31"/>
      <c r="EOT115" s="31"/>
      <c r="EOU115" s="31"/>
      <c r="EOV115" s="31"/>
      <c r="EOW115" s="31"/>
      <c r="EOX115" s="31"/>
      <c r="EOY115" s="31"/>
      <c r="EOZ115" s="31"/>
      <c r="EPA115" s="31"/>
      <c r="EPB115" s="31"/>
      <c r="EPC115" s="31"/>
      <c r="EPD115" s="31"/>
      <c r="EPE115" s="31"/>
      <c r="EPF115" s="31"/>
      <c r="EPG115" s="31"/>
      <c r="EPH115" s="31"/>
      <c r="EPI115" s="31"/>
      <c r="EPJ115" s="31"/>
      <c r="EPK115" s="31"/>
      <c r="EPL115" s="31"/>
      <c r="EPM115" s="31"/>
      <c r="EPN115" s="31"/>
      <c r="EPO115" s="31"/>
      <c r="EPP115" s="31"/>
      <c r="EPQ115" s="31"/>
      <c r="EPR115" s="31"/>
      <c r="EPS115" s="31"/>
      <c r="EPT115" s="31"/>
      <c r="EPU115" s="31"/>
      <c r="EPV115" s="31"/>
      <c r="EPW115" s="31"/>
      <c r="EPX115" s="31"/>
      <c r="EPY115" s="31"/>
      <c r="EPZ115" s="31"/>
      <c r="EQA115" s="31"/>
      <c r="EQB115" s="31"/>
      <c r="EQC115" s="31"/>
      <c r="EQD115" s="31"/>
      <c r="EQE115" s="31"/>
      <c r="EQF115" s="31"/>
      <c r="EQG115" s="31"/>
      <c r="EQH115" s="31"/>
      <c r="EQI115" s="31"/>
      <c r="EQJ115" s="31"/>
      <c r="EQK115" s="31"/>
      <c r="EQL115" s="31"/>
      <c r="EQM115" s="31"/>
      <c r="EQN115" s="31"/>
      <c r="EQO115" s="31"/>
      <c r="EQP115" s="31"/>
      <c r="EQQ115" s="31"/>
      <c r="EQR115" s="31"/>
      <c r="EQS115" s="31"/>
      <c r="EQT115" s="31"/>
      <c r="EQU115" s="31"/>
      <c r="EQV115" s="31"/>
      <c r="EQW115" s="31"/>
      <c r="EQX115" s="31"/>
      <c r="EQY115" s="31"/>
      <c r="EQZ115" s="31"/>
      <c r="ERA115" s="31"/>
      <c r="ERB115" s="31"/>
      <c r="ERC115" s="31"/>
      <c r="ERD115" s="31"/>
      <c r="ERE115" s="31"/>
      <c r="ERF115" s="31"/>
      <c r="ERG115" s="31"/>
      <c r="ERH115" s="31"/>
      <c r="ERI115" s="31"/>
      <c r="ERJ115" s="31"/>
      <c r="ERK115" s="31"/>
      <c r="ERL115" s="31"/>
      <c r="ERM115" s="31"/>
      <c r="ERN115" s="31"/>
      <c r="ERO115" s="31"/>
      <c r="ERP115" s="31"/>
      <c r="ERQ115" s="31"/>
      <c r="ERR115" s="31"/>
      <c r="ERS115" s="31"/>
      <c r="ERT115" s="31"/>
      <c r="ERU115" s="31"/>
      <c r="ERV115" s="31"/>
      <c r="ERW115" s="31"/>
      <c r="ERX115" s="31"/>
      <c r="ERY115" s="31"/>
      <c r="ERZ115" s="31"/>
      <c r="ESA115" s="31"/>
      <c r="ESB115" s="31"/>
      <c r="ESC115" s="31"/>
      <c r="ESD115" s="31"/>
      <c r="ESE115" s="31"/>
      <c r="ESF115" s="31"/>
      <c r="ESG115" s="31"/>
      <c r="ESH115" s="31"/>
      <c r="ESI115" s="31"/>
      <c r="ESJ115" s="31"/>
      <c r="ESK115" s="31"/>
      <c r="ESL115" s="31"/>
      <c r="ESM115" s="31"/>
      <c r="ESN115" s="31"/>
      <c r="ESO115" s="31"/>
      <c r="ESP115" s="31"/>
      <c r="ESQ115" s="31"/>
      <c r="ESR115" s="31"/>
      <c r="ESS115" s="31"/>
      <c r="EST115" s="31"/>
      <c r="ESU115" s="31"/>
      <c r="ESV115" s="31"/>
      <c r="ESW115" s="31"/>
      <c r="ESX115" s="31"/>
      <c r="ESY115" s="31"/>
      <c r="ESZ115" s="31"/>
      <c r="ETA115" s="31"/>
      <c r="ETB115" s="31"/>
      <c r="ETC115" s="31"/>
      <c r="ETD115" s="31"/>
      <c r="ETE115" s="31"/>
      <c r="ETF115" s="31"/>
      <c r="ETG115" s="31"/>
      <c r="ETH115" s="31"/>
      <c r="ETI115" s="31"/>
      <c r="ETJ115" s="31"/>
      <c r="ETK115" s="31"/>
      <c r="ETL115" s="31"/>
      <c r="ETM115" s="31"/>
      <c r="ETN115" s="31"/>
      <c r="ETO115" s="31"/>
      <c r="ETP115" s="31"/>
      <c r="ETQ115" s="31"/>
      <c r="ETR115" s="31"/>
      <c r="ETS115" s="31"/>
      <c r="ETT115" s="31"/>
      <c r="ETU115" s="31"/>
      <c r="ETV115" s="31"/>
      <c r="ETW115" s="31"/>
      <c r="ETX115" s="31"/>
      <c r="ETY115" s="31"/>
      <c r="ETZ115" s="31"/>
      <c r="EUA115" s="31"/>
      <c r="EUB115" s="31"/>
      <c r="EUC115" s="31"/>
      <c r="EUD115" s="31"/>
      <c r="EUE115" s="31"/>
      <c r="EUF115" s="31"/>
      <c r="EUG115" s="31"/>
      <c r="EUH115" s="31"/>
      <c r="EUI115" s="31"/>
      <c r="EUJ115" s="31"/>
      <c r="EUK115" s="31"/>
      <c r="EUL115" s="31"/>
      <c r="EUM115" s="31"/>
      <c r="EUN115" s="31"/>
      <c r="EUO115" s="31"/>
      <c r="EUP115" s="31"/>
      <c r="EUQ115" s="31"/>
      <c r="EUR115" s="31"/>
      <c r="EUS115" s="31"/>
      <c r="EUT115" s="31"/>
      <c r="EUU115" s="31"/>
      <c r="EUV115" s="31"/>
      <c r="EUW115" s="31"/>
      <c r="EUX115" s="31"/>
      <c r="EUY115" s="31"/>
      <c r="EUZ115" s="31"/>
      <c r="EVA115" s="31"/>
      <c r="EVB115" s="31"/>
      <c r="EVC115" s="31"/>
      <c r="EVD115" s="31"/>
      <c r="EVE115" s="31"/>
      <c r="EVF115" s="31"/>
      <c r="EVG115" s="31"/>
      <c r="EVH115" s="31"/>
      <c r="EVI115" s="31"/>
      <c r="EVJ115" s="31"/>
      <c r="EVK115" s="31"/>
      <c r="EVL115" s="31"/>
      <c r="EVM115" s="31"/>
      <c r="EVN115" s="31"/>
      <c r="EVO115" s="31"/>
      <c r="EVP115" s="31"/>
      <c r="EVQ115" s="31"/>
      <c r="EVR115" s="31"/>
      <c r="EVS115" s="31"/>
      <c r="EVT115" s="31"/>
      <c r="EVU115" s="31"/>
      <c r="EVV115" s="31"/>
      <c r="EVW115" s="31"/>
      <c r="EVX115" s="31"/>
      <c r="EVY115" s="31"/>
      <c r="EVZ115" s="31"/>
      <c r="EWA115" s="31"/>
      <c r="EWB115" s="31"/>
      <c r="EWC115" s="31"/>
      <c r="EWD115" s="31"/>
      <c r="EWE115" s="31"/>
      <c r="EWF115" s="31"/>
      <c r="EWG115" s="31"/>
      <c r="EWH115" s="31"/>
      <c r="EWI115" s="31"/>
      <c r="EWJ115" s="31"/>
      <c r="EWK115" s="31"/>
      <c r="EWL115" s="31"/>
      <c r="EWM115" s="31"/>
      <c r="EWN115" s="31"/>
      <c r="EWO115" s="31"/>
      <c r="EWP115" s="31"/>
      <c r="EWQ115" s="31"/>
      <c r="EWR115" s="31"/>
      <c r="EWS115" s="31"/>
      <c r="EWT115" s="31"/>
      <c r="EWU115" s="31"/>
      <c r="EWV115" s="31"/>
      <c r="EWW115" s="31"/>
      <c r="EWX115" s="31"/>
      <c r="EWY115" s="31"/>
      <c r="EWZ115" s="31"/>
      <c r="EXA115" s="31"/>
      <c r="EXB115" s="31"/>
      <c r="EXC115" s="31"/>
      <c r="EXD115" s="31"/>
      <c r="EXE115" s="31"/>
      <c r="EXF115" s="31"/>
      <c r="EXG115" s="31"/>
      <c r="EXH115" s="31"/>
      <c r="EXI115" s="31"/>
      <c r="EXJ115" s="31"/>
      <c r="EXK115" s="31"/>
      <c r="EXL115" s="31"/>
      <c r="EXM115" s="31"/>
      <c r="EXN115" s="31"/>
      <c r="EXO115" s="31"/>
      <c r="EXP115" s="31"/>
      <c r="EXQ115" s="31"/>
      <c r="EXR115" s="31"/>
      <c r="EXS115" s="31"/>
      <c r="EXT115" s="31"/>
      <c r="EXU115" s="31"/>
      <c r="EXV115" s="31"/>
      <c r="EXW115" s="31"/>
      <c r="EXX115" s="31"/>
      <c r="EXY115" s="31"/>
      <c r="EXZ115" s="31"/>
      <c r="EYA115" s="31"/>
      <c r="EYB115" s="31"/>
      <c r="EYC115" s="31"/>
      <c r="EYD115" s="31"/>
      <c r="EYE115" s="31"/>
      <c r="EYF115" s="31"/>
      <c r="EYG115" s="31"/>
      <c r="EYH115" s="31"/>
      <c r="EYI115" s="31"/>
      <c r="EYJ115" s="31"/>
      <c r="EYK115" s="31"/>
      <c r="EYL115" s="31"/>
      <c r="EYM115" s="31"/>
      <c r="EYN115" s="31"/>
      <c r="EYO115" s="31"/>
      <c r="EYP115" s="31"/>
      <c r="EYQ115" s="31"/>
      <c r="EYR115" s="31"/>
      <c r="EYS115" s="31"/>
      <c r="EYT115" s="31"/>
      <c r="EYU115" s="31"/>
      <c r="EYV115" s="31"/>
      <c r="EYW115" s="31"/>
      <c r="EYX115" s="31"/>
      <c r="EYY115" s="31"/>
      <c r="EYZ115" s="31"/>
      <c r="EZA115" s="31"/>
      <c r="EZB115" s="31"/>
      <c r="EZC115" s="31"/>
      <c r="EZD115" s="31"/>
      <c r="EZE115" s="31"/>
      <c r="EZF115" s="31"/>
      <c r="EZG115" s="31"/>
      <c r="EZH115" s="31"/>
      <c r="EZI115" s="31"/>
      <c r="EZJ115" s="31"/>
      <c r="EZK115" s="31"/>
      <c r="EZL115" s="31"/>
      <c r="EZM115" s="31"/>
      <c r="EZN115" s="31"/>
      <c r="EZO115" s="31"/>
      <c r="EZP115" s="31"/>
      <c r="EZQ115" s="31"/>
      <c r="EZR115" s="31"/>
      <c r="EZS115" s="31"/>
      <c r="EZT115" s="31"/>
      <c r="EZU115" s="31"/>
      <c r="EZV115" s="31"/>
      <c r="EZW115" s="31"/>
      <c r="EZX115" s="31"/>
      <c r="EZY115" s="31"/>
      <c r="EZZ115" s="31"/>
      <c r="FAA115" s="31"/>
      <c r="FAB115" s="31"/>
      <c r="FAC115" s="31"/>
      <c r="FAD115" s="31"/>
      <c r="FAE115" s="31"/>
      <c r="FAF115" s="31"/>
      <c r="FAG115" s="31"/>
      <c r="FAH115" s="31"/>
      <c r="FAI115" s="31"/>
      <c r="FAJ115" s="31"/>
      <c r="FAK115" s="31"/>
      <c r="FAL115" s="31"/>
      <c r="FAM115" s="31"/>
      <c r="FAN115" s="31"/>
      <c r="FAO115" s="31"/>
      <c r="FAP115" s="31"/>
      <c r="FAQ115" s="31"/>
      <c r="FAR115" s="31"/>
      <c r="FAS115" s="31"/>
      <c r="FAT115" s="31"/>
      <c r="FAU115" s="31"/>
      <c r="FAV115" s="31"/>
      <c r="FAW115" s="31"/>
      <c r="FAX115" s="31"/>
      <c r="FAY115" s="31"/>
      <c r="FAZ115" s="31"/>
      <c r="FBA115" s="31"/>
      <c r="FBB115" s="31"/>
      <c r="FBC115" s="31"/>
      <c r="FBD115" s="31"/>
      <c r="FBE115" s="31"/>
      <c r="FBF115" s="31"/>
      <c r="FBG115" s="31"/>
      <c r="FBH115" s="31"/>
      <c r="FBI115" s="31"/>
      <c r="FBJ115" s="31"/>
      <c r="FBK115" s="31"/>
      <c r="FBL115" s="31"/>
      <c r="FBM115" s="31"/>
      <c r="FBN115" s="31"/>
      <c r="FBO115" s="31"/>
      <c r="FBP115" s="31"/>
      <c r="FBQ115" s="31"/>
      <c r="FBR115" s="31"/>
      <c r="FBS115" s="31"/>
      <c r="FBT115" s="31"/>
      <c r="FBU115" s="31"/>
      <c r="FBV115" s="31"/>
      <c r="FBW115" s="31"/>
      <c r="FBX115" s="31"/>
      <c r="FBY115" s="31"/>
      <c r="FBZ115" s="31"/>
      <c r="FCA115" s="31"/>
      <c r="FCB115" s="31"/>
      <c r="FCC115" s="31"/>
      <c r="FCD115" s="31"/>
      <c r="FCE115" s="31"/>
      <c r="FCF115" s="31"/>
      <c r="FCG115" s="31"/>
      <c r="FCH115" s="31"/>
      <c r="FCI115" s="31"/>
      <c r="FCJ115" s="31"/>
      <c r="FCK115" s="31"/>
      <c r="FCL115" s="31"/>
      <c r="FCM115" s="31"/>
      <c r="FCN115" s="31"/>
      <c r="FCO115" s="31"/>
      <c r="FCP115" s="31"/>
      <c r="FCQ115" s="31"/>
      <c r="FCR115" s="31"/>
      <c r="FCS115" s="31"/>
      <c r="FCT115" s="31"/>
      <c r="FCU115" s="31"/>
      <c r="FCV115" s="31"/>
      <c r="FCW115" s="31"/>
      <c r="FCX115" s="31"/>
      <c r="FCY115" s="31"/>
      <c r="FCZ115" s="31"/>
      <c r="FDA115" s="31"/>
      <c r="FDB115" s="31"/>
      <c r="FDC115" s="31"/>
      <c r="FDD115" s="31"/>
      <c r="FDE115" s="31"/>
      <c r="FDF115" s="31"/>
      <c r="FDG115" s="31"/>
      <c r="FDH115" s="31"/>
      <c r="FDI115" s="31"/>
      <c r="FDJ115" s="31"/>
      <c r="FDK115" s="31"/>
      <c r="FDL115" s="31"/>
      <c r="FDM115" s="31"/>
      <c r="FDN115" s="31"/>
      <c r="FDO115" s="31"/>
      <c r="FDP115" s="31"/>
      <c r="FDQ115" s="31"/>
      <c r="FDR115" s="31"/>
      <c r="FDS115" s="31"/>
      <c r="FDT115" s="31"/>
      <c r="FDU115" s="31"/>
      <c r="FDV115" s="31"/>
      <c r="FDW115" s="31"/>
      <c r="FDX115" s="31"/>
      <c r="FDY115" s="31"/>
      <c r="FDZ115" s="31"/>
      <c r="FEA115" s="31"/>
      <c r="FEB115" s="31"/>
      <c r="FEC115" s="31"/>
      <c r="FED115" s="31"/>
      <c r="FEE115" s="31"/>
      <c r="FEF115" s="31"/>
      <c r="FEG115" s="31"/>
      <c r="FEH115" s="31"/>
      <c r="FEI115" s="31"/>
      <c r="FEJ115" s="31"/>
      <c r="FEK115" s="31"/>
      <c r="FEL115" s="31"/>
      <c r="FEM115" s="31"/>
      <c r="FEN115" s="31"/>
      <c r="FEO115" s="31"/>
      <c r="FEP115" s="31"/>
      <c r="FEQ115" s="31"/>
      <c r="FER115" s="31"/>
      <c r="FES115" s="31"/>
      <c r="FET115" s="31"/>
      <c r="FEU115" s="31"/>
      <c r="FEV115" s="31"/>
      <c r="FEW115" s="31"/>
      <c r="FEX115" s="31"/>
      <c r="FEY115" s="31"/>
      <c r="FEZ115" s="31"/>
      <c r="FFA115" s="31"/>
      <c r="FFB115" s="31"/>
      <c r="FFC115" s="31"/>
      <c r="FFD115" s="31"/>
      <c r="FFE115" s="31"/>
      <c r="FFF115" s="31"/>
      <c r="FFG115" s="31"/>
      <c r="FFH115" s="31"/>
      <c r="FFI115" s="31"/>
      <c r="FFJ115" s="31"/>
      <c r="FFK115" s="31"/>
      <c r="FFL115" s="31"/>
      <c r="FFM115" s="31"/>
      <c r="FFN115" s="31"/>
      <c r="FFO115" s="31"/>
      <c r="FFP115" s="31"/>
      <c r="FFQ115" s="31"/>
      <c r="FFR115" s="31"/>
      <c r="FFS115" s="31"/>
      <c r="FFT115" s="31"/>
      <c r="FFU115" s="31"/>
      <c r="FFV115" s="31"/>
      <c r="FFW115" s="31"/>
      <c r="FFX115" s="31"/>
      <c r="FFY115" s="31"/>
      <c r="FFZ115" s="31"/>
      <c r="FGA115" s="31"/>
      <c r="FGB115" s="31"/>
      <c r="FGC115" s="31"/>
      <c r="FGD115" s="31"/>
      <c r="FGE115" s="31"/>
      <c r="FGF115" s="31"/>
      <c r="FGG115" s="31"/>
      <c r="FGH115" s="31"/>
      <c r="FGI115" s="31"/>
      <c r="FGJ115" s="31"/>
      <c r="FGK115" s="31"/>
      <c r="FGL115" s="31"/>
      <c r="FGM115" s="31"/>
      <c r="FGN115" s="31"/>
      <c r="FGO115" s="31"/>
      <c r="FGP115" s="31"/>
      <c r="FGQ115" s="31"/>
      <c r="FGR115" s="31"/>
      <c r="FGS115" s="31"/>
      <c r="FGT115" s="31"/>
      <c r="FGU115" s="31"/>
      <c r="FGV115" s="31"/>
      <c r="FGW115" s="31"/>
      <c r="FGX115" s="31"/>
      <c r="FGY115" s="31"/>
      <c r="FGZ115" s="31"/>
      <c r="FHA115" s="31"/>
      <c r="FHB115" s="31"/>
      <c r="FHC115" s="31"/>
      <c r="FHD115" s="31"/>
      <c r="FHE115" s="31"/>
      <c r="FHF115" s="31"/>
      <c r="FHG115" s="31"/>
      <c r="FHH115" s="31"/>
      <c r="FHI115" s="31"/>
      <c r="FHJ115" s="31"/>
      <c r="FHK115" s="31"/>
      <c r="FHL115" s="31"/>
      <c r="FHM115" s="31"/>
      <c r="FHN115" s="31"/>
      <c r="FHO115" s="31"/>
      <c r="FHP115" s="31"/>
      <c r="FHQ115" s="31"/>
      <c r="FHR115" s="31"/>
      <c r="FHS115" s="31"/>
      <c r="FHT115" s="31"/>
      <c r="FHU115" s="31"/>
      <c r="FHV115" s="31"/>
      <c r="FHW115" s="31"/>
      <c r="FHX115" s="31"/>
      <c r="FHY115" s="31"/>
      <c r="FHZ115" s="31"/>
      <c r="FIA115" s="31"/>
      <c r="FIB115" s="31"/>
      <c r="FIC115" s="31"/>
      <c r="FID115" s="31"/>
      <c r="FIE115" s="31"/>
      <c r="FIF115" s="31"/>
      <c r="FIG115" s="31"/>
      <c r="FIH115" s="31"/>
      <c r="FII115" s="31"/>
      <c r="FIJ115" s="31"/>
      <c r="FIK115" s="31"/>
      <c r="FIL115" s="31"/>
      <c r="FIM115" s="31"/>
      <c r="FIN115" s="31"/>
      <c r="FIO115" s="31"/>
      <c r="FIP115" s="31"/>
      <c r="FIQ115" s="31"/>
      <c r="FIR115" s="31"/>
      <c r="FIS115" s="31"/>
      <c r="FIT115" s="31"/>
      <c r="FIU115" s="31"/>
      <c r="FIV115" s="31"/>
      <c r="FIW115" s="31"/>
      <c r="FIX115" s="31"/>
      <c r="FIY115" s="31"/>
      <c r="FIZ115" s="31"/>
      <c r="FJA115" s="31"/>
      <c r="FJB115" s="31"/>
      <c r="FJC115" s="31"/>
      <c r="FJD115" s="31"/>
      <c r="FJE115" s="31"/>
      <c r="FJF115" s="31"/>
      <c r="FJG115" s="31"/>
      <c r="FJH115" s="31"/>
      <c r="FJI115" s="31"/>
      <c r="FJJ115" s="31"/>
      <c r="FJK115" s="31"/>
      <c r="FJL115" s="31"/>
      <c r="FJM115" s="31"/>
      <c r="FJN115" s="31"/>
      <c r="FJO115" s="31"/>
      <c r="FJP115" s="31"/>
      <c r="FJQ115" s="31"/>
      <c r="FJR115" s="31"/>
      <c r="FJS115" s="31"/>
      <c r="FJT115" s="31"/>
      <c r="FJU115" s="31"/>
      <c r="FJV115" s="31"/>
      <c r="FJW115" s="31"/>
      <c r="FJX115" s="31"/>
      <c r="FJY115" s="31"/>
      <c r="FJZ115" s="31"/>
      <c r="FKA115" s="31"/>
      <c r="FKB115" s="31"/>
      <c r="FKC115" s="31"/>
      <c r="FKD115" s="31"/>
      <c r="FKE115" s="31"/>
      <c r="FKF115" s="31"/>
      <c r="FKG115" s="31"/>
      <c r="FKH115" s="31"/>
      <c r="FKI115" s="31"/>
      <c r="FKJ115" s="31"/>
      <c r="FKK115" s="31"/>
      <c r="FKL115" s="31"/>
      <c r="FKM115" s="31"/>
      <c r="FKN115" s="31"/>
      <c r="FKO115" s="31"/>
      <c r="FKP115" s="31"/>
      <c r="FKQ115" s="31"/>
      <c r="FKR115" s="31"/>
      <c r="FKS115" s="31"/>
      <c r="FKT115" s="31"/>
      <c r="FKU115" s="31"/>
      <c r="FKV115" s="31"/>
      <c r="FKW115" s="31"/>
      <c r="FKX115" s="31"/>
      <c r="FKY115" s="31"/>
      <c r="FKZ115" s="31"/>
      <c r="FLA115" s="31"/>
      <c r="FLB115" s="31"/>
      <c r="FLC115" s="31"/>
      <c r="FLD115" s="31"/>
      <c r="FLE115" s="31"/>
      <c r="FLF115" s="31"/>
      <c r="FLG115" s="31"/>
      <c r="FLH115" s="31"/>
      <c r="FLI115" s="31"/>
      <c r="FLJ115" s="31"/>
      <c r="FLK115" s="31"/>
      <c r="FLL115" s="31"/>
      <c r="FLM115" s="31"/>
      <c r="FLN115" s="31"/>
      <c r="FLO115" s="31"/>
      <c r="FLP115" s="31"/>
      <c r="FLQ115" s="31"/>
      <c r="FLR115" s="31"/>
      <c r="FLS115" s="31"/>
      <c r="FLT115" s="31"/>
      <c r="FLU115" s="31"/>
      <c r="FLV115" s="31"/>
      <c r="FLW115" s="31"/>
      <c r="FLX115" s="31"/>
      <c r="FLY115" s="31"/>
      <c r="FLZ115" s="31"/>
      <c r="FMA115" s="31"/>
      <c r="FMB115" s="31"/>
      <c r="FMC115" s="31"/>
      <c r="FMD115" s="31"/>
      <c r="FME115" s="31"/>
      <c r="FMF115" s="31"/>
      <c r="FMG115" s="31"/>
      <c r="FMH115" s="31"/>
      <c r="FMI115" s="31"/>
      <c r="FMJ115" s="31"/>
      <c r="FMK115" s="31"/>
      <c r="FML115" s="31"/>
      <c r="FMM115" s="31"/>
      <c r="FMN115" s="31"/>
      <c r="FMO115" s="31"/>
      <c r="FMP115" s="31"/>
      <c r="FMQ115" s="31"/>
      <c r="FMR115" s="31"/>
      <c r="FMS115" s="31"/>
      <c r="FMT115" s="31"/>
      <c r="FMU115" s="31"/>
      <c r="FMV115" s="31"/>
      <c r="FMW115" s="31"/>
      <c r="FMX115" s="31"/>
      <c r="FMY115" s="31"/>
      <c r="FMZ115" s="31"/>
      <c r="FNA115" s="31"/>
      <c r="FNB115" s="31"/>
      <c r="FNC115" s="31"/>
      <c r="FND115" s="31"/>
      <c r="FNE115" s="31"/>
      <c r="FNF115" s="31"/>
      <c r="FNG115" s="31"/>
      <c r="FNH115" s="31"/>
      <c r="FNI115" s="31"/>
      <c r="FNJ115" s="31"/>
      <c r="FNK115" s="31"/>
      <c r="FNL115" s="31"/>
      <c r="FNM115" s="31"/>
      <c r="FNN115" s="31"/>
      <c r="FNO115" s="31"/>
      <c r="FNP115" s="31"/>
      <c r="FNQ115" s="31"/>
      <c r="FNR115" s="31"/>
      <c r="FNS115" s="31"/>
      <c r="FNT115" s="31"/>
      <c r="FNU115" s="31"/>
      <c r="FNV115" s="31"/>
      <c r="FNW115" s="31"/>
      <c r="FNX115" s="31"/>
      <c r="FNY115" s="31"/>
      <c r="FNZ115" s="31"/>
      <c r="FOA115" s="31"/>
      <c r="FOB115" s="31"/>
      <c r="FOC115" s="31"/>
      <c r="FOD115" s="31"/>
      <c r="FOE115" s="31"/>
      <c r="FOF115" s="31"/>
      <c r="FOG115" s="31"/>
      <c r="FOH115" s="31"/>
      <c r="FOI115" s="31"/>
      <c r="FOJ115" s="31"/>
      <c r="FOK115" s="31"/>
      <c r="FOL115" s="31"/>
      <c r="FOM115" s="31"/>
      <c r="FON115" s="31"/>
      <c r="FOO115" s="31"/>
      <c r="FOP115" s="31"/>
      <c r="FOQ115" s="31"/>
      <c r="FOR115" s="31"/>
      <c r="FOS115" s="31"/>
      <c r="FOT115" s="31"/>
      <c r="FOU115" s="31"/>
      <c r="FOV115" s="31"/>
      <c r="FOW115" s="31"/>
      <c r="FOX115" s="31"/>
      <c r="FOY115" s="31"/>
      <c r="FOZ115" s="31"/>
      <c r="FPA115" s="31"/>
      <c r="FPB115" s="31"/>
      <c r="FPC115" s="31"/>
      <c r="FPD115" s="31"/>
      <c r="FPE115" s="31"/>
      <c r="FPF115" s="31"/>
      <c r="FPG115" s="31"/>
      <c r="FPH115" s="31"/>
      <c r="FPI115" s="31"/>
      <c r="FPJ115" s="31"/>
      <c r="FPK115" s="31"/>
      <c r="FPL115" s="31"/>
      <c r="FPM115" s="31"/>
      <c r="FPN115" s="31"/>
      <c r="FPO115" s="31"/>
      <c r="FPP115" s="31"/>
      <c r="FPQ115" s="31"/>
      <c r="FPR115" s="31"/>
      <c r="FPS115" s="31"/>
      <c r="FPT115" s="31"/>
      <c r="FPU115" s="31"/>
      <c r="FPV115" s="31"/>
      <c r="FPW115" s="31"/>
      <c r="FPX115" s="31"/>
      <c r="FPY115" s="31"/>
      <c r="FPZ115" s="31"/>
      <c r="FQA115" s="31"/>
      <c r="FQB115" s="31"/>
      <c r="FQC115" s="31"/>
      <c r="FQD115" s="31"/>
      <c r="FQE115" s="31"/>
      <c r="FQF115" s="31"/>
      <c r="FQG115" s="31"/>
      <c r="FQH115" s="31"/>
      <c r="FQI115" s="31"/>
      <c r="FQJ115" s="31"/>
      <c r="FQK115" s="31"/>
      <c r="FQL115" s="31"/>
      <c r="FQM115" s="31"/>
      <c r="FQN115" s="31"/>
      <c r="FQO115" s="31"/>
      <c r="FQP115" s="31"/>
      <c r="FQQ115" s="31"/>
      <c r="FQR115" s="31"/>
      <c r="FQS115" s="31"/>
      <c r="FQT115" s="31"/>
      <c r="FQU115" s="31"/>
      <c r="FQV115" s="31"/>
      <c r="FQW115" s="31"/>
      <c r="FQX115" s="31"/>
      <c r="FQY115" s="31"/>
      <c r="FQZ115" s="31"/>
      <c r="FRA115" s="31"/>
      <c r="FRB115" s="31"/>
      <c r="FRC115" s="31"/>
      <c r="FRD115" s="31"/>
      <c r="FRE115" s="31"/>
      <c r="FRF115" s="31"/>
      <c r="FRG115" s="31"/>
      <c r="FRH115" s="31"/>
      <c r="FRI115" s="31"/>
      <c r="FRJ115" s="31"/>
      <c r="FRK115" s="31"/>
      <c r="FRL115" s="31"/>
      <c r="FRM115" s="31"/>
      <c r="FRN115" s="31"/>
      <c r="FRO115" s="31"/>
      <c r="FRP115" s="31"/>
      <c r="FRQ115" s="31"/>
      <c r="FRR115" s="31"/>
      <c r="FRS115" s="31"/>
      <c r="FRT115" s="31"/>
      <c r="FRU115" s="31"/>
      <c r="FRV115" s="31"/>
      <c r="FRW115" s="31"/>
      <c r="FRX115" s="31"/>
      <c r="FRY115" s="31"/>
      <c r="FRZ115" s="31"/>
      <c r="FSA115" s="31"/>
      <c r="FSB115" s="31"/>
      <c r="FSC115" s="31"/>
      <c r="FSD115" s="31"/>
      <c r="FSE115" s="31"/>
      <c r="FSF115" s="31"/>
      <c r="FSG115" s="31"/>
      <c r="FSH115" s="31"/>
      <c r="FSI115" s="31"/>
      <c r="FSJ115" s="31"/>
      <c r="FSK115" s="31"/>
      <c r="FSL115" s="31"/>
      <c r="FSM115" s="31"/>
      <c r="FSN115" s="31"/>
      <c r="FSO115" s="31"/>
      <c r="FSP115" s="31"/>
      <c r="FSQ115" s="31"/>
      <c r="FSR115" s="31"/>
      <c r="FSS115" s="31"/>
      <c r="FST115" s="31"/>
      <c r="FSU115" s="31"/>
      <c r="FSV115" s="31"/>
      <c r="FSW115" s="31"/>
      <c r="FSX115" s="31"/>
      <c r="FSY115" s="31"/>
      <c r="FSZ115" s="31"/>
      <c r="FTA115" s="31"/>
      <c r="FTB115" s="31"/>
      <c r="FTC115" s="31"/>
      <c r="FTD115" s="31"/>
      <c r="FTE115" s="31"/>
      <c r="FTF115" s="31"/>
      <c r="FTG115" s="31"/>
      <c r="FTH115" s="31"/>
      <c r="FTI115" s="31"/>
      <c r="FTJ115" s="31"/>
      <c r="FTK115" s="31"/>
      <c r="FTL115" s="31"/>
      <c r="FTM115" s="31"/>
      <c r="FTN115" s="31"/>
      <c r="FTO115" s="31"/>
      <c r="FTP115" s="31"/>
      <c r="FTQ115" s="31"/>
      <c r="FTR115" s="31"/>
      <c r="FTS115" s="31"/>
      <c r="FTT115" s="31"/>
      <c r="FTU115" s="31"/>
      <c r="FTV115" s="31"/>
      <c r="FTW115" s="31"/>
      <c r="FTX115" s="31"/>
      <c r="FTY115" s="31"/>
      <c r="FTZ115" s="31"/>
      <c r="FUA115" s="31"/>
      <c r="FUB115" s="31"/>
      <c r="FUC115" s="31"/>
      <c r="FUD115" s="31"/>
      <c r="FUE115" s="31"/>
      <c r="FUF115" s="31"/>
      <c r="FUG115" s="31"/>
      <c r="FUH115" s="31"/>
      <c r="FUI115" s="31"/>
      <c r="FUJ115" s="31"/>
      <c r="FUK115" s="31"/>
      <c r="FUL115" s="31"/>
      <c r="FUM115" s="31"/>
      <c r="FUN115" s="31"/>
      <c r="FUO115" s="31"/>
      <c r="FUP115" s="31"/>
      <c r="FUQ115" s="31"/>
      <c r="FUR115" s="31"/>
      <c r="FUS115" s="31"/>
      <c r="FUT115" s="31"/>
      <c r="FUU115" s="31"/>
      <c r="FUV115" s="31"/>
      <c r="FUW115" s="31"/>
      <c r="FUX115" s="31"/>
      <c r="FUY115" s="31"/>
      <c r="FUZ115" s="31"/>
      <c r="FVA115" s="31"/>
      <c r="FVB115" s="31"/>
      <c r="FVC115" s="31"/>
      <c r="FVD115" s="31"/>
      <c r="FVE115" s="31"/>
      <c r="FVF115" s="31"/>
      <c r="FVG115" s="31"/>
      <c r="FVH115" s="31"/>
      <c r="FVI115" s="31"/>
      <c r="FVJ115" s="31"/>
      <c r="FVK115" s="31"/>
      <c r="FVL115" s="31"/>
      <c r="FVM115" s="31"/>
      <c r="FVN115" s="31"/>
      <c r="FVO115" s="31"/>
      <c r="FVP115" s="31"/>
      <c r="FVQ115" s="31"/>
      <c r="FVR115" s="31"/>
      <c r="FVS115" s="31"/>
      <c r="FVT115" s="31"/>
      <c r="FVU115" s="31"/>
      <c r="FVV115" s="31"/>
      <c r="FVW115" s="31"/>
      <c r="FVX115" s="31"/>
      <c r="FVY115" s="31"/>
      <c r="FVZ115" s="31"/>
      <c r="FWA115" s="31"/>
      <c r="FWB115" s="31"/>
      <c r="FWC115" s="31"/>
      <c r="FWD115" s="31"/>
      <c r="FWE115" s="31"/>
      <c r="FWF115" s="31"/>
      <c r="FWG115" s="31"/>
      <c r="FWH115" s="31"/>
      <c r="FWI115" s="31"/>
      <c r="FWJ115" s="31"/>
      <c r="FWK115" s="31"/>
      <c r="FWL115" s="31"/>
      <c r="FWM115" s="31"/>
      <c r="FWN115" s="31"/>
      <c r="FWO115" s="31"/>
      <c r="FWP115" s="31"/>
      <c r="FWQ115" s="31"/>
      <c r="FWR115" s="31"/>
      <c r="FWS115" s="31"/>
      <c r="FWT115" s="31"/>
      <c r="FWU115" s="31"/>
      <c r="FWV115" s="31"/>
      <c r="FWW115" s="31"/>
      <c r="FWX115" s="31"/>
      <c r="FWY115" s="31"/>
      <c r="FWZ115" s="31"/>
      <c r="FXA115" s="31"/>
      <c r="FXB115" s="31"/>
      <c r="FXC115" s="31"/>
      <c r="FXD115" s="31"/>
      <c r="FXE115" s="31"/>
      <c r="FXF115" s="31"/>
      <c r="FXG115" s="31"/>
      <c r="FXH115" s="31"/>
      <c r="FXI115" s="31"/>
      <c r="FXJ115" s="31"/>
      <c r="FXK115" s="31"/>
      <c r="FXL115" s="31"/>
      <c r="FXM115" s="31"/>
      <c r="FXN115" s="31"/>
      <c r="FXO115" s="31"/>
      <c r="FXP115" s="31"/>
      <c r="FXQ115" s="31"/>
      <c r="FXR115" s="31"/>
      <c r="FXS115" s="31"/>
      <c r="FXT115" s="31"/>
      <c r="FXU115" s="31"/>
      <c r="FXV115" s="31"/>
      <c r="FXW115" s="31"/>
      <c r="FXX115" s="31"/>
      <c r="FXY115" s="31"/>
      <c r="FXZ115" s="31"/>
      <c r="FYA115" s="31"/>
      <c r="FYB115" s="31"/>
      <c r="FYC115" s="31"/>
      <c r="FYD115" s="31"/>
      <c r="FYE115" s="31"/>
      <c r="FYF115" s="31"/>
      <c r="FYG115" s="31"/>
      <c r="FYH115" s="31"/>
      <c r="FYI115" s="31"/>
      <c r="FYJ115" s="31"/>
      <c r="FYK115" s="31"/>
      <c r="FYL115" s="31"/>
      <c r="FYM115" s="31"/>
      <c r="FYN115" s="31"/>
      <c r="FYO115" s="31"/>
      <c r="FYP115" s="31"/>
      <c r="FYQ115" s="31"/>
      <c r="FYR115" s="31"/>
      <c r="FYS115" s="31"/>
      <c r="FYT115" s="31"/>
      <c r="FYU115" s="31"/>
      <c r="FYV115" s="31"/>
      <c r="FYW115" s="31"/>
      <c r="FYX115" s="31"/>
      <c r="FYY115" s="31"/>
      <c r="FYZ115" s="31"/>
      <c r="FZA115" s="31"/>
      <c r="FZB115" s="31"/>
      <c r="FZC115" s="31"/>
      <c r="FZD115" s="31"/>
      <c r="FZE115" s="31"/>
      <c r="FZF115" s="31"/>
      <c r="FZG115" s="31"/>
      <c r="FZH115" s="31"/>
      <c r="FZI115" s="31"/>
      <c r="FZJ115" s="31"/>
      <c r="FZK115" s="31"/>
      <c r="FZL115" s="31"/>
      <c r="FZM115" s="31"/>
      <c r="FZN115" s="31"/>
      <c r="FZO115" s="31"/>
      <c r="FZP115" s="31"/>
      <c r="FZQ115" s="31"/>
      <c r="FZR115" s="31"/>
      <c r="FZS115" s="31"/>
      <c r="FZT115" s="31"/>
      <c r="FZU115" s="31"/>
      <c r="FZV115" s="31"/>
      <c r="FZW115" s="31"/>
      <c r="FZX115" s="31"/>
      <c r="FZY115" s="31"/>
      <c r="FZZ115" s="31"/>
      <c r="GAA115" s="31"/>
      <c r="GAB115" s="31"/>
      <c r="GAC115" s="31"/>
      <c r="GAD115" s="31"/>
      <c r="GAE115" s="31"/>
      <c r="GAF115" s="31"/>
      <c r="GAG115" s="31"/>
      <c r="GAH115" s="31"/>
      <c r="GAI115" s="31"/>
      <c r="GAJ115" s="31"/>
      <c r="GAK115" s="31"/>
      <c r="GAL115" s="31"/>
      <c r="GAM115" s="31"/>
      <c r="GAN115" s="31"/>
      <c r="GAO115" s="31"/>
      <c r="GAP115" s="31"/>
      <c r="GAQ115" s="31"/>
      <c r="GAR115" s="31"/>
      <c r="GAS115" s="31"/>
      <c r="GAT115" s="31"/>
      <c r="GAU115" s="31"/>
      <c r="GAV115" s="31"/>
      <c r="GAW115" s="31"/>
      <c r="GAX115" s="31"/>
      <c r="GAY115" s="31"/>
      <c r="GAZ115" s="31"/>
      <c r="GBA115" s="31"/>
      <c r="GBB115" s="31"/>
      <c r="GBC115" s="31"/>
      <c r="GBD115" s="31"/>
      <c r="GBE115" s="31"/>
      <c r="GBF115" s="31"/>
      <c r="GBG115" s="31"/>
      <c r="GBH115" s="31"/>
      <c r="GBI115" s="31"/>
      <c r="GBJ115" s="31"/>
      <c r="GBK115" s="31"/>
      <c r="GBL115" s="31"/>
      <c r="GBM115" s="31"/>
      <c r="GBN115" s="31"/>
      <c r="GBO115" s="31"/>
      <c r="GBP115" s="31"/>
      <c r="GBQ115" s="31"/>
      <c r="GBR115" s="31"/>
      <c r="GBS115" s="31"/>
      <c r="GBT115" s="31"/>
      <c r="GBU115" s="31"/>
      <c r="GBV115" s="31"/>
      <c r="GBW115" s="31"/>
      <c r="GBX115" s="31"/>
      <c r="GBY115" s="31"/>
      <c r="GBZ115" s="31"/>
      <c r="GCA115" s="31"/>
      <c r="GCB115" s="31"/>
      <c r="GCC115" s="31"/>
      <c r="GCD115" s="31"/>
      <c r="GCE115" s="31"/>
      <c r="GCF115" s="31"/>
      <c r="GCG115" s="31"/>
      <c r="GCH115" s="31"/>
      <c r="GCI115" s="31"/>
      <c r="GCJ115" s="31"/>
      <c r="GCK115" s="31"/>
      <c r="GCL115" s="31"/>
      <c r="GCM115" s="31"/>
      <c r="GCN115" s="31"/>
      <c r="GCO115" s="31"/>
      <c r="GCP115" s="31"/>
      <c r="GCQ115" s="31"/>
      <c r="GCR115" s="31"/>
      <c r="GCS115" s="31"/>
      <c r="GCT115" s="31"/>
      <c r="GCU115" s="31"/>
      <c r="GCV115" s="31"/>
      <c r="GCW115" s="31"/>
      <c r="GCX115" s="31"/>
      <c r="GCY115" s="31"/>
      <c r="GCZ115" s="31"/>
      <c r="GDA115" s="31"/>
      <c r="GDB115" s="31"/>
      <c r="GDC115" s="31"/>
      <c r="GDD115" s="31"/>
      <c r="GDE115" s="31"/>
      <c r="GDF115" s="31"/>
      <c r="GDG115" s="31"/>
      <c r="GDH115" s="31"/>
      <c r="GDI115" s="31"/>
      <c r="GDJ115" s="31"/>
      <c r="GDK115" s="31"/>
      <c r="GDL115" s="31"/>
      <c r="GDM115" s="31"/>
      <c r="GDN115" s="31"/>
      <c r="GDO115" s="31"/>
      <c r="GDP115" s="31"/>
      <c r="GDQ115" s="31"/>
      <c r="GDR115" s="31"/>
      <c r="GDS115" s="31"/>
      <c r="GDT115" s="31"/>
      <c r="GDU115" s="31"/>
      <c r="GDV115" s="31"/>
      <c r="GDW115" s="31"/>
      <c r="GDX115" s="31"/>
      <c r="GDY115" s="31"/>
      <c r="GDZ115" s="31"/>
      <c r="GEA115" s="31"/>
      <c r="GEB115" s="31"/>
      <c r="GEC115" s="31"/>
      <c r="GED115" s="31"/>
      <c r="GEE115" s="31"/>
      <c r="GEF115" s="31"/>
      <c r="GEG115" s="31"/>
      <c r="GEH115" s="31"/>
      <c r="GEI115" s="31"/>
      <c r="GEJ115" s="31"/>
      <c r="GEK115" s="31"/>
      <c r="GEL115" s="31"/>
      <c r="GEM115" s="31"/>
      <c r="GEN115" s="31"/>
      <c r="GEO115" s="31"/>
      <c r="GEP115" s="31"/>
      <c r="GEQ115" s="31"/>
      <c r="GER115" s="31"/>
      <c r="GES115" s="31"/>
      <c r="GET115" s="31"/>
      <c r="GEU115" s="31"/>
      <c r="GEV115" s="31"/>
      <c r="GEW115" s="31"/>
      <c r="GEX115" s="31"/>
      <c r="GEY115" s="31"/>
      <c r="GEZ115" s="31"/>
      <c r="GFA115" s="31"/>
      <c r="GFB115" s="31"/>
      <c r="GFC115" s="31"/>
      <c r="GFD115" s="31"/>
      <c r="GFE115" s="31"/>
      <c r="GFF115" s="31"/>
      <c r="GFG115" s="31"/>
      <c r="GFH115" s="31"/>
      <c r="GFI115" s="31"/>
      <c r="GFJ115" s="31"/>
      <c r="GFK115" s="31"/>
      <c r="GFL115" s="31"/>
      <c r="GFM115" s="31"/>
      <c r="GFN115" s="31"/>
      <c r="GFO115" s="31"/>
      <c r="GFP115" s="31"/>
      <c r="GFQ115" s="31"/>
      <c r="GFR115" s="31"/>
      <c r="GFS115" s="31"/>
      <c r="GFT115" s="31"/>
      <c r="GFU115" s="31"/>
      <c r="GFV115" s="31"/>
      <c r="GFW115" s="31"/>
      <c r="GFX115" s="31"/>
      <c r="GFY115" s="31"/>
      <c r="GFZ115" s="31"/>
      <c r="GGA115" s="31"/>
      <c r="GGB115" s="31"/>
      <c r="GGC115" s="31"/>
      <c r="GGD115" s="31"/>
      <c r="GGE115" s="31"/>
      <c r="GGF115" s="31"/>
      <c r="GGG115" s="31"/>
      <c r="GGH115" s="31"/>
      <c r="GGI115" s="31"/>
      <c r="GGJ115" s="31"/>
      <c r="GGK115" s="31"/>
      <c r="GGL115" s="31"/>
      <c r="GGM115" s="31"/>
      <c r="GGN115" s="31"/>
      <c r="GGO115" s="31"/>
      <c r="GGP115" s="31"/>
      <c r="GGQ115" s="31"/>
      <c r="GGR115" s="31"/>
      <c r="GGS115" s="31"/>
      <c r="GGT115" s="31"/>
      <c r="GGU115" s="31"/>
      <c r="GGV115" s="31"/>
      <c r="GGW115" s="31"/>
      <c r="GGX115" s="31"/>
      <c r="GGY115" s="31"/>
      <c r="GGZ115" s="31"/>
      <c r="GHA115" s="31"/>
      <c r="GHB115" s="31"/>
      <c r="GHC115" s="31"/>
      <c r="GHD115" s="31"/>
      <c r="GHE115" s="31"/>
      <c r="GHF115" s="31"/>
      <c r="GHG115" s="31"/>
      <c r="GHH115" s="31"/>
      <c r="GHI115" s="31"/>
      <c r="GHJ115" s="31"/>
      <c r="GHK115" s="31"/>
      <c r="GHL115" s="31"/>
      <c r="GHM115" s="31"/>
      <c r="GHN115" s="31"/>
      <c r="GHO115" s="31"/>
      <c r="GHP115" s="31"/>
      <c r="GHQ115" s="31"/>
      <c r="GHR115" s="31"/>
      <c r="GHS115" s="31"/>
      <c r="GHT115" s="31"/>
      <c r="GHU115" s="31"/>
      <c r="GHV115" s="31"/>
      <c r="GHW115" s="31"/>
      <c r="GHX115" s="31"/>
      <c r="GHY115" s="31"/>
      <c r="GHZ115" s="31"/>
      <c r="GIA115" s="31"/>
      <c r="GIB115" s="31"/>
      <c r="GIC115" s="31"/>
      <c r="GID115" s="31"/>
      <c r="GIE115" s="31"/>
      <c r="GIF115" s="31"/>
      <c r="GIG115" s="31"/>
      <c r="GIH115" s="31"/>
      <c r="GII115" s="31"/>
      <c r="GIJ115" s="31"/>
      <c r="GIK115" s="31"/>
      <c r="GIL115" s="31"/>
      <c r="GIM115" s="31"/>
      <c r="GIN115" s="31"/>
      <c r="GIO115" s="31"/>
      <c r="GIP115" s="31"/>
      <c r="GIQ115" s="31"/>
      <c r="GIR115" s="31"/>
      <c r="GIS115" s="31"/>
      <c r="GIT115" s="31"/>
      <c r="GIU115" s="31"/>
      <c r="GIV115" s="31"/>
      <c r="GIW115" s="31"/>
      <c r="GIX115" s="31"/>
      <c r="GIY115" s="31"/>
      <c r="GIZ115" s="31"/>
      <c r="GJA115" s="31"/>
      <c r="GJB115" s="31"/>
      <c r="GJC115" s="31"/>
      <c r="GJD115" s="31"/>
      <c r="GJE115" s="31"/>
      <c r="GJF115" s="31"/>
      <c r="GJG115" s="31"/>
      <c r="GJH115" s="31"/>
      <c r="GJI115" s="31"/>
      <c r="GJJ115" s="31"/>
      <c r="GJK115" s="31"/>
      <c r="GJL115" s="31"/>
      <c r="GJM115" s="31"/>
      <c r="GJN115" s="31"/>
      <c r="GJO115" s="31"/>
      <c r="GJP115" s="31"/>
      <c r="GJQ115" s="31"/>
      <c r="GJR115" s="31"/>
      <c r="GJS115" s="31"/>
      <c r="GJT115" s="31"/>
      <c r="GJU115" s="31"/>
      <c r="GJV115" s="31"/>
      <c r="GJW115" s="31"/>
      <c r="GJX115" s="31"/>
      <c r="GJY115" s="31"/>
      <c r="GJZ115" s="31"/>
      <c r="GKA115" s="31"/>
      <c r="GKB115" s="31"/>
      <c r="GKC115" s="31"/>
      <c r="GKD115" s="31"/>
      <c r="GKE115" s="31"/>
      <c r="GKF115" s="31"/>
      <c r="GKG115" s="31"/>
      <c r="GKH115" s="31"/>
      <c r="GKI115" s="31"/>
      <c r="GKJ115" s="31"/>
      <c r="GKK115" s="31"/>
      <c r="GKL115" s="31"/>
      <c r="GKM115" s="31"/>
      <c r="GKN115" s="31"/>
      <c r="GKO115" s="31"/>
      <c r="GKP115" s="31"/>
      <c r="GKQ115" s="31"/>
      <c r="GKR115" s="31"/>
      <c r="GKS115" s="31"/>
      <c r="GKT115" s="31"/>
      <c r="GKU115" s="31"/>
      <c r="GKV115" s="31"/>
      <c r="GKW115" s="31"/>
      <c r="GKX115" s="31"/>
      <c r="GKY115" s="31"/>
      <c r="GKZ115" s="31"/>
      <c r="GLA115" s="31"/>
      <c r="GLB115" s="31"/>
      <c r="GLC115" s="31"/>
      <c r="GLD115" s="31"/>
      <c r="GLE115" s="31"/>
      <c r="GLF115" s="31"/>
      <c r="GLG115" s="31"/>
      <c r="GLH115" s="31"/>
      <c r="GLI115" s="31"/>
      <c r="GLJ115" s="31"/>
      <c r="GLK115" s="31"/>
      <c r="GLL115" s="31"/>
      <c r="GLM115" s="31"/>
      <c r="GLN115" s="31"/>
      <c r="GLO115" s="31"/>
      <c r="GLP115" s="31"/>
      <c r="GLQ115" s="31"/>
      <c r="GLR115" s="31"/>
      <c r="GLS115" s="31"/>
      <c r="GLT115" s="31"/>
      <c r="GLU115" s="31"/>
      <c r="GLV115" s="31"/>
      <c r="GLW115" s="31"/>
      <c r="GLX115" s="31"/>
      <c r="GLY115" s="31"/>
      <c r="GLZ115" s="31"/>
      <c r="GMA115" s="31"/>
      <c r="GMB115" s="31"/>
      <c r="GMC115" s="31"/>
      <c r="GMD115" s="31"/>
      <c r="GME115" s="31"/>
      <c r="GMF115" s="31"/>
      <c r="GMG115" s="31"/>
      <c r="GMH115" s="31"/>
      <c r="GMI115" s="31"/>
      <c r="GMJ115" s="31"/>
      <c r="GMK115" s="31"/>
      <c r="GML115" s="31"/>
      <c r="GMM115" s="31"/>
      <c r="GMN115" s="31"/>
      <c r="GMO115" s="31"/>
      <c r="GMP115" s="31"/>
      <c r="GMQ115" s="31"/>
      <c r="GMR115" s="31"/>
      <c r="GMS115" s="31"/>
      <c r="GMT115" s="31"/>
      <c r="GMU115" s="31"/>
      <c r="GMV115" s="31"/>
      <c r="GMW115" s="31"/>
      <c r="GMX115" s="31"/>
      <c r="GMY115" s="31"/>
      <c r="GMZ115" s="31"/>
      <c r="GNA115" s="31"/>
      <c r="GNB115" s="31"/>
      <c r="GNC115" s="31"/>
      <c r="GND115" s="31"/>
      <c r="GNE115" s="31"/>
      <c r="GNF115" s="31"/>
      <c r="GNG115" s="31"/>
      <c r="GNH115" s="31"/>
      <c r="GNI115" s="31"/>
      <c r="GNJ115" s="31"/>
      <c r="GNK115" s="31"/>
      <c r="GNL115" s="31"/>
      <c r="GNM115" s="31"/>
      <c r="GNN115" s="31"/>
      <c r="GNO115" s="31"/>
      <c r="GNP115" s="31"/>
      <c r="GNQ115" s="31"/>
      <c r="GNR115" s="31"/>
      <c r="GNS115" s="31"/>
      <c r="GNT115" s="31"/>
      <c r="GNU115" s="31"/>
      <c r="GNV115" s="31"/>
      <c r="GNW115" s="31"/>
      <c r="GNX115" s="31"/>
      <c r="GNY115" s="31"/>
      <c r="GNZ115" s="31"/>
      <c r="GOA115" s="31"/>
      <c r="GOB115" s="31"/>
      <c r="GOC115" s="31"/>
      <c r="GOD115" s="31"/>
      <c r="GOE115" s="31"/>
      <c r="GOF115" s="31"/>
      <c r="GOG115" s="31"/>
      <c r="GOH115" s="31"/>
      <c r="GOI115" s="31"/>
      <c r="GOJ115" s="31"/>
      <c r="GOK115" s="31"/>
      <c r="GOL115" s="31"/>
      <c r="GOM115" s="31"/>
      <c r="GON115" s="31"/>
      <c r="GOO115" s="31"/>
      <c r="GOP115" s="31"/>
      <c r="GOQ115" s="31"/>
      <c r="GOR115" s="31"/>
      <c r="GOS115" s="31"/>
      <c r="GOT115" s="31"/>
      <c r="GOU115" s="31"/>
      <c r="GOV115" s="31"/>
      <c r="GOW115" s="31"/>
      <c r="GOX115" s="31"/>
      <c r="GOY115" s="31"/>
      <c r="GOZ115" s="31"/>
      <c r="GPA115" s="31"/>
      <c r="GPB115" s="31"/>
      <c r="GPC115" s="31"/>
      <c r="GPD115" s="31"/>
      <c r="GPE115" s="31"/>
      <c r="GPF115" s="31"/>
      <c r="GPG115" s="31"/>
      <c r="GPH115" s="31"/>
      <c r="GPI115" s="31"/>
      <c r="GPJ115" s="31"/>
      <c r="GPK115" s="31"/>
      <c r="GPL115" s="31"/>
      <c r="GPM115" s="31"/>
      <c r="GPN115" s="31"/>
      <c r="GPO115" s="31"/>
      <c r="GPP115" s="31"/>
      <c r="GPQ115" s="31"/>
      <c r="GPR115" s="31"/>
      <c r="GPS115" s="31"/>
      <c r="GPT115" s="31"/>
      <c r="GPU115" s="31"/>
      <c r="GPV115" s="31"/>
      <c r="GPW115" s="31"/>
      <c r="GPX115" s="31"/>
      <c r="GPY115" s="31"/>
      <c r="GPZ115" s="31"/>
      <c r="GQA115" s="31"/>
      <c r="GQB115" s="31"/>
      <c r="GQC115" s="31"/>
      <c r="GQD115" s="31"/>
      <c r="GQE115" s="31"/>
      <c r="GQF115" s="31"/>
      <c r="GQG115" s="31"/>
      <c r="GQH115" s="31"/>
      <c r="GQI115" s="31"/>
      <c r="GQJ115" s="31"/>
      <c r="GQK115" s="31"/>
      <c r="GQL115" s="31"/>
      <c r="GQM115" s="31"/>
      <c r="GQN115" s="31"/>
      <c r="GQO115" s="31"/>
      <c r="GQP115" s="31"/>
      <c r="GQQ115" s="31"/>
      <c r="GQR115" s="31"/>
      <c r="GQS115" s="31"/>
      <c r="GQT115" s="31"/>
      <c r="GQU115" s="31"/>
      <c r="GQV115" s="31"/>
      <c r="GQW115" s="31"/>
      <c r="GQX115" s="31"/>
      <c r="GQY115" s="31"/>
      <c r="GQZ115" s="31"/>
      <c r="GRA115" s="31"/>
      <c r="GRB115" s="31"/>
      <c r="GRC115" s="31"/>
      <c r="GRD115" s="31"/>
      <c r="GRE115" s="31"/>
      <c r="GRF115" s="31"/>
      <c r="GRG115" s="31"/>
      <c r="GRH115" s="31"/>
      <c r="GRI115" s="31"/>
      <c r="GRJ115" s="31"/>
      <c r="GRK115" s="31"/>
      <c r="GRL115" s="31"/>
      <c r="GRM115" s="31"/>
      <c r="GRN115" s="31"/>
      <c r="GRO115" s="31"/>
      <c r="GRP115" s="31"/>
      <c r="GRQ115" s="31"/>
      <c r="GRR115" s="31"/>
      <c r="GRS115" s="31"/>
      <c r="GRT115" s="31"/>
      <c r="GRU115" s="31"/>
      <c r="GRV115" s="31"/>
      <c r="GRW115" s="31"/>
      <c r="GRX115" s="31"/>
      <c r="GRY115" s="31"/>
      <c r="GRZ115" s="31"/>
      <c r="GSA115" s="31"/>
      <c r="GSB115" s="31"/>
      <c r="GSC115" s="31"/>
      <c r="GSD115" s="31"/>
      <c r="GSE115" s="31"/>
      <c r="GSF115" s="31"/>
      <c r="GSG115" s="31"/>
      <c r="GSH115" s="31"/>
      <c r="GSI115" s="31"/>
      <c r="GSJ115" s="31"/>
      <c r="GSK115" s="31"/>
      <c r="GSL115" s="31"/>
      <c r="GSM115" s="31"/>
      <c r="GSN115" s="31"/>
      <c r="GSO115" s="31"/>
      <c r="GSP115" s="31"/>
      <c r="GSQ115" s="31"/>
      <c r="GSR115" s="31"/>
      <c r="GSS115" s="31"/>
      <c r="GST115" s="31"/>
      <c r="GSU115" s="31"/>
      <c r="GSV115" s="31"/>
      <c r="GSW115" s="31"/>
      <c r="GSX115" s="31"/>
      <c r="GSY115" s="31"/>
      <c r="GSZ115" s="31"/>
      <c r="GTA115" s="31"/>
      <c r="GTB115" s="31"/>
      <c r="GTC115" s="31"/>
      <c r="GTD115" s="31"/>
      <c r="GTE115" s="31"/>
      <c r="GTF115" s="31"/>
      <c r="GTG115" s="31"/>
      <c r="GTH115" s="31"/>
      <c r="GTI115" s="31"/>
      <c r="GTJ115" s="31"/>
      <c r="GTK115" s="31"/>
      <c r="GTL115" s="31"/>
      <c r="GTM115" s="31"/>
      <c r="GTN115" s="31"/>
      <c r="GTO115" s="31"/>
      <c r="GTP115" s="31"/>
      <c r="GTQ115" s="31"/>
      <c r="GTR115" s="31"/>
      <c r="GTS115" s="31"/>
      <c r="GTT115" s="31"/>
      <c r="GTU115" s="31"/>
      <c r="GTV115" s="31"/>
      <c r="GTW115" s="31"/>
      <c r="GTX115" s="31"/>
      <c r="GTY115" s="31"/>
      <c r="GTZ115" s="31"/>
      <c r="GUA115" s="31"/>
      <c r="GUB115" s="31"/>
      <c r="GUC115" s="31"/>
      <c r="GUD115" s="31"/>
      <c r="GUE115" s="31"/>
      <c r="GUF115" s="31"/>
      <c r="GUG115" s="31"/>
      <c r="GUH115" s="31"/>
      <c r="GUI115" s="31"/>
      <c r="GUJ115" s="31"/>
      <c r="GUK115" s="31"/>
      <c r="GUL115" s="31"/>
      <c r="GUM115" s="31"/>
      <c r="GUN115" s="31"/>
      <c r="GUO115" s="31"/>
      <c r="GUP115" s="31"/>
      <c r="GUQ115" s="31"/>
      <c r="GUR115" s="31"/>
      <c r="GUS115" s="31"/>
      <c r="GUT115" s="31"/>
      <c r="GUU115" s="31"/>
      <c r="GUV115" s="31"/>
      <c r="GUW115" s="31"/>
      <c r="GUX115" s="31"/>
      <c r="GUY115" s="31"/>
      <c r="GUZ115" s="31"/>
      <c r="GVA115" s="31"/>
      <c r="GVB115" s="31"/>
      <c r="GVC115" s="31"/>
      <c r="GVD115" s="31"/>
      <c r="GVE115" s="31"/>
      <c r="GVF115" s="31"/>
      <c r="GVG115" s="31"/>
      <c r="GVH115" s="31"/>
      <c r="GVI115" s="31"/>
      <c r="GVJ115" s="31"/>
      <c r="GVK115" s="31"/>
      <c r="GVL115" s="31"/>
      <c r="GVM115" s="31"/>
      <c r="GVN115" s="31"/>
      <c r="GVO115" s="31"/>
      <c r="GVP115" s="31"/>
      <c r="GVQ115" s="31"/>
      <c r="GVR115" s="31"/>
      <c r="GVS115" s="31"/>
      <c r="GVT115" s="31"/>
      <c r="GVU115" s="31"/>
      <c r="GVV115" s="31"/>
      <c r="GVW115" s="31"/>
      <c r="GVX115" s="31"/>
      <c r="GVY115" s="31"/>
      <c r="GVZ115" s="31"/>
      <c r="GWA115" s="31"/>
      <c r="GWB115" s="31"/>
      <c r="GWC115" s="31"/>
      <c r="GWD115" s="31"/>
      <c r="GWE115" s="31"/>
      <c r="GWF115" s="31"/>
      <c r="GWG115" s="31"/>
      <c r="GWH115" s="31"/>
      <c r="GWI115" s="31"/>
      <c r="GWJ115" s="31"/>
      <c r="GWK115" s="31"/>
      <c r="GWL115" s="31"/>
      <c r="GWM115" s="31"/>
      <c r="GWN115" s="31"/>
      <c r="GWO115" s="31"/>
      <c r="GWP115" s="31"/>
      <c r="GWQ115" s="31"/>
      <c r="GWR115" s="31"/>
      <c r="GWS115" s="31"/>
      <c r="GWT115" s="31"/>
      <c r="GWU115" s="31"/>
      <c r="GWV115" s="31"/>
      <c r="GWW115" s="31"/>
      <c r="GWX115" s="31"/>
      <c r="GWY115" s="31"/>
      <c r="GWZ115" s="31"/>
      <c r="GXA115" s="31"/>
      <c r="GXB115" s="31"/>
      <c r="GXC115" s="31"/>
      <c r="GXD115" s="31"/>
      <c r="GXE115" s="31"/>
      <c r="GXF115" s="31"/>
      <c r="GXG115" s="31"/>
      <c r="GXH115" s="31"/>
      <c r="GXI115" s="31"/>
      <c r="GXJ115" s="31"/>
      <c r="GXK115" s="31"/>
      <c r="GXL115" s="31"/>
      <c r="GXM115" s="31"/>
      <c r="GXN115" s="31"/>
      <c r="GXO115" s="31"/>
      <c r="GXP115" s="31"/>
      <c r="GXQ115" s="31"/>
      <c r="GXR115" s="31"/>
      <c r="GXS115" s="31"/>
      <c r="GXT115" s="31"/>
      <c r="GXU115" s="31"/>
      <c r="GXV115" s="31"/>
      <c r="GXW115" s="31"/>
      <c r="GXX115" s="31"/>
      <c r="GXY115" s="31"/>
      <c r="GXZ115" s="31"/>
      <c r="GYA115" s="31"/>
      <c r="GYB115" s="31"/>
      <c r="GYC115" s="31"/>
      <c r="GYD115" s="31"/>
      <c r="GYE115" s="31"/>
      <c r="GYF115" s="31"/>
      <c r="GYG115" s="31"/>
      <c r="GYH115" s="31"/>
      <c r="GYI115" s="31"/>
      <c r="GYJ115" s="31"/>
      <c r="GYK115" s="31"/>
      <c r="GYL115" s="31"/>
      <c r="GYM115" s="31"/>
      <c r="GYN115" s="31"/>
      <c r="GYO115" s="31"/>
      <c r="GYP115" s="31"/>
      <c r="GYQ115" s="31"/>
      <c r="GYR115" s="31"/>
      <c r="GYS115" s="31"/>
      <c r="GYT115" s="31"/>
      <c r="GYU115" s="31"/>
      <c r="GYV115" s="31"/>
      <c r="GYW115" s="31"/>
      <c r="GYX115" s="31"/>
      <c r="GYY115" s="31"/>
      <c r="GYZ115" s="31"/>
      <c r="GZA115" s="31"/>
      <c r="GZB115" s="31"/>
      <c r="GZC115" s="31"/>
      <c r="GZD115" s="31"/>
      <c r="GZE115" s="31"/>
      <c r="GZF115" s="31"/>
      <c r="GZG115" s="31"/>
      <c r="GZH115" s="31"/>
      <c r="GZI115" s="31"/>
      <c r="GZJ115" s="31"/>
      <c r="GZK115" s="31"/>
      <c r="GZL115" s="31"/>
      <c r="GZM115" s="31"/>
      <c r="GZN115" s="31"/>
      <c r="GZO115" s="31"/>
      <c r="GZP115" s="31"/>
      <c r="GZQ115" s="31"/>
      <c r="GZR115" s="31"/>
      <c r="GZS115" s="31"/>
      <c r="GZT115" s="31"/>
      <c r="GZU115" s="31"/>
      <c r="GZV115" s="31"/>
      <c r="GZW115" s="31"/>
      <c r="GZX115" s="31"/>
      <c r="GZY115" s="31"/>
      <c r="GZZ115" s="31"/>
      <c r="HAA115" s="31"/>
      <c r="HAB115" s="31"/>
      <c r="HAC115" s="31"/>
      <c r="HAD115" s="31"/>
      <c r="HAE115" s="31"/>
      <c r="HAF115" s="31"/>
      <c r="HAG115" s="31"/>
      <c r="HAH115" s="31"/>
      <c r="HAI115" s="31"/>
      <c r="HAJ115" s="31"/>
      <c r="HAK115" s="31"/>
      <c r="HAL115" s="31"/>
      <c r="HAM115" s="31"/>
      <c r="HAN115" s="31"/>
      <c r="HAO115" s="31"/>
      <c r="HAP115" s="31"/>
      <c r="HAQ115" s="31"/>
      <c r="HAR115" s="31"/>
      <c r="HAS115" s="31"/>
      <c r="HAT115" s="31"/>
      <c r="HAU115" s="31"/>
      <c r="HAV115" s="31"/>
      <c r="HAW115" s="31"/>
      <c r="HAX115" s="31"/>
      <c r="HAY115" s="31"/>
      <c r="HAZ115" s="31"/>
      <c r="HBA115" s="31"/>
      <c r="HBB115" s="31"/>
      <c r="HBC115" s="31"/>
      <c r="HBD115" s="31"/>
      <c r="HBE115" s="31"/>
      <c r="HBF115" s="31"/>
      <c r="HBG115" s="31"/>
      <c r="HBH115" s="31"/>
      <c r="HBI115" s="31"/>
      <c r="HBJ115" s="31"/>
      <c r="HBK115" s="31"/>
      <c r="HBL115" s="31"/>
      <c r="HBM115" s="31"/>
      <c r="HBN115" s="31"/>
      <c r="HBO115" s="31"/>
      <c r="HBP115" s="31"/>
      <c r="HBQ115" s="31"/>
      <c r="HBR115" s="31"/>
      <c r="HBS115" s="31"/>
      <c r="HBT115" s="31"/>
      <c r="HBU115" s="31"/>
      <c r="HBV115" s="31"/>
      <c r="HBW115" s="31"/>
      <c r="HBX115" s="31"/>
      <c r="HBY115" s="31"/>
      <c r="HBZ115" s="31"/>
      <c r="HCA115" s="31"/>
      <c r="HCB115" s="31"/>
      <c r="HCC115" s="31"/>
      <c r="HCD115" s="31"/>
      <c r="HCE115" s="31"/>
      <c r="HCF115" s="31"/>
      <c r="HCG115" s="31"/>
      <c r="HCH115" s="31"/>
      <c r="HCI115" s="31"/>
      <c r="HCJ115" s="31"/>
      <c r="HCK115" s="31"/>
      <c r="HCL115" s="31"/>
      <c r="HCM115" s="31"/>
      <c r="HCN115" s="31"/>
      <c r="HCO115" s="31"/>
      <c r="HCP115" s="31"/>
      <c r="HCQ115" s="31"/>
      <c r="HCR115" s="31"/>
      <c r="HCS115" s="31"/>
      <c r="HCT115" s="31"/>
      <c r="HCU115" s="31"/>
      <c r="HCV115" s="31"/>
      <c r="HCW115" s="31"/>
      <c r="HCX115" s="31"/>
      <c r="HCY115" s="31"/>
      <c r="HCZ115" s="31"/>
      <c r="HDA115" s="31"/>
      <c r="HDB115" s="31"/>
      <c r="HDC115" s="31"/>
      <c r="HDD115" s="31"/>
      <c r="HDE115" s="31"/>
      <c r="HDF115" s="31"/>
      <c r="HDG115" s="31"/>
      <c r="HDH115" s="31"/>
      <c r="HDI115" s="31"/>
      <c r="HDJ115" s="31"/>
      <c r="HDK115" s="31"/>
      <c r="HDL115" s="31"/>
      <c r="HDM115" s="31"/>
      <c r="HDN115" s="31"/>
      <c r="HDO115" s="31"/>
      <c r="HDP115" s="31"/>
      <c r="HDQ115" s="31"/>
      <c r="HDR115" s="31"/>
      <c r="HDS115" s="31"/>
      <c r="HDT115" s="31"/>
      <c r="HDU115" s="31"/>
      <c r="HDV115" s="31"/>
      <c r="HDW115" s="31"/>
      <c r="HDX115" s="31"/>
      <c r="HDY115" s="31"/>
      <c r="HDZ115" s="31"/>
      <c r="HEA115" s="31"/>
      <c r="HEB115" s="31"/>
      <c r="HEC115" s="31"/>
      <c r="HED115" s="31"/>
      <c r="HEE115" s="31"/>
      <c r="HEF115" s="31"/>
      <c r="HEG115" s="31"/>
      <c r="HEH115" s="31"/>
      <c r="HEI115" s="31"/>
      <c r="HEJ115" s="31"/>
      <c r="HEK115" s="31"/>
      <c r="HEL115" s="31"/>
      <c r="HEM115" s="31"/>
      <c r="HEN115" s="31"/>
      <c r="HEO115" s="31"/>
      <c r="HEP115" s="31"/>
      <c r="HEQ115" s="31"/>
      <c r="HER115" s="31"/>
      <c r="HES115" s="31"/>
      <c r="HET115" s="31"/>
      <c r="HEU115" s="31"/>
      <c r="HEV115" s="31"/>
      <c r="HEW115" s="31"/>
      <c r="HEX115" s="31"/>
      <c r="HEY115" s="31"/>
      <c r="HEZ115" s="31"/>
      <c r="HFA115" s="31"/>
      <c r="HFB115" s="31"/>
      <c r="HFC115" s="31"/>
      <c r="HFD115" s="31"/>
      <c r="HFE115" s="31"/>
      <c r="HFF115" s="31"/>
      <c r="HFG115" s="31"/>
      <c r="HFH115" s="31"/>
      <c r="HFI115" s="31"/>
      <c r="HFJ115" s="31"/>
      <c r="HFK115" s="31"/>
      <c r="HFL115" s="31"/>
      <c r="HFM115" s="31"/>
      <c r="HFN115" s="31"/>
      <c r="HFO115" s="31"/>
      <c r="HFP115" s="31"/>
      <c r="HFQ115" s="31"/>
      <c r="HFR115" s="31"/>
      <c r="HFS115" s="31"/>
      <c r="HFT115" s="31"/>
      <c r="HFU115" s="31"/>
      <c r="HFV115" s="31"/>
      <c r="HFW115" s="31"/>
      <c r="HFX115" s="31"/>
      <c r="HFY115" s="31"/>
      <c r="HFZ115" s="31"/>
      <c r="HGA115" s="31"/>
      <c r="HGB115" s="31"/>
      <c r="HGC115" s="31"/>
      <c r="HGD115" s="31"/>
      <c r="HGE115" s="31"/>
      <c r="HGF115" s="31"/>
      <c r="HGG115" s="31"/>
      <c r="HGH115" s="31"/>
      <c r="HGI115" s="31"/>
      <c r="HGJ115" s="31"/>
      <c r="HGK115" s="31"/>
      <c r="HGL115" s="31"/>
      <c r="HGM115" s="31"/>
      <c r="HGN115" s="31"/>
      <c r="HGO115" s="31"/>
      <c r="HGP115" s="31"/>
      <c r="HGQ115" s="31"/>
      <c r="HGR115" s="31"/>
      <c r="HGS115" s="31"/>
      <c r="HGT115" s="31"/>
      <c r="HGU115" s="31"/>
      <c r="HGV115" s="31"/>
      <c r="HGW115" s="31"/>
      <c r="HGX115" s="31"/>
      <c r="HGY115" s="31"/>
      <c r="HGZ115" s="31"/>
      <c r="HHA115" s="31"/>
      <c r="HHB115" s="31"/>
      <c r="HHC115" s="31"/>
      <c r="HHD115" s="31"/>
      <c r="HHE115" s="31"/>
      <c r="HHF115" s="31"/>
      <c r="HHG115" s="31"/>
      <c r="HHH115" s="31"/>
      <c r="HHI115" s="31"/>
      <c r="HHJ115" s="31"/>
      <c r="HHK115" s="31"/>
      <c r="HHL115" s="31"/>
      <c r="HHM115" s="31"/>
      <c r="HHN115" s="31"/>
      <c r="HHO115" s="31"/>
      <c r="HHP115" s="31"/>
      <c r="HHQ115" s="31"/>
      <c r="HHR115" s="31"/>
      <c r="HHS115" s="31"/>
      <c r="HHT115" s="31"/>
      <c r="HHU115" s="31"/>
      <c r="HHV115" s="31"/>
      <c r="HHW115" s="31"/>
      <c r="HHX115" s="31"/>
      <c r="HHY115" s="31"/>
      <c r="HHZ115" s="31"/>
      <c r="HIA115" s="31"/>
      <c r="HIB115" s="31"/>
      <c r="HIC115" s="31"/>
      <c r="HID115" s="31"/>
      <c r="HIE115" s="31"/>
      <c r="HIF115" s="31"/>
      <c r="HIG115" s="31"/>
      <c r="HIH115" s="31"/>
      <c r="HII115" s="31"/>
      <c r="HIJ115" s="31"/>
      <c r="HIK115" s="31"/>
      <c r="HIL115" s="31"/>
      <c r="HIM115" s="31"/>
      <c r="HIN115" s="31"/>
      <c r="HIO115" s="31"/>
      <c r="HIP115" s="31"/>
      <c r="HIQ115" s="31"/>
      <c r="HIR115" s="31"/>
      <c r="HIS115" s="31"/>
      <c r="HIT115" s="31"/>
      <c r="HIU115" s="31"/>
      <c r="HIV115" s="31"/>
      <c r="HIW115" s="31"/>
      <c r="HIX115" s="31"/>
      <c r="HIY115" s="31"/>
      <c r="HIZ115" s="31"/>
      <c r="HJA115" s="31"/>
      <c r="HJB115" s="31"/>
      <c r="HJC115" s="31"/>
      <c r="HJD115" s="31"/>
      <c r="HJE115" s="31"/>
      <c r="HJF115" s="31"/>
      <c r="HJG115" s="31"/>
      <c r="HJH115" s="31"/>
      <c r="HJI115" s="31"/>
      <c r="HJJ115" s="31"/>
      <c r="HJK115" s="31"/>
      <c r="HJL115" s="31"/>
      <c r="HJM115" s="31"/>
      <c r="HJN115" s="31"/>
      <c r="HJO115" s="31"/>
      <c r="HJP115" s="31"/>
      <c r="HJQ115" s="31"/>
      <c r="HJR115" s="31"/>
      <c r="HJS115" s="31"/>
      <c r="HJT115" s="31"/>
      <c r="HJU115" s="31"/>
      <c r="HJV115" s="31"/>
      <c r="HJW115" s="31"/>
      <c r="HJX115" s="31"/>
      <c r="HJY115" s="31"/>
      <c r="HJZ115" s="31"/>
      <c r="HKA115" s="31"/>
      <c r="HKB115" s="31"/>
      <c r="HKC115" s="31"/>
      <c r="HKD115" s="31"/>
      <c r="HKE115" s="31"/>
      <c r="HKF115" s="31"/>
      <c r="HKG115" s="31"/>
      <c r="HKH115" s="31"/>
      <c r="HKI115" s="31"/>
      <c r="HKJ115" s="31"/>
      <c r="HKK115" s="31"/>
      <c r="HKL115" s="31"/>
      <c r="HKM115" s="31"/>
      <c r="HKN115" s="31"/>
      <c r="HKO115" s="31"/>
      <c r="HKP115" s="31"/>
      <c r="HKQ115" s="31"/>
      <c r="HKR115" s="31"/>
      <c r="HKS115" s="31"/>
      <c r="HKT115" s="31"/>
      <c r="HKU115" s="31"/>
      <c r="HKV115" s="31"/>
      <c r="HKW115" s="31"/>
      <c r="HKX115" s="31"/>
      <c r="HKY115" s="31"/>
      <c r="HKZ115" s="31"/>
      <c r="HLA115" s="31"/>
      <c r="HLB115" s="31"/>
      <c r="HLC115" s="31"/>
      <c r="HLD115" s="31"/>
      <c r="HLE115" s="31"/>
      <c r="HLF115" s="31"/>
      <c r="HLG115" s="31"/>
      <c r="HLH115" s="31"/>
      <c r="HLI115" s="31"/>
      <c r="HLJ115" s="31"/>
      <c r="HLK115" s="31"/>
      <c r="HLL115" s="31"/>
      <c r="HLM115" s="31"/>
      <c r="HLN115" s="31"/>
      <c r="HLO115" s="31"/>
      <c r="HLP115" s="31"/>
      <c r="HLQ115" s="31"/>
      <c r="HLR115" s="31"/>
      <c r="HLS115" s="31"/>
      <c r="HLT115" s="31"/>
      <c r="HLU115" s="31"/>
      <c r="HLV115" s="31"/>
      <c r="HLW115" s="31"/>
      <c r="HLX115" s="31"/>
      <c r="HLY115" s="31"/>
      <c r="HLZ115" s="31"/>
      <c r="HMA115" s="31"/>
      <c r="HMB115" s="31"/>
      <c r="HMC115" s="31"/>
      <c r="HMD115" s="31"/>
      <c r="HME115" s="31"/>
      <c r="HMF115" s="31"/>
      <c r="HMG115" s="31"/>
      <c r="HMH115" s="31"/>
      <c r="HMI115" s="31"/>
      <c r="HMJ115" s="31"/>
      <c r="HMK115" s="31"/>
      <c r="HML115" s="31"/>
      <c r="HMM115" s="31"/>
      <c r="HMN115" s="31"/>
      <c r="HMO115" s="31"/>
      <c r="HMP115" s="31"/>
      <c r="HMQ115" s="31"/>
      <c r="HMR115" s="31"/>
      <c r="HMS115" s="31"/>
      <c r="HMT115" s="31"/>
      <c r="HMU115" s="31"/>
      <c r="HMV115" s="31"/>
      <c r="HMW115" s="31"/>
      <c r="HMX115" s="31"/>
      <c r="HMY115" s="31"/>
      <c r="HMZ115" s="31"/>
      <c r="HNA115" s="31"/>
      <c r="HNB115" s="31"/>
      <c r="HNC115" s="31"/>
      <c r="HND115" s="31"/>
      <c r="HNE115" s="31"/>
      <c r="HNF115" s="31"/>
      <c r="HNG115" s="31"/>
      <c r="HNH115" s="31"/>
      <c r="HNI115" s="31"/>
      <c r="HNJ115" s="31"/>
      <c r="HNK115" s="31"/>
      <c r="HNL115" s="31"/>
      <c r="HNM115" s="31"/>
      <c r="HNN115" s="31"/>
      <c r="HNO115" s="31"/>
      <c r="HNP115" s="31"/>
      <c r="HNQ115" s="31"/>
      <c r="HNR115" s="31"/>
      <c r="HNS115" s="31"/>
      <c r="HNT115" s="31"/>
      <c r="HNU115" s="31"/>
      <c r="HNV115" s="31"/>
      <c r="HNW115" s="31"/>
      <c r="HNX115" s="31"/>
      <c r="HNY115" s="31"/>
      <c r="HNZ115" s="31"/>
      <c r="HOA115" s="31"/>
      <c r="HOB115" s="31"/>
      <c r="HOC115" s="31"/>
      <c r="HOD115" s="31"/>
      <c r="HOE115" s="31"/>
      <c r="HOF115" s="31"/>
      <c r="HOG115" s="31"/>
      <c r="HOH115" s="31"/>
      <c r="HOI115" s="31"/>
      <c r="HOJ115" s="31"/>
      <c r="HOK115" s="31"/>
      <c r="HOL115" s="31"/>
      <c r="HOM115" s="31"/>
      <c r="HON115" s="31"/>
      <c r="HOO115" s="31"/>
      <c r="HOP115" s="31"/>
      <c r="HOQ115" s="31"/>
      <c r="HOR115" s="31"/>
      <c r="HOS115" s="31"/>
      <c r="HOT115" s="31"/>
      <c r="HOU115" s="31"/>
      <c r="HOV115" s="31"/>
      <c r="HOW115" s="31"/>
      <c r="HOX115" s="31"/>
      <c r="HOY115" s="31"/>
      <c r="HOZ115" s="31"/>
      <c r="HPA115" s="31"/>
      <c r="HPB115" s="31"/>
      <c r="HPC115" s="31"/>
      <c r="HPD115" s="31"/>
      <c r="HPE115" s="31"/>
      <c r="HPF115" s="31"/>
      <c r="HPG115" s="31"/>
      <c r="HPH115" s="31"/>
      <c r="HPI115" s="31"/>
      <c r="HPJ115" s="31"/>
      <c r="HPK115" s="31"/>
      <c r="HPL115" s="31"/>
      <c r="HPM115" s="31"/>
      <c r="HPN115" s="31"/>
      <c r="HPO115" s="31"/>
      <c r="HPP115" s="31"/>
      <c r="HPQ115" s="31"/>
      <c r="HPR115" s="31"/>
      <c r="HPS115" s="31"/>
      <c r="HPT115" s="31"/>
      <c r="HPU115" s="31"/>
      <c r="HPV115" s="31"/>
      <c r="HPW115" s="31"/>
      <c r="HPX115" s="31"/>
      <c r="HPY115" s="31"/>
      <c r="HPZ115" s="31"/>
      <c r="HQA115" s="31"/>
      <c r="HQB115" s="31"/>
      <c r="HQC115" s="31"/>
      <c r="HQD115" s="31"/>
      <c r="HQE115" s="31"/>
      <c r="HQF115" s="31"/>
      <c r="HQG115" s="31"/>
      <c r="HQH115" s="31"/>
      <c r="HQI115" s="31"/>
      <c r="HQJ115" s="31"/>
      <c r="HQK115" s="31"/>
      <c r="HQL115" s="31"/>
      <c r="HQM115" s="31"/>
      <c r="HQN115" s="31"/>
      <c r="HQO115" s="31"/>
      <c r="HQP115" s="31"/>
      <c r="HQQ115" s="31"/>
      <c r="HQR115" s="31"/>
      <c r="HQS115" s="31"/>
      <c r="HQT115" s="31"/>
      <c r="HQU115" s="31"/>
      <c r="HQV115" s="31"/>
      <c r="HQW115" s="31"/>
      <c r="HQX115" s="31"/>
      <c r="HQY115" s="31"/>
      <c r="HQZ115" s="31"/>
      <c r="HRA115" s="31"/>
      <c r="HRB115" s="31"/>
      <c r="HRC115" s="31"/>
      <c r="HRD115" s="31"/>
      <c r="HRE115" s="31"/>
      <c r="HRF115" s="31"/>
      <c r="HRG115" s="31"/>
      <c r="HRH115" s="31"/>
      <c r="HRI115" s="31"/>
      <c r="HRJ115" s="31"/>
      <c r="HRK115" s="31"/>
      <c r="HRL115" s="31"/>
      <c r="HRM115" s="31"/>
      <c r="HRN115" s="31"/>
      <c r="HRO115" s="31"/>
      <c r="HRP115" s="31"/>
      <c r="HRQ115" s="31"/>
      <c r="HRR115" s="31"/>
      <c r="HRS115" s="31"/>
      <c r="HRT115" s="31"/>
      <c r="HRU115" s="31"/>
      <c r="HRV115" s="31"/>
      <c r="HRW115" s="31"/>
      <c r="HRX115" s="31"/>
      <c r="HRY115" s="31"/>
      <c r="HRZ115" s="31"/>
      <c r="HSA115" s="31"/>
      <c r="HSB115" s="31"/>
      <c r="HSC115" s="31"/>
      <c r="HSD115" s="31"/>
      <c r="HSE115" s="31"/>
      <c r="HSF115" s="31"/>
      <c r="HSG115" s="31"/>
      <c r="HSH115" s="31"/>
      <c r="HSI115" s="31"/>
      <c r="HSJ115" s="31"/>
      <c r="HSK115" s="31"/>
      <c r="HSL115" s="31"/>
      <c r="HSM115" s="31"/>
      <c r="HSN115" s="31"/>
      <c r="HSO115" s="31"/>
      <c r="HSP115" s="31"/>
      <c r="HSQ115" s="31"/>
      <c r="HSR115" s="31"/>
      <c r="HSS115" s="31"/>
      <c r="HST115" s="31"/>
      <c r="HSU115" s="31"/>
      <c r="HSV115" s="31"/>
      <c r="HSW115" s="31"/>
      <c r="HSX115" s="31"/>
      <c r="HSY115" s="31"/>
      <c r="HSZ115" s="31"/>
      <c r="HTA115" s="31"/>
      <c r="HTB115" s="31"/>
      <c r="HTC115" s="31"/>
      <c r="HTD115" s="31"/>
      <c r="HTE115" s="31"/>
      <c r="HTF115" s="31"/>
      <c r="HTG115" s="31"/>
      <c r="HTH115" s="31"/>
      <c r="HTI115" s="31"/>
      <c r="HTJ115" s="31"/>
      <c r="HTK115" s="31"/>
      <c r="HTL115" s="31"/>
      <c r="HTM115" s="31"/>
      <c r="HTN115" s="31"/>
      <c r="HTO115" s="31"/>
      <c r="HTP115" s="31"/>
      <c r="HTQ115" s="31"/>
      <c r="HTR115" s="31"/>
      <c r="HTS115" s="31"/>
      <c r="HTT115" s="31"/>
      <c r="HTU115" s="31"/>
      <c r="HTV115" s="31"/>
      <c r="HTW115" s="31"/>
      <c r="HTX115" s="31"/>
      <c r="HTY115" s="31"/>
      <c r="HTZ115" s="31"/>
      <c r="HUA115" s="31"/>
      <c r="HUB115" s="31"/>
      <c r="HUC115" s="31"/>
      <c r="HUD115" s="31"/>
      <c r="HUE115" s="31"/>
      <c r="HUF115" s="31"/>
      <c r="HUG115" s="31"/>
      <c r="HUH115" s="31"/>
      <c r="HUI115" s="31"/>
      <c r="HUJ115" s="31"/>
      <c r="HUK115" s="31"/>
      <c r="HUL115" s="31"/>
      <c r="HUM115" s="31"/>
      <c r="HUN115" s="31"/>
      <c r="HUO115" s="31"/>
      <c r="HUP115" s="31"/>
      <c r="HUQ115" s="31"/>
      <c r="HUR115" s="31"/>
      <c r="HUS115" s="31"/>
      <c r="HUT115" s="31"/>
      <c r="HUU115" s="31"/>
      <c r="HUV115" s="31"/>
      <c r="HUW115" s="31"/>
      <c r="HUX115" s="31"/>
      <c r="HUY115" s="31"/>
      <c r="HUZ115" s="31"/>
      <c r="HVA115" s="31"/>
      <c r="HVB115" s="31"/>
      <c r="HVC115" s="31"/>
      <c r="HVD115" s="31"/>
      <c r="HVE115" s="31"/>
      <c r="HVF115" s="31"/>
      <c r="HVG115" s="31"/>
      <c r="HVH115" s="31"/>
      <c r="HVI115" s="31"/>
      <c r="HVJ115" s="31"/>
      <c r="HVK115" s="31"/>
      <c r="HVL115" s="31"/>
      <c r="HVM115" s="31"/>
      <c r="HVN115" s="31"/>
      <c r="HVO115" s="31"/>
      <c r="HVP115" s="31"/>
      <c r="HVQ115" s="31"/>
      <c r="HVR115" s="31"/>
      <c r="HVS115" s="31"/>
      <c r="HVT115" s="31"/>
      <c r="HVU115" s="31"/>
      <c r="HVV115" s="31"/>
      <c r="HVW115" s="31"/>
      <c r="HVX115" s="31"/>
      <c r="HVY115" s="31"/>
      <c r="HVZ115" s="31"/>
      <c r="HWA115" s="31"/>
      <c r="HWB115" s="31"/>
      <c r="HWC115" s="31"/>
      <c r="HWD115" s="31"/>
      <c r="HWE115" s="31"/>
      <c r="HWF115" s="31"/>
      <c r="HWG115" s="31"/>
      <c r="HWH115" s="31"/>
      <c r="HWI115" s="31"/>
      <c r="HWJ115" s="31"/>
      <c r="HWK115" s="31"/>
      <c r="HWL115" s="31"/>
      <c r="HWM115" s="31"/>
      <c r="HWN115" s="31"/>
      <c r="HWO115" s="31"/>
      <c r="HWP115" s="31"/>
      <c r="HWQ115" s="31"/>
      <c r="HWR115" s="31"/>
      <c r="HWS115" s="31"/>
      <c r="HWT115" s="31"/>
      <c r="HWU115" s="31"/>
      <c r="HWV115" s="31"/>
      <c r="HWW115" s="31"/>
      <c r="HWX115" s="31"/>
      <c r="HWY115" s="31"/>
      <c r="HWZ115" s="31"/>
      <c r="HXA115" s="31"/>
      <c r="HXB115" s="31"/>
      <c r="HXC115" s="31"/>
      <c r="HXD115" s="31"/>
      <c r="HXE115" s="31"/>
      <c r="HXF115" s="31"/>
      <c r="HXG115" s="31"/>
      <c r="HXH115" s="31"/>
      <c r="HXI115" s="31"/>
      <c r="HXJ115" s="31"/>
      <c r="HXK115" s="31"/>
      <c r="HXL115" s="31"/>
      <c r="HXM115" s="31"/>
      <c r="HXN115" s="31"/>
      <c r="HXO115" s="31"/>
      <c r="HXP115" s="31"/>
      <c r="HXQ115" s="31"/>
      <c r="HXR115" s="31"/>
      <c r="HXS115" s="31"/>
      <c r="HXT115" s="31"/>
      <c r="HXU115" s="31"/>
      <c r="HXV115" s="31"/>
      <c r="HXW115" s="31"/>
      <c r="HXX115" s="31"/>
      <c r="HXY115" s="31"/>
      <c r="HXZ115" s="31"/>
      <c r="HYA115" s="31"/>
      <c r="HYB115" s="31"/>
      <c r="HYC115" s="31"/>
      <c r="HYD115" s="31"/>
      <c r="HYE115" s="31"/>
      <c r="HYF115" s="31"/>
      <c r="HYG115" s="31"/>
      <c r="HYH115" s="31"/>
      <c r="HYI115" s="31"/>
      <c r="HYJ115" s="31"/>
      <c r="HYK115" s="31"/>
      <c r="HYL115" s="31"/>
      <c r="HYM115" s="31"/>
      <c r="HYN115" s="31"/>
      <c r="HYO115" s="31"/>
      <c r="HYP115" s="31"/>
      <c r="HYQ115" s="31"/>
      <c r="HYR115" s="31"/>
      <c r="HYS115" s="31"/>
      <c r="HYT115" s="31"/>
      <c r="HYU115" s="31"/>
      <c r="HYV115" s="31"/>
      <c r="HYW115" s="31"/>
      <c r="HYX115" s="31"/>
      <c r="HYY115" s="31"/>
      <c r="HYZ115" s="31"/>
      <c r="HZA115" s="31"/>
      <c r="HZB115" s="31"/>
      <c r="HZC115" s="31"/>
      <c r="HZD115" s="31"/>
      <c r="HZE115" s="31"/>
      <c r="HZF115" s="31"/>
      <c r="HZG115" s="31"/>
      <c r="HZH115" s="31"/>
      <c r="HZI115" s="31"/>
      <c r="HZJ115" s="31"/>
      <c r="HZK115" s="31"/>
      <c r="HZL115" s="31"/>
      <c r="HZM115" s="31"/>
      <c r="HZN115" s="31"/>
      <c r="HZO115" s="31"/>
      <c r="HZP115" s="31"/>
      <c r="HZQ115" s="31"/>
      <c r="HZR115" s="31"/>
      <c r="HZS115" s="31"/>
      <c r="HZT115" s="31"/>
      <c r="HZU115" s="31"/>
      <c r="HZV115" s="31"/>
      <c r="HZW115" s="31"/>
      <c r="HZX115" s="31"/>
      <c r="HZY115" s="31"/>
      <c r="HZZ115" s="31"/>
      <c r="IAA115" s="31"/>
      <c r="IAB115" s="31"/>
      <c r="IAC115" s="31"/>
      <c r="IAD115" s="31"/>
      <c r="IAE115" s="31"/>
      <c r="IAF115" s="31"/>
      <c r="IAG115" s="31"/>
      <c r="IAH115" s="31"/>
      <c r="IAI115" s="31"/>
      <c r="IAJ115" s="31"/>
      <c r="IAK115" s="31"/>
      <c r="IAL115" s="31"/>
      <c r="IAM115" s="31"/>
      <c r="IAN115" s="31"/>
      <c r="IAO115" s="31"/>
      <c r="IAP115" s="31"/>
      <c r="IAQ115" s="31"/>
      <c r="IAR115" s="31"/>
      <c r="IAS115" s="31"/>
      <c r="IAT115" s="31"/>
      <c r="IAU115" s="31"/>
      <c r="IAV115" s="31"/>
      <c r="IAW115" s="31"/>
      <c r="IAX115" s="31"/>
      <c r="IAY115" s="31"/>
      <c r="IAZ115" s="31"/>
      <c r="IBA115" s="31"/>
      <c r="IBB115" s="31"/>
      <c r="IBC115" s="31"/>
      <c r="IBD115" s="31"/>
      <c r="IBE115" s="31"/>
      <c r="IBF115" s="31"/>
      <c r="IBG115" s="31"/>
      <c r="IBH115" s="31"/>
      <c r="IBI115" s="31"/>
      <c r="IBJ115" s="31"/>
      <c r="IBK115" s="31"/>
      <c r="IBL115" s="31"/>
      <c r="IBM115" s="31"/>
      <c r="IBN115" s="31"/>
      <c r="IBO115" s="31"/>
      <c r="IBP115" s="31"/>
      <c r="IBQ115" s="31"/>
      <c r="IBR115" s="31"/>
      <c r="IBS115" s="31"/>
      <c r="IBT115" s="31"/>
      <c r="IBU115" s="31"/>
      <c r="IBV115" s="31"/>
      <c r="IBW115" s="31"/>
      <c r="IBX115" s="31"/>
      <c r="IBY115" s="31"/>
      <c r="IBZ115" s="31"/>
      <c r="ICA115" s="31"/>
      <c r="ICB115" s="31"/>
      <c r="ICC115" s="31"/>
      <c r="ICD115" s="31"/>
      <c r="ICE115" s="31"/>
      <c r="ICF115" s="31"/>
      <c r="ICG115" s="31"/>
      <c r="ICH115" s="31"/>
      <c r="ICI115" s="31"/>
      <c r="ICJ115" s="31"/>
      <c r="ICK115" s="31"/>
      <c r="ICL115" s="31"/>
      <c r="ICM115" s="31"/>
      <c r="ICN115" s="31"/>
      <c r="ICO115" s="31"/>
      <c r="ICP115" s="31"/>
      <c r="ICQ115" s="31"/>
      <c r="ICR115" s="31"/>
      <c r="ICS115" s="31"/>
      <c r="ICT115" s="31"/>
      <c r="ICU115" s="31"/>
      <c r="ICV115" s="31"/>
      <c r="ICW115" s="31"/>
      <c r="ICX115" s="31"/>
      <c r="ICY115" s="31"/>
      <c r="ICZ115" s="31"/>
      <c r="IDA115" s="31"/>
      <c r="IDB115" s="31"/>
      <c r="IDC115" s="31"/>
      <c r="IDD115" s="31"/>
      <c r="IDE115" s="31"/>
      <c r="IDF115" s="31"/>
      <c r="IDG115" s="31"/>
      <c r="IDH115" s="31"/>
      <c r="IDI115" s="31"/>
      <c r="IDJ115" s="31"/>
      <c r="IDK115" s="31"/>
      <c r="IDL115" s="31"/>
      <c r="IDM115" s="31"/>
      <c r="IDN115" s="31"/>
      <c r="IDO115" s="31"/>
      <c r="IDP115" s="31"/>
      <c r="IDQ115" s="31"/>
      <c r="IDR115" s="31"/>
      <c r="IDS115" s="31"/>
      <c r="IDT115" s="31"/>
      <c r="IDU115" s="31"/>
      <c r="IDV115" s="31"/>
      <c r="IDW115" s="31"/>
      <c r="IDX115" s="31"/>
      <c r="IDY115" s="31"/>
      <c r="IDZ115" s="31"/>
      <c r="IEA115" s="31"/>
      <c r="IEB115" s="31"/>
      <c r="IEC115" s="31"/>
      <c r="IED115" s="31"/>
      <c r="IEE115" s="31"/>
      <c r="IEF115" s="31"/>
      <c r="IEG115" s="31"/>
      <c r="IEH115" s="31"/>
      <c r="IEI115" s="31"/>
      <c r="IEJ115" s="31"/>
      <c r="IEK115" s="31"/>
      <c r="IEL115" s="31"/>
      <c r="IEM115" s="31"/>
      <c r="IEN115" s="31"/>
      <c r="IEO115" s="31"/>
      <c r="IEP115" s="31"/>
      <c r="IEQ115" s="31"/>
      <c r="IER115" s="31"/>
      <c r="IES115" s="31"/>
      <c r="IET115" s="31"/>
      <c r="IEU115" s="31"/>
      <c r="IEV115" s="31"/>
      <c r="IEW115" s="31"/>
      <c r="IEX115" s="31"/>
      <c r="IEY115" s="31"/>
      <c r="IEZ115" s="31"/>
      <c r="IFA115" s="31"/>
      <c r="IFB115" s="31"/>
      <c r="IFC115" s="31"/>
      <c r="IFD115" s="31"/>
      <c r="IFE115" s="31"/>
      <c r="IFF115" s="31"/>
      <c r="IFG115" s="31"/>
      <c r="IFH115" s="31"/>
      <c r="IFI115" s="31"/>
      <c r="IFJ115" s="31"/>
      <c r="IFK115" s="31"/>
      <c r="IFL115" s="31"/>
      <c r="IFM115" s="31"/>
      <c r="IFN115" s="31"/>
      <c r="IFO115" s="31"/>
      <c r="IFP115" s="31"/>
      <c r="IFQ115" s="31"/>
      <c r="IFR115" s="31"/>
      <c r="IFS115" s="31"/>
      <c r="IFT115" s="31"/>
      <c r="IFU115" s="31"/>
      <c r="IFV115" s="31"/>
      <c r="IFW115" s="31"/>
      <c r="IFX115" s="31"/>
      <c r="IFY115" s="31"/>
      <c r="IFZ115" s="31"/>
      <c r="IGA115" s="31"/>
      <c r="IGB115" s="31"/>
      <c r="IGC115" s="31"/>
      <c r="IGD115" s="31"/>
      <c r="IGE115" s="31"/>
      <c r="IGF115" s="31"/>
      <c r="IGG115" s="31"/>
      <c r="IGH115" s="31"/>
      <c r="IGI115" s="31"/>
      <c r="IGJ115" s="31"/>
      <c r="IGK115" s="31"/>
      <c r="IGL115" s="31"/>
      <c r="IGM115" s="31"/>
      <c r="IGN115" s="31"/>
      <c r="IGO115" s="31"/>
      <c r="IGP115" s="31"/>
      <c r="IGQ115" s="31"/>
      <c r="IGR115" s="31"/>
      <c r="IGS115" s="31"/>
      <c r="IGT115" s="31"/>
      <c r="IGU115" s="31"/>
      <c r="IGV115" s="31"/>
      <c r="IGW115" s="31"/>
      <c r="IGX115" s="31"/>
      <c r="IGY115" s="31"/>
      <c r="IGZ115" s="31"/>
      <c r="IHA115" s="31"/>
      <c r="IHB115" s="31"/>
      <c r="IHC115" s="31"/>
      <c r="IHD115" s="31"/>
      <c r="IHE115" s="31"/>
      <c r="IHF115" s="31"/>
      <c r="IHG115" s="31"/>
      <c r="IHH115" s="31"/>
      <c r="IHI115" s="31"/>
      <c r="IHJ115" s="31"/>
      <c r="IHK115" s="31"/>
      <c r="IHL115" s="31"/>
      <c r="IHM115" s="31"/>
      <c r="IHN115" s="31"/>
      <c r="IHO115" s="31"/>
      <c r="IHP115" s="31"/>
      <c r="IHQ115" s="31"/>
      <c r="IHR115" s="31"/>
      <c r="IHS115" s="31"/>
      <c r="IHT115" s="31"/>
      <c r="IHU115" s="31"/>
      <c r="IHV115" s="31"/>
      <c r="IHW115" s="31"/>
      <c r="IHX115" s="31"/>
      <c r="IHY115" s="31"/>
      <c r="IHZ115" s="31"/>
      <c r="IIA115" s="31"/>
      <c r="IIB115" s="31"/>
      <c r="IIC115" s="31"/>
      <c r="IID115" s="31"/>
      <c r="IIE115" s="31"/>
      <c r="IIF115" s="31"/>
      <c r="IIG115" s="31"/>
      <c r="IIH115" s="31"/>
      <c r="III115" s="31"/>
      <c r="IIJ115" s="31"/>
      <c r="IIK115" s="31"/>
      <c r="IIL115" s="31"/>
      <c r="IIM115" s="31"/>
      <c r="IIN115" s="31"/>
      <c r="IIO115" s="31"/>
      <c r="IIP115" s="31"/>
      <c r="IIQ115" s="31"/>
      <c r="IIR115" s="31"/>
      <c r="IIS115" s="31"/>
      <c r="IIT115" s="31"/>
      <c r="IIU115" s="31"/>
      <c r="IIV115" s="31"/>
      <c r="IIW115" s="31"/>
      <c r="IIX115" s="31"/>
      <c r="IIY115" s="31"/>
      <c r="IIZ115" s="31"/>
      <c r="IJA115" s="31"/>
      <c r="IJB115" s="31"/>
      <c r="IJC115" s="31"/>
      <c r="IJD115" s="31"/>
      <c r="IJE115" s="31"/>
      <c r="IJF115" s="31"/>
      <c r="IJG115" s="31"/>
      <c r="IJH115" s="31"/>
      <c r="IJI115" s="31"/>
      <c r="IJJ115" s="31"/>
      <c r="IJK115" s="31"/>
      <c r="IJL115" s="31"/>
      <c r="IJM115" s="31"/>
      <c r="IJN115" s="31"/>
      <c r="IJO115" s="31"/>
      <c r="IJP115" s="31"/>
      <c r="IJQ115" s="31"/>
      <c r="IJR115" s="31"/>
      <c r="IJS115" s="31"/>
      <c r="IJT115" s="31"/>
      <c r="IJU115" s="31"/>
      <c r="IJV115" s="31"/>
      <c r="IJW115" s="31"/>
      <c r="IJX115" s="31"/>
      <c r="IJY115" s="31"/>
      <c r="IJZ115" s="31"/>
      <c r="IKA115" s="31"/>
      <c r="IKB115" s="31"/>
      <c r="IKC115" s="31"/>
      <c r="IKD115" s="31"/>
      <c r="IKE115" s="31"/>
      <c r="IKF115" s="31"/>
      <c r="IKG115" s="31"/>
      <c r="IKH115" s="31"/>
      <c r="IKI115" s="31"/>
      <c r="IKJ115" s="31"/>
      <c r="IKK115" s="31"/>
      <c r="IKL115" s="31"/>
      <c r="IKM115" s="31"/>
      <c r="IKN115" s="31"/>
      <c r="IKO115" s="31"/>
      <c r="IKP115" s="31"/>
      <c r="IKQ115" s="31"/>
      <c r="IKR115" s="31"/>
      <c r="IKS115" s="31"/>
      <c r="IKT115" s="31"/>
      <c r="IKU115" s="31"/>
      <c r="IKV115" s="31"/>
      <c r="IKW115" s="31"/>
      <c r="IKX115" s="31"/>
      <c r="IKY115" s="31"/>
      <c r="IKZ115" s="31"/>
      <c r="ILA115" s="31"/>
      <c r="ILB115" s="31"/>
      <c r="ILC115" s="31"/>
      <c r="ILD115" s="31"/>
      <c r="ILE115" s="31"/>
      <c r="ILF115" s="31"/>
      <c r="ILG115" s="31"/>
      <c r="ILH115" s="31"/>
      <c r="ILI115" s="31"/>
      <c r="ILJ115" s="31"/>
      <c r="ILK115" s="31"/>
      <c r="ILL115" s="31"/>
      <c r="ILM115" s="31"/>
      <c r="ILN115" s="31"/>
      <c r="ILO115" s="31"/>
      <c r="ILP115" s="31"/>
      <c r="ILQ115" s="31"/>
      <c r="ILR115" s="31"/>
      <c r="ILS115" s="31"/>
      <c r="ILT115" s="31"/>
      <c r="ILU115" s="31"/>
      <c r="ILV115" s="31"/>
      <c r="ILW115" s="31"/>
      <c r="ILX115" s="31"/>
      <c r="ILY115" s="31"/>
      <c r="ILZ115" s="31"/>
      <c r="IMA115" s="31"/>
      <c r="IMB115" s="31"/>
      <c r="IMC115" s="31"/>
      <c r="IMD115" s="31"/>
      <c r="IME115" s="31"/>
      <c r="IMF115" s="31"/>
      <c r="IMG115" s="31"/>
      <c r="IMH115" s="31"/>
      <c r="IMI115" s="31"/>
      <c r="IMJ115" s="31"/>
      <c r="IMK115" s="31"/>
      <c r="IML115" s="31"/>
      <c r="IMM115" s="31"/>
      <c r="IMN115" s="31"/>
      <c r="IMO115" s="31"/>
      <c r="IMP115" s="31"/>
      <c r="IMQ115" s="31"/>
      <c r="IMR115" s="31"/>
      <c r="IMS115" s="31"/>
      <c r="IMT115" s="31"/>
      <c r="IMU115" s="31"/>
      <c r="IMV115" s="31"/>
      <c r="IMW115" s="31"/>
      <c r="IMX115" s="31"/>
      <c r="IMY115" s="31"/>
      <c r="IMZ115" s="31"/>
      <c r="INA115" s="31"/>
      <c r="INB115" s="31"/>
      <c r="INC115" s="31"/>
      <c r="IND115" s="31"/>
      <c r="INE115" s="31"/>
      <c r="INF115" s="31"/>
      <c r="ING115" s="31"/>
      <c r="INH115" s="31"/>
      <c r="INI115" s="31"/>
      <c r="INJ115" s="31"/>
      <c r="INK115" s="31"/>
      <c r="INL115" s="31"/>
      <c r="INM115" s="31"/>
      <c r="INN115" s="31"/>
      <c r="INO115" s="31"/>
      <c r="INP115" s="31"/>
      <c r="INQ115" s="31"/>
      <c r="INR115" s="31"/>
      <c r="INS115" s="31"/>
      <c r="INT115" s="31"/>
      <c r="INU115" s="31"/>
      <c r="INV115" s="31"/>
      <c r="INW115" s="31"/>
      <c r="INX115" s="31"/>
      <c r="INY115" s="31"/>
      <c r="INZ115" s="31"/>
      <c r="IOA115" s="31"/>
      <c r="IOB115" s="31"/>
      <c r="IOC115" s="31"/>
      <c r="IOD115" s="31"/>
      <c r="IOE115" s="31"/>
      <c r="IOF115" s="31"/>
      <c r="IOG115" s="31"/>
      <c r="IOH115" s="31"/>
      <c r="IOI115" s="31"/>
      <c r="IOJ115" s="31"/>
      <c r="IOK115" s="31"/>
      <c r="IOL115" s="31"/>
      <c r="IOM115" s="31"/>
      <c r="ION115" s="31"/>
      <c r="IOO115" s="31"/>
      <c r="IOP115" s="31"/>
      <c r="IOQ115" s="31"/>
      <c r="IOR115" s="31"/>
      <c r="IOS115" s="31"/>
      <c r="IOT115" s="31"/>
      <c r="IOU115" s="31"/>
      <c r="IOV115" s="31"/>
      <c r="IOW115" s="31"/>
      <c r="IOX115" s="31"/>
      <c r="IOY115" s="31"/>
      <c r="IOZ115" s="31"/>
      <c r="IPA115" s="31"/>
      <c r="IPB115" s="31"/>
      <c r="IPC115" s="31"/>
      <c r="IPD115" s="31"/>
      <c r="IPE115" s="31"/>
      <c r="IPF115" s="31"/>
      <c r="IPG115" s="31"/>
      <c r="IPH115" s="31"/>
      <c r="IPI115" s="31"/>
      <c r="IPJ115" s="31"/>
      <c r="IPK115" s="31"/>
      <c r="IPL115" s="31"/>
      <c r="IPM115" s="31"/>
      <c r="IPN115" s="31"/>
      <c r="IPO115" s="31"/>
      <c r="IPP115" s="31"/>
      <c r="IPQ115" s="31"/>
      <c r="IPR115" s="31"/>
      <c r="IPS115" s="31"/>
      <c r="IPT115" s="31"/>
      <c r="IPU115" s="31"/>
      <c r="IPV115" s="31"/>
      <c r="IPW115" s="31"/>
      <c r="IPX115" s="31"/>
      <c r="IPY115" s="31"/>
      <c r="IPZ115" s="31"/>
      <c r="IQA115" s="31"/>
      <c r="IQB115" s="31"/>
      <c r="IQC115" s="31"/>
      <c r="IQD115" s="31"/>
      <c r="IQE115" s="31"/>
      <c r="IQF115" s="31"/>
      <c r="IQG115" s="31"/>
      <c r="IQH115" s="31"/>
      <c r="IQI115" s="31"/>
      <c r="IQJ115" s="31"/>
      <c r="IQK115" s="31"/>
      <c r="IQL115" s="31"/>
      <c r="IQM115" s="31"/>
      <c r="IQN115" s="31"/>
      <c r="IQO115" s="31"/>
      <c r="IQP115" s="31"/>
      <c r="IQQ115" s="31"/>
      <c r="IQR115" s="31"/>
      <c r="IQS115" s="31"/>
      <c r="IQT115" s="31"/>
      <c r="IQU115" s="31"/>
      <c r="IQV115" s="31"/>
      <c r="IQW115" s="31"/>
      <c r="IQX115" s="31"/>
      <c r="IQY115" s="31"/>
      <c r="IQZ115" s="31"/>
      <c r="IRA115" s="31"/>
      <c r="IRB115" s="31"/>
      <c r="IRC115" s="31"/>
      <c r="IRD115" s="31"/>
      <c r="IRE115" s="31"/>
      <c r="IRF115" s="31"/>
      <c r="IRG115" s="31"/>
      <c r="IRH115" s="31"/>
      <c r="IRI115" s="31"/>
      <c r="IRJ115" s="31"/>
      <c r="IRK115" s="31"/>
      <c r="IRL115" s="31"/>
      <c r="IRM115" s="31"/>
      <c r="IRN115" s="31"/>
      <c r="IRO115" s="31"/>
      <c r="IRP115" s="31"/>
      <c r="IRQ115" s="31"/>
      <c r="IRR115" s="31"/>
      <c r="IRS115" s="31"/>
      <c r="IRT115" s="31"/>
      <c r="IRU115" s="31"/>
      <c r="IRV115" s="31"/>
      <c r="IRW115" s="31"/>
      <c r="IRX115" s="31"/>
      <c r="IRY115" s="31"/>
      <c r="IRZ115" s="31"/>
      <c r="ISA115" s="31"/>
      <c r="ISB115" s="31"/>
      <c r="ISC115" s="31"/>
      <c r="ISD115" s="31"/>
      <c r="ISE115" s="31"/>
      <c r="ISF115" s="31"/>
      <c r="ISG115" s="31"/>
      <c r="ISH115" s="31"/>
      <c r="ISI115" s="31"/>
      <c r="ISJ115" s="31"/>
      <c r="ISK115" s="31"/>
      <c r="ISL115" s="31"/>
      <c r="ISM115" s="31"/>
      <c r="ISN115" s="31"/>
      <c r="ISO115" s="31"/>
      <c r="ISP115" s="31"/>
      <c r="ISQ115" s="31"/>
      <c r="ISR115" s="31"/>
      <c r="ISS115" s="31"/>
      <c r="IST115" s="31"/>
      <c r="ISU115" s="31"/>
      <c r="ISV115" s="31"/>
      <c r="ISW115" s="31"/>
      <c r="ISX115" s="31"/>
      <c r="ISY115" s="31"/>
      <c r="ISZ115" s="31"/>
      <c r="ITA115" s="31"/>
      <c r="ITB115" s="31"/>
      <c r="ITC115" s="31"/>
      <c r="ITD115" s="31"/>
      <c r="ITE115" s="31"/>
      <c r="ITF115" s="31"/>
      <c r="ITG115" s="31"/>
      <c r="ITH115" s="31"/>
      <c r="ITI115" s="31"/>
      <c r="ITJ115" s="31"/>
      <c r="ITK115" s="31"/>
      <c r="ITL115" s="31"/>
      <c r="ITM115" s="31"/>
      <c r="ITN115" s="31"/>
      <c r="ITO115" s="31"/>
      <c r="ITP115" s="31"/>
      <c r="ITQ115" s="31"/>
      <c r="ITR115" s="31"/>
      <c r="ITS115" s="31"/>
      <c r="ITT115" s="31"/>
      <c r="ITU115" s="31"/>
      <c r="ITV115" s="31"/>
      <c r="ITW115" s="31"/>
      <c r="ITX115" s="31"/>
      <c r="ITY115" s="31"/>
      <c r="ITZ115" s="31"/>
      <c r="IUA115" s="31"/>
      <c r="IUB115" s="31"/>
      <c r="IUC115" s="31"/>
      <c r="IUD115" s="31"/>
      <c r="IUE115" s="31"/>
      <c r="IUF115" s="31"/>
      <c r="IUG115" s="31"/>
      <c r="IUH115" s="31"/>
      <c r="IUI115" s="31"/>
      <c r="IUJ115" s="31"/>
      <c r="IUK115" s="31"/>
      <c r="IUL115" s="31"/>
      <c r="IUM115" s="31"/>
      <c r="IUN115" s="31"/>
      <c r="IUO115" s="31"/>
      <c r="IUP115" s="31"/>
      <c r="IUQ115" s="31"/>
      <c r="IUR115" s="31"/>
      <c r="IUS115" s="31"/>
      <c r="IUT115" s="31"/>
      <c r="IUU115" s="31"/>
      <c r="IUV115" s="31"/>
      <c r="IUW115" s="31"/>
      <c r="IUX115" s="31"/>
      <c r="IUY115" s="31"/>
      <c r="IUZ115" s="31"/>
      <c r="IVA115" s="31"/>
      <c r="IVB115" s="31"/>
      <c r="IVC115" s="31"/>
      <c r="IVD115" s="31"/>
      <c r="IVE115" s="31"/>
      <c r="IVF115" s="31"/>
      <c r="IVG115" s="31"/>
      <c r="IVH115" s="31"/>
      <c r="IVI115" s="31"/>
      <c r="IVJ115" s="31"/>
      <c r="IVK115" s="31"/>
      <c r="IVL115" s="31"/>
      <c r="IVM115" s="31"/>
      <c r="IVN115" s="31"/>
      <c r="IVO115" s="31"/>
      <c r="IVP115" s="31"/>
      <c r="IVQ115" s="31"/>
      <c r="IVR115" s="31"/>
      <c r="IVS115" s="31"/>
      <c r="IVT115" s="31"/>
      <c r="IVU115" s="31"/>
      <c r="IVV115" s="31"/>
      <c r="IVW115" s="31"/>
      <c r="IVX115" s="31"/>
      <c r="IVY115" s="31"/>
      <c r="IVZ115" s="31"/>
      <c r="IWA115" s="31"/>
      <c r="IWB115" s="31"/>
      <c r="IWC115" s="31"/>
      <c r="IWD115" s="31"/>
      <c r="IWE115" s="31"/>
      <c r="IWF115" s="31"/>
      <c r="IWG115" s="31"/>
      <c r="IWH115" s="31"/>
      <c r="IWI115" s="31"/>
      <c r="IWJ115" s="31"/>
      <c r="IWK115" s="31"/>
      <c r="IWL115" s="31"/>
      <c r="IWM115" s="31"/>
      <c r="IWN115" s="31"/>
      <c r="IWO115" s="31"/>
      <c r="IWP115" s="31"/>
      <c r="IWQ115" s="31"/>
      <c r="IWR115" s="31"/>
      <c r="IWS115" s="31"/>
      <c r="IWT115" s="31"/>
      <c r="IWU115" s="31"/>
      <c r="IWV115" s="31"/>
      <c r="IWW115" s="31"/>
      <c r="IWX115" s="31"/>
      <c r="IWY115" s="31"/>
      <c r="IWZ115" s="31"/>
      <c r="IXA115" s="31"/>
      <c r="IXB115" s="31"/>
      <c r="IXC115" s="31"/>
      <c r="IXD115" s="31"/>
      <c r="IXE115" s="31"/>
      <c r="IXF115" s="31"/>
      <c r="IXG115" s="31"/>
      <c r="IXH115" s="31"/>
      <c r="IXI115" s="31"/>
      <c r="IXJ115" s="31"/>
      <c r="IXK115" s="31"/>
      <c r="IXL115" s="31"/>
      <c r="IXM115" s="31"/>
      <c r="IXN115" s="31"/>
      <c r="IXO115" s="31"/>
      <c r="IXP115" s="31"/>
      <c r="IXQ115" s="31"/>
      <c r="IXR115" s="31"/>
      <c r="IXS115" s="31"/>
      <c r="IXT115" s="31"/>
      <c r="IXU115" s="31"/>
      <c r="IXV115" s="31"/>
      <c r="IXW115" s="31"/>
      <c r="IXX115" s="31"/>
      <c r="IXY115" s="31"/>
      <c r="IXZ115" s="31"/>
      <c r="IYA115" s="31"/>
      <c r="IYB115" s="31"/>
      <c r="IYC115" s="31"/>
      <c r="IYD115" s="31"/>
      <c r="IYE115" s="31"/>
      <c r="IYF115" s="31"/>
      <c r="IYG115" s="31"/>
      <c r="IYH115" s="31"/>
      <c r="IYI115" s="31"/>
      <c r="IYJ115" s="31"/>
      <c r="IYK115" s="31"/>
      <c r="IYL115" s="31"/>
      <c r="IYM115" s="31"/>
      <c r="IYN115" s="31"/>
      <c r="IYO115" s="31"/>
      <c r="IYP115" s="31"/>
      <c r="IYQ115" s="31"/>
      <c r="IYR115" s="31"/>
      <c r="IYS115" s="31"/>
      <c r="IYT115" s="31"/>
      <c r="IYU115" s="31"/>
      <c r="IYV115" s="31"/>
      <c r="IYW115" s="31"/>
      <c r="IYX115" s="31"/>
      <c r="IYY115" s="31"/>
      <c r="IYZ115" s="31"/>
      <c r="IZA115" s="31"/>
      <c r="IZB115" s="31"/>
      <c r="IZC115" s="31"/>
      <c r="IZD115" s="31"/>
      <c r="IZE115" s="31"/>
      <c r="IZF115" s="31"/>
      <c r="IZG115" s="31"/>
      <c r="IZH115" s="31"/>
      <c r="IZI115" s="31"/>
      <c r="IZJ115" s="31"/>
      <c r="IZK115" s="31"/>
      <c r="IZL115" s="31"/>
      <c r="IZM115" s="31"/>
      <c r="IZN115" s="31"/>
      <c r="IZO115" s="31"/>
      <c r="IZP115" s="31"/>
      <c r="IZQ115" s="31"/>
      <c r="IZR115" s="31"/>
      <c r="IZS115" s="31"/>
      <c r="IZT115" s="31"/>
      <c r="IZU115" s="31"/>
      <c r="IZV115" s="31"/>
      <c r="IZW115" s="31"/>
      <c r="IZX115" s="31"/>
      <c r="IZY115" s="31"/>
      <c r="IZZ115" s="31"/>
      <c r="JAA115" s="31"/>
      <c r="JAB115" s="31"/>
      <c r="JAC115" s="31"/>
      <c r="JAD115" s="31"/>
      <c r="JAE115" s="31"/>
      <c r="JAF115" s="31"/>
      <c r="JAG115" s="31"/>
      <c r="JAH115" s="31"/>
      <c r="JAI115" s="31"/>
      <c r="JAJ115" s="31"/>
      <c r="JAK115" s="31"/>
      <c r="JAL115" s="31"/>
      <c r="JAM115" s="31"/>
      <c r="JAN115" s="31"/>
      <c r="JAO115" s="31"/>
      <c r="JAP115" s="31"/>
      <c r="JAQ115" s="31"/>
      <c r="JAR115" s="31"/>
      <c r="JAS115" s="31"/>
      <c r="JAT115" s="31"/>
      <c r="JAU115" s="31"/>
      <c r="JAV115" s="31"/>
      <c r="JAW115" s="31"/>
      <c r="JAX115" s="31"/>
      <c r="JAY115" s="31"/>
      <c r="JAZ115" s="31"/>
      <c r="JBA115" s="31"/>
      <c r="JBB115" s="31"/>
      <c r="JBC115" s="31"/>
      <c r="JBD115" s="31"/>
      <c r="JBE115" s="31"/>
      <c r="JBF115" s="31"/>
      <c r="JBG115" s="31"/>
      <c r="JBH115" s="31"/>
      <c r="JBI115" s="31"/>
      <c r="JBJ115" s="31"/>
      <c r="JBK115" s="31"/>
      <c r="JBL115" s="31"/>
      <c r="JBM115" s="31"/>
      <c r="JBN115" s="31"/>
      <c r="JBO115" s="31"/>
      <c r="JBP115" s="31"/>
      <c r="JBQ115" s="31"/>
      <c r="JBR115" s="31"/>
      <c r="JBS115" s="31"/>
      <c r="JBT115" s="31"/>
      <c r="JBU115" s="31"/>
      <c r="JBV115" s="31"/>
      <c r="JBW115" s="31"/>
      <c r="JBX115" s="31"/>
      <c r="JBY115" s="31"/>
      <c r="JBZ115" s="31"/>
      <c r="JCA115" s="31"/>
      <c r="JCB115" s="31"/>
      <c r="JCC115" s="31"/>
      <c r="JCD115" s="31"/>
      <c r="JCE115" s="31"/>
      <c r="JCF115" s="31"/>
      <c r="JCG115" s="31"/>
      <c r="JCH115" s="31"/>
      <c r="JCI115" s="31"/>
      <c r="JCJ115" s="31"/>
      <c r="JCK115" s="31"/>
      <c r="JCL115" s="31"/>
      <c r="JCM115" s="31"/>
      <c r="JCN115" s="31"/>
      <c r="JCO115" s="31"/>
      <c r="JCP115" s="31"/>
      <c r="JCQ115" s="31"/>
      <c r="JCR115" s="31"/>
      <c r="JCS115" s="31"/>
      <c r="JCT115" s="31"/>
      <c r="JCU115" s="31"/>
      <c r="JCV115" s="31"/>
      <c r="JCW115" s="31"/>
      <c r="JCX115" s="31"/>
      <c r="JCY115" s="31"/>
      <c r="JCZ115" s="31"/>
      <c r="JDA115" s="31"/>
      <c r="JDB115" s="31"/>
      <c r="JDC115" s="31"/>
      <c r="JDD115" s="31"/>
      <c r="JDE115" s="31"/>
      <c r="JDF115" s="31"/>
      <c r="JDG115" s="31"/>
      <c r="JDH115" s="31"/>
      <c r="JDI115" s="31"/>
      <c r="JDJ115" s="31"/>
      <c r="JDK115" s="31"/>
      <c r="JDL115" s="31"/>
      <c r="JDM115" s="31"/>
      <c r="JDN115" s="31"/>
      <c r="JDO115" s="31"/>
      <c r="JDP115" s="31"/>
      <c r="JDQ115" s="31"/>
      <c r="JDR115" s="31"/>
      <c r="JDS115" s="31"/>
      <c r="JDT115" s="31"/>
      <c r="JDU115" s="31"/>
      <c r="JDV115" s="31"/>
      <c r="JDW115" s="31"/>
      <c r="JDX115" s="31"/>
      <c r="JDY115" s="31"/>
      <c r="JDZ115" s="31"/>
      <c r="JEA115" s="31"/>
      <c r="JEB115" s="31"/>
      <c r="JEC115" s="31"/>
      <c r="JED115" s="31"/>
      <c r="JEE115" s="31"/>
      <c r="JEF115" s="31"/>
      <c r="JEG115" s="31"/>
      <c r="JEH115" s="31"/>
      <c r="JEI115" s="31"/>
      <c r="JEJ115" s="31"/>
      <c r="JEK115" s="31"/>
      <c r="JEL115" s="31"/>
      <c r="JEM115" s="31"/>
      <c r="JEN115" s="31"/>
      <c r="JEO115" s="31"/>
      <c r="JEP115" s="31"/>
      <c r="JEQ115" s="31"/>
      <c r="JER115" s="31"/>
      <c r="JES115" s="31"/>
      <c r="JET115" s="31"/>
      <c r="JEU115" s="31"/>
      <c r="JEV115" s="31"/>
      <c r="JEW115" s="31"/>
      <c r="JEX115" s="31"/>
      <c r="JEY115" s="31"/>
      <c r="JEZ115" s="31"/>
      <c r="JFA115" s="31"/>
      <c r="JFB115" s="31"/>
      <c r="JFC115" s="31"/>
      <c r="JFD115" s="31"/>
      <c r="JFE115" s="31"/>
      <c r="JFF115" s="31"/>
      <c r="JFG115" s="31"/>
      <c r="JFH115" s="31"/>
      <c r="JFI115" s="31"/>
      <c r="JFJ115" s="31"/>
      <c r="JFK115" s="31"/>
      <c r="JFL115" s="31"/>
      <c r="JFM115" s="31"/>
      <c r="JFN115" s="31"/>
      <c r="JFO115" s="31"/>
      <c r="JFP115" s="31"/>
      <c r="JFQ115" s="31"/>
      <c r="JFR115" s="31"/>
      <c r="JFS115" s="31"/>
      <c r="JFT115" s="31"/>
      <c r="JFU115" s="31"/>
      <c r="JFV115" s="31"/>
      <c r="JFW115" s="31"/>
      <c r="JFX115" s="31"/>
      <c r="JFY115" s="31"/>
      <c r="JFZ115" s="31"/>
      <c r="JGA115" s="31"/>
      <c r="JGB115" s="31"/>
      <c r="JGC115" s="31"/>
      <c r="JGD115" s="31"/>
      <c r="JGE115" s="31"/>
      <c r="JGF115" s="31"/>
      <c r="JGG115" s="31"/>
      <c r="JGH115" s="31"/>
      <c r="JGI115" s="31"/>
      <c r="JGJ115" s="31"/>
      <c r="JGK115" s="31"/>
      <c r="JGL115" s="31"/>
      <c r="JGM115" s="31"/>
      <c r="JGN115" s="31"/>
      <c r="JGO115" s="31"/>
      <c r="JGP115" s="31"/>
      <c r="JGQ115" s="31"/>
      <c r="JGR115" s="31"/>
      <c r="JGS115" s="31"/>
      <c r="JGT115" s="31"/>
      <c r="JGU115" s="31"/>
      <c r="JGV115" s="31"/>
      <c r="JGW115" s="31"/>
      <c r="JGX115" s="31"/>
      <c r="JGY115" s="31"/>
      <c r="JGZ115" s="31"/>
      <c r="JHA115" s="31"/>
      <c r="JHB115" s="31"/>
      <c r="JHC115" s="31"/>
      <c r="JHD115" s="31"/>
      <c r="JHE115" s="31"/>
      <c r="JHF115" s="31"/>
      <c r="JHG115" s="31"/>
      <c r="JHH115" s="31"/>
      <c r="JHI115" s="31"/>
      <c r="JHJ115" s="31"/>
      <c r="JHK115" s="31"/>
      <c r="JHL115" s="31"/>
      <c r="JHM115" s="31"/>
      <c r="JHN115" s="31"/>
      <c r="JHO115" s="31"/>
      <c r="JHP115" s="31"/>
      <c r="JHQ115" s="31"/>
      <c r="JHR115" s="31"/>
      <c r="JHS115" s="31"/>
      <c r="JHT115" s="31"/>
      <c r="JHU115" s="31"/>
      <c r="JHV115" s="31"/>
      <c r="JHW115" s="31"/>
      <c r="JHX115" s="31"/>
      <c r="JHY115" s="31"/>
      <c r="JHZ115" s="31"/>
      <c r="JIA115" s="31"/>
      <c r="JIB115" s="31"/>
      <c r="JIC115" s="31"/>
      <c r="JID115" s="31"/>
      <c r="JIE115" s="31"/>
      <c r="JIF115" s="31"/>
      <c r="JIG115" s="31"/>
      <c r="JIH115" s="31"/>
      <c r="JII115" s="31"/>
      <c r="JIJ115" s="31"/>
      <c r="JIK115" s="31"/>
      <c r="JIL115" s="31"/>
      <c r="JIM115" s="31"/>
      <c r="JIN115" s="31"/>
      <c r="JIO115" s="31"/>
      <c r="JIP115" s="31"/>
      <c r="JIQ115" s="31"/>
      <c r="JIR115" s="31"/>
      <c r="JIS115" s="31"/>
      <c r="JIT115" s="31"/>
      <c r="JIU115" s="31"/>
      <c r="JIV115" s="31"/>
      <c r="JIW115" s="31"/>
      <c r="JIX115" s="31"/>
      <c r="JIY115" s="31"/>
      <c r="JIZ115" s="31"/>
      <c r="JJA115" s="31"/>
      <c r="JJB115" s="31"/>
      <c r="JJC115" s="31"/>
      <c r="JJD115" s="31"/>
      <c r="JJE115" s="31"/>
      <c r="JJF115" s="31"/>
      <c r="JJG115" s="31"/>
      <c r="JJH115" s="31"/>
      <c r="JJI115" s="31"/>
      <c r="JJJ115" s="31"/>
      <c r="JJK115" s="31"/>
      <c r="JJL115" s="31"/>
      <c r="JJM115" s="31"/>
      <c r="JJN115" s="31"/>
      <c r="JJO115" s="31"/>
      <c r="JJP115" s="31"/>
      <c r="JJQ115" s="31"/>
      <c r="JJR115" s="31"/>
      <c r="JJS115" s="31"/>
      <c r="JJT115" s="31"/>
      <c r="JJU115" s="31"/>
      <c r="JJV115" s="31"/>
      <c r="JJW115" s="31"/>
      <c r="JJX115" s="31"/>
      <c r="JJY115" s="31"/>
      <c r="JJZ115" s="31"/>
      <c r="JKA115" s="31"/>
      <c r="JKB115" s="31"/>
      <c r="JKC115" s="31"/>
      <c r="JKD115" s="31"/>
      <c r="JKE115" s="31"/>
      <c r="JKF115" s="31"/>
      <c r="JKG115" s="31"/>
      <c r="JKH115" s="31"/>
      <c r="JKI115" s="31"/>
      <c r="JKJ115" s="31"/>
      <c r="JKK115" s="31"/>
      <c r="JKL115" s="31"/>
      <c r="JKM115" s="31"/>
      <c r="JKN115" s="31"/>
      <c r="JKO115" s="31"/>
      <c r="JKP115" s="31"/>
      <c r="JKQ115" s="31"/>
      <c r="JKR115" s="31"/>
      <c r="JKS115" s="31"/>
      <c r="JKT115" s="31"/>
      <c r="JKU115" s="31"/>
      <c r="JKV115" s="31"/>
      <c r="JKW115" s="31"/>
      <c r="JKX115" s="31"/>
      <c r="JKY115" s="31"/>
      <c r="JKZ115" s="31"/>
      <c r="JLA115" s="31"/>
      <c r="JLB115" s="31"/>
      <c r="JLC115" s="31"/>
      <c r="JLD115" s="31"/>
      <c r="JLE115" s="31"/>
      <c r="JLF115" s="31"/>
      <c r="JLG115" s="31"/>
      <c r="JLH115" s="31"/>
      <c r="JLI115" s="31"/>
      <c r="JLJ115" s="31"/>
      <c r="JLK115" s="31"/>
      <c r="JLL115" s="31"/>
      <c r="JLM115" s="31"/>
      <c r="JLN115" s="31"/>
      <c r="JLO115" s="31"/>
      <c r="JLP115" s="31"/>
      <c r="JLQ115" s="31"/>
      <c r="JLR115" s="31"/>
      <c r="JLS115" s="31"/>
      <c r="JLT115" s="31"/>
      <c r="JLU115" s="31"/>
      <c r="JLV115" s="31"/>
      <c r="JLW115" s="31"/>
      <c r="JLX115" s="31"/>
      <c r="JLY115" s="31"/>
      <c r="JLZ115" s="31"/>
      <c r="JMA115" s="31"/>
      <c r="JMB115" s="31"/>
      <c r="JMC115" s="31"/>
      <c r="JMD115" s="31"/>
      <c r="JME115" s="31"/>
      <c r="JMF115" s="31"/>
      <c r="JMG115" s="31"/>
      <c r="JMH115" s="31"/>
      <c r="JMI115" s="31"/>
      <c r="JMJ115" s="31"/>
      <c r="JMK115" s="31"/>
      <c r="JML115" s="31"/>
      <c r="JMM115" s="31"/>
      <c r="JMN115" s="31"/>
      <c r="JMO115" s="31"/>
      <c r="JMP115" s="31"/>
      <c r="JMQ115" s="31"/>
      <c r="JMR115" s="31"/>
      <c r="JMS115" s="31"/>
      <c r="JMT115" s="31"/>
      <c r="JMU115" s="31"/>
      <c r="JMV115" s="31"/>
      <c r="JMW115" s="31"/>
      <c r="JMX115" s="31"/>
      <c r="JMY115" s="31"/>
      <c r="JMZ115" s="31"/>
      <c r="JNA115" s="31"/>
      <c r="JNB115" s="31"/>
      <c r="JNC115" s="31"/>
      <c r="JND115" s="31"/>
      <c r="JNE115" s="31"/>
      <c r="JNF115" s="31"/>
      <c r="JNG115" s="31"/>
      <c r="JNH115" s="31"/>
      <c r="JNI115" s="31"/>
      <c r="JNJ115" s="31"/>
      <c r="JNK115" s="31"/>
      <c r="JNL115" s="31"/>
      <c r="JNM115" s="31"/>
      <c r="JNN115" s="31"/>
      <c r="JNO115" s="31"/>
      <c r="JNP115" s="31"/>
      <c r="JNQ115" s="31"/>
      <c r="JNR115" s="31"/>
      <c r="JNS115" s="31"/>
      <c r="JNT115" s="31"/>
      <c r="JNU115" s="31"/>
      <c r="JNV115" s="31"/>
      <c r="JNW115" s="31"/>
      <c r="JNX115" s="31"/>
      <c r="JNY115" s="31"/>
      <c r="JNZ115" s="31"/>
      <c r="JOA115" s="31"/>
      <c r="JOB115" s="31"/>
      <c r="JOC115" s="31"/>
      <c r="JOD115" s="31"/>
      <c r="JOE115" s="31"/>
      <c r="JOF115" s="31"/>
      <c r="JOG115" s="31"/>
      <c r="JOH115" s="31"/>
      <c r="JOI115" s="31"/>
      <c r="JOJ115" s="31"/>
      <c r="JOK115" s="31"/>
      <c r="JOL115" s="31"/>
      <c r="JOM115" s="31"/>
      <c r="JON115" s="31"/>
      <c r="JOO115" s="31"/>
      <c r="JOP115" s="31"/>
      <c r="JOQ115" s="31"/>
      <c r="JOR115" s="31"/>
      <c r="JOS115" s="31"/>
      <c r="JOT115" s="31"/>
      <c r="JOU115" s="31"/>
      <c r="JOV115" s="31"/>
      <c r="JOW115" s="31"/>
      <c r="JOX115" s="31"/>
      <c r="JOY115" s="31"/>
      <c r="JOZ115" s="31"/>
      <c r="JPA115" s="31"/>
      <c r="JPB115" s="31"/>
      <c r="JPC115" s="31"/>
      <c r="JPD115" s="31"/>
      <c r="JPE115" s="31"/>
      <c r="JPF115" s="31"/>
      <c r="JPG115" s="31"/>
      <c r="JPH115" s="31"/>
      <c r="JPI115" s="31"/>
      <c r="JPJ115" s="31"/>
      <c r="JPK115" s="31"/>
      <c r="JPL115" s="31"/>
      <c r="JPM115" s="31"/>
      <c r="JPN115" s="31"/>
      <c r="JPO115" s="31"/>
      <c r="JPP115" s="31"/>
      <c r="JPQ115" s="31"/>
      <c r="JPR115" s="31"/>
      <c r="JPS115" s="31"/>
      <c r="JPT115" s="31"/>
      <c r="JPU115" s="31"/>
      <c r="JPV115" s="31"/>
      <c r="JPW115" s="31"/>
      <c r="JPX115" s="31"/>
      <c r="JPY115" s="31"/>
      <c r="JPZ115" s="31"/>
      <c r="JQA115" s="31"/>
      <c r="JQB115" s="31"/>
      <c r="JQC115" s="31"/>
      <c r="JQD115" s="31"/>
      <c r="JQE115" s="31"/>
      <c r="JQF115" s="31"/>
      <c r="JQG115" s="31"/>
      <c r="JQH115" s="31"/>
      <c r="JQI115" s="31"/>
      <c r="JQJ115" s="31"/>
      <c r="JQK115" s="31"/>
      <c r="JQL115" s="31"/>
      <c r="JQM115" s="31"/>
      <c r="JQN115" s="31"/>
      <c r="JQO115" s="31"/>
      <c r="JQP115" s="31"/>
      <c r="JQQ115" s="31"/>
      <c r="JQR115" s="31"/>
      <c r="JQS115" s="31"/>
      <c r="JQT115" s="31"/>
      <c r="JQU115" s="31"/>
      <c r="JQV115" s="31"/>
      <c r="JQW115" s="31"/>
      <c r="JQX115" s="31"/>
      <c r="JQY115" s="31"/>
      <c r="JQZ115" s="31"/>
      <c r="JRA115" s="31"/>
      <c r="JRB115" s="31"/>
      <c r="JRC115" s="31"/>
      <c r="JRD115" s="31"/>
      <c r="JRE115" s="31"/>
      <c r="JRF115" s="31"/>
      <c r="JRG115" s="31"/>
      <c r="JRH115" s="31"/>
      <c r="JRI115" s="31"/>
      <c r="JRJ115" s="31"/>
      <c r="JRK115" s="31"/>
      <c r="JRL115" s="31"/>
      <c r="JRM115" s="31"/>
      <c r="JRN115" s="31"/>
      <c r="JRO115" s="31"/>
      <c r="JRP115" s="31"/>
      <c r="JRQ115" s="31"/>
      <c r="JRR115" s="31"/>
      <c r="JRS115" s="31"/>
      <c r="JRT115" s="31"/>
      <c r="JRU115" s="31"/>
      <c r="JRV115" s="31"/>
      <c r="JRW115" s="31"/>
      <c r="JRX115" s="31"/>
      <c r="JRY115" s="31"/>
      <c r="JRZ115" s="31"/>
      <c r="JSA115" s="31"/>
      <c r="JSB115" s="31"/>
      <c r="JSC115" s="31"/>
      <c r="JSD115" s="31"/>
      <c r="JSE115" s="31"/>
      <c r="JSF115" s="31"/>
      <c r="JSG115" s="31"/>
      <c r="JSH115" s="31"/>
      <c r="JSI115" s="31"/>
      <c r="JSJ115" s="31"/>
      <c r="JSK115" s="31"/>
      <c r="JSL115" s="31"/>
      <c r="JSM115" s="31"/>
      <c r="JSN115" s="31"/>
      <c r="JSO115" s="31"/>
      <c r="JSP115" s="31"/>
      <c r="JSQ115" s="31"/>
      <c r="JSR115" s="31"/>
      <c r="JSS115" s="31"/>
      <c r="JST115" s="31"/>
      <c r="JSU115" s="31"/>
      <c r="JSV115" s="31"/>
      <c r="JSW115" s="31"/>
      <c r="JSX115" s="31"/>
      <c r="JSY115" s="31"/>
      <c r="JSZ115" s="31"/>
      <c r="JTA115" s="31"/>
      <c r="JTB115" s="31"/>
      <c r="JTC115" s="31"/>
      <c r="JTD115" s="31"/>
      <c r="JTE115" s="31"/>
      <c r="JTF115" s="31"/>
      <c r="JTG115" s="31"/>
      <c r="JTH115" s="31"/>
      <c r="JTI115" s="31"/>
      <c r="JTJ115" s="31"/>
      <c r="JTK115" s="31"/>
      <c r="JTL115" s="31"/>
      <c r="JTM115" s="31"/>
      <c r="JTN115" s="31"/>
      <c r="JTO115" s="31"/>
      <c r="JTP115" s="31"/>
      <c r="JTQ115" s="31"/>
      <c r="JTR115" s="31"/>
      <c r="JTS115" s="31"/>
      <c r="JTT115" s="31"/>
      <c r="JTU115" s="31"/>
      <c r="JTV115" s="31"/>
      <c r="JTW115" s="31"/>
      <c r="JTX115" s="31"/>
      <c r="JTY115" s="31"/>
      <c r="JTZ115" s="31"/>
      <c r="JUA115" s="31"/>
      <c r="JUB115" s="31"/>
      <c r="JUC115" s="31"/>
      <c r="JUD115" s="31"/>
      <c r="JUE115" s="31"/>
      <c r="JUF115" s="31"/>
      <c r="JUG115" s="31"/>
      <c r="JUH115" s="31"/>
      <c r="JUI115" s="31"/>
      <c r="JUJ115" s="31"/>
      <c r="JUK115" s="31"/>
      <c r="JUL115" s="31"/>
      <c r="JUM115" s="31"/>
      <c r="JUN115" s="31"/>
      <c r="JUO115" s="31"/>
      <c r="JUP115" s="31"/>
      <c r="JUQ115" s="31"/>
      <c r="JUR115" s="31"/>
      <c r="JUS115" s="31"/>
      <c r="JUT115" s="31"/>
      <c r="JUU115" s="31"/>
      <c r="JUV115" s="31"/>
      <c r="JUW115" s="31"/>
      <c r="JUX115" s="31"/>
      <c r="JUY115" s="31"/>
      <c r="JUZ115" s="31"/>
      <c r="JVA115" s="31"/>
      <c r="JVB115" s="31"/>
      <c r="JVC115" s="31"/>
      <c r="JVD115" s="31"/>
      <c r="JVE115" s="31"/>
      <c r="JVF115" s="31"/>
      <c r="JVG115" s="31"/>
      <c r="JVH115" s="31"/>
      <c r="JVI115" s="31"/>
      <c r="JVJ115" s="31"/>
      <c r="JVK115" s="31"/>
      <c r="JVL115" s="31"/>
      <c r="JVM115" s="31"/>
      <c r="JVN115" s="31"/>
      <c r="JVO115" s="31"/>
      <c r="JVP115" s="31"/>
      <c r="JVQ115" s="31"/>
      <c r="JVR115" s="31"/>
      <c r="JVS115" s="31"/>
      <c r="JVT115" s="31"/>
      <c r="JVU115" s="31"/>
      <c r="JVV115" s="31"/>
      <c r="JVW115" s="31"/>
      <c r="JVX115" s="31"/>
      <c r="JVY115" s="31"/>
      <c r="JVZ115" s="31"/>
      <c r="JWA115" s="31"/>
      <c r="JWB115" s="31"/>
      <c r="JWC115" s="31"/>
      <c r="JWD115" s="31"/>
      <c r="JWE115" s="31"/>
      <c r="JWF115" s="31"/>
      <c r="JWG115" s="31"/>
      <c r="JWH115" s="31"/>
      <c r="JWI115" s="31"/>
      <c r="JWJ115" s="31"/>
      <c r="JWK115" s="31"/>
      <c r="JWL115" s="31"/>
      <c r="JWM115" s="31"/>
      <c r="JWN115" s="31"/>
      <c r="JWO115" s="31"/>
      <c r="JWP115" s="31"/>
      <c r="JWQ115" s="31"/>
      <c r="JWR115" s="31"/>
      <c r="JWS115" s="31"/>
      <c r="JWT115" s="31"/>
      <c r="JWU115" s="31"/>
      <c r="JWV115" s="31"/>
      <c r="JWW115" s="31"/>
      <c r="JWX115" s="31"/>
      <c r="JWY115" s="31"/>
      <c r="JWZ115" s="31"/>
      <c r="JXA115" s="31"/>
      <c r="JXB115" s="31"/>
      <c r="JXC115" s="31"/>
      <c r="JXD115" s="31"/>
      <c r="JXE115" s="31"/>
      <c r="JXF115" s="31"/>
      <c r="JXG115" s="31"/>
      <c r="JXH115" s="31"/>
      <c r="JXI115" s="31"/>
      <c r="JXJ115" s="31"/>
      <c r="JXK115" s="31"/>
      <c r="JXL115" s="31"/>
      <c r="JXM115" s="31"/>
      <c r="JXN115" s="31"/>
      <c r="JXO115" s="31"/>
      <c r="JXP115" s="31"/>
      <c r="JXQ115" s="31"/>
      <c r="JXR115" s="31"/>
      <c r="JXS115" s="31"/>
      <c r="JXT115" s="31"/>
      <c r="JXU115" s="31"/>
      <c r="JXV115" s="31"/>
      <c r="JXW115" s="31"/>
      <c r="JXX115" s="31"/>
      <c r="JXY115" s="31"/>
      <c r="JXZ115" s="31"/>
      <c r="JYA115" s="31"/>
      <c r="JYB115" s="31"/>
      <c r="JYC115" s="31"/>
      <c r="JYD115" s="31"/>
      <c r="JYE115" s="31"/>
      <c r="JYF115" s="31"/>
      <c r="JYG115" s="31"/>
      <c r="JYH115" s="31"/>
      <c r="JYI115" s="31"/>
      <c r="JYJ115" s="31"/>
      <c r="JYK115" s="31"/>
      <c r="JYL115" s="31"/>
      <c r="JYM115" s="31"/>
      <c r="JYN115" s="31"/>
      <c r="JYO115" s="31"/>
      <c r="JYP115" s="31"/>
      <c r="JYQ115" s="31"/>
      <c r="JYR115" s="31"/>
      <c r="JYS115" s="31"/>
      <c r="JYT115" s="31"/>
      <c r="JYU115" s="31"/>
      <c r="JYV115" s="31"/>
      <c r="JYW115" s="31"/>
      <c r="JYX115" s="31"/>
      <c r="JYY115" s="31"/>
      <c r="JYZ115" s="31"/>
      <c r="JZA115" s="31"/>
      <c r="JZB115" s="31"/>
      <c r="JZC115" s="31"/>
      <c r="JZD115" s="31"/>
      <c r="JZE115" s="31"/>
      <c r="JZF115" s="31"/>
      <c r="JZG115" s="31"/>
      <c r="JZH115" s="31"/>
      <c r="JZI115" s="31"/>
      <c r="JZJ115" s="31"/>
      <c r="JZK115" s="31"/>
      <c r="JZL115" s="31"/>
      <c r="JZM115" s="31"/>
      <c r="JZN115" s="31"/>
      <c r="JZO115" s="31"/>
      <c r="JZP115" s="31"/>
      <c r="JZQ115" s="31"/>
      <c r="JZR115" s="31"/>
      <c r="JZS115" s="31"/>
      <c r="JZT115" s="31"/>
      <c r="JZU115" s="31"/>
      <c r="JZV115" s="31"/>
      <c r="JZW115" s="31"/>
      <c r="JZX115" s="31"/>
      <c r="JZY115" s="31"/>
      <c r="JZZ115" s="31"/>
      <c r="KAA115" s="31"/>
      <c r="KAB115" s="31"/>
      <c r="KAC115" s="31"/>
      <c r="KAD115" s="31"/>
      <c r="KAE115" s="31"/>
      <c r="KAF115" s="31"/>
      <c r="KAG115" s="31"/>
      <c r="KAH115" s="31"/>
      <c r="KAI115" s="31"/>
      <c r="KAJ115" s="31"/>
      <c r="KAK115" s="31"/>
      <c r="KAL115" s="31"/>
      <c r="KAM115" s="31"/>
      <c r="KAN115" s="31"/>
      <c r="KAO115" s="31"/>
      <c r="KAP115" s="31"/>
      <c r="KAQ115" s="31"/>
      <c r="KAR115" s="31"/>
      <c r="KAS115" s="31"/>
      <c r="KAT115" s="31"/>
      <c r="KAU115" s="31"/>
      <c r="KAV115" s="31"/>
      <c r="KAW115" s="31"/>
      <c r="KAX115" s="31"/>
      <c r="KAY115" s="31"/>
      <c r="KAZ115" s="31"/>
      <c r="KBA115" s="31"/>
      <c r="KBB115" s="31"/>
      <c r="KBC115" s="31"/>
      <c r="KBD115" s="31"/>
      <c r="KBE115" s="31"/>
      <c r="KBF115" s="31"/>
      <c r="KBG115" s="31"/>
      <c r="KBH115" s="31"/>
      <c r="KBI115" s="31"/>
      <c r="KBJ115" s="31"/>
      <c r="KBK115" s="31"/>
      <c r="KBL115" s="31"/>
      <c r="KBM115" s="31"/>
      <c r="KBN115" s="31"/>
      <c r="KBO115" s="31"/>
      <c r="KBP115" s="31"/>
      <c r="KBQ115" s="31"/>
      <c r="KBR115" s="31"/>
      <c r="KBS115" s="31"/>
      <c r="KBT115" s="31"/>
      <c r="KBU115" s="31"/>
      <c r="KBV115" s="31"/>
      <c r="KBW115" s="31"/>
      <c r="KBX115" s="31"/>
      <c r="KBY115" s="31"/>
      <c r="KBZ115" s="31"/>
      <c r="KCA115" s="31"/>
      <c r="KCB115" s="31"/>
      <c r="KCC115" s="31"/>
      <c r="KCD115" s="31"/>
      <c r="KCE115" s="31"/>
      <c r="KCF115" s="31"/>
      <c r="KCG115" s="31"/>
      <c r="KCH115" s="31"/>
      <c r="KCI115" s="31"/>
      <c r="KCJ115" s="31"/>
      <c r="KCK115" s="31"/>
      <c r="KCL115" s="31"/>
      <c r="KCM115" s="31"/>
      <c r="KCN115" s="31"/>
      <c r="KCO115" s="31"/>
      <c r="KCP115" s="31"/>
      <c r="KCQ115" s="31"/>
      <c r="KCR115" s="31"/>
      <c r="KCS115" s="31"/>
      <c r="KCT115" s="31"/>
      <c r="KCU115" s="31"/>
      <c r="KCV115" s="31"/>
      <c r="KCW115" s="31"/>
      <c r="KCX115" s="31"/>
      <c r="KCY115" s="31"/>
      <c r="KCZ115" s="31"/>
      <c r="KDA115" s="31"/>
      <c r="KDB115" s="31"/>
      <c r="KDC115" s="31"/>
      <c r="KDD115" s="31"/>
      <c r="KDE115" s="31"/>
      <c r="KDF115" s="31"/>
      <c r="KDG115" s="31"/>
      <c r="KDH115" s="31"/>
      <c r="KDI115" s="31"/>
      <c r="KDJ115" s="31"/>
      <c r="KDK115" s="31"/>
      <c r="KDL115" s="31"/>
      <c r="KDM115" s="31"/>
      <c r="KDN115" s="31"/>
      <c r="KDO115" s="31"/>
      <c r="KDP115" s="31"/>
      <c r="KDQ115" s="31"/>
      <c r="KDR115" s="31"/>
      <c r="KDS115" s="31"/>
      <c r="KDT115" s="31"/>
      <c r="KDU115" s="31"/>
      <c r="KDV115" s="31"/>
      <c r="KDW115" s="31"/>
      <c r="KDX115" s="31"/>
      <c r="KDY115" s="31"/>
      <c r="KDZ115" s="31"/>
      <c r="KEA115" s="31"/>
      <c r="KEB115" s="31"/>
      <c r="KEC115" s="31"/>
      <c r="KED115" s="31"/>
      <c r="KEE115" s="31"/>
      <c r="KEF115" s="31"/>
      <c r="KEG115" s="31"/>
      <c r="KEH115" s="31"/>
      <c r="KEI115" s="31"/>
      <c r="KEJ115" s="31"/>
      <c r="KEK115" s="31"/>
      <c r="KEL115" s="31"/>
      <c r="KEM115" s="31"/>
      <c r="KEN115" s="31"/>
      <c r="KEO115" s="31"/>
      <c r="KEP115" s="31"/>
      <c r="KEQ115" s="31"/>
      <c r="KER115" s="31"/>
      <c r="KES115" s="31"/>
      <c r="KET115" s="31"/>
      <c r="KEU115" s="31"/>
      <c r="KEV115" s="31"/>
      <c r="KEW115" s="31"/>
      <c r="KEX115" s="31"/>
      <c r="KEY115" s="31"/>
      <c r="KEZ115" s="31"/>
      <c r="KFA115" s="31"/>
      <c r="KFB115" s="31"/>
      <c r="KFC115" s="31"/>
      <c r="KFD115" s="31"/>
      <c r="KFE115" s="31"/>
      <c r="KFF115" s="31"/>
      <c r="KFG115" s="31"/>
      <c r="KFH115" s="31"/>
      <c r="KFI115" s="31"/>
      <c r="KFJ115" s="31"/>
      <c r="KFK115" s="31"/>
      <c r="KFL115" s="31"/>
      <c r="KFM115" s="31"/>
      <c r="KFN115" s="31"/>
      <c r="KFO115" s="31"/>
      <c r="KFP115" s="31"/>
      <c r="KFQ115" s="31"/>
      <c r="KFR115" s="31"/>
      <c r="KFS115" s="31"/>
      <c r="KFT115" s="31"/>
      <c r="KFU115" s="31"/>
      <c r="KFV115" s="31"/>
      <c r="KFW115" s="31"/>
      <c r="KFX115" s="31"/>
      <c r="KFY115" s="31"/>
      <c r="KFZ115" s="31"/>
      <c r="KGA115" s="31"/>
      <c r="KGB115" s="31"/>
      <c r="KGC115" s="31"/>
      <c r="KGD115" s="31"/>
      <c r="KGE115" s="31"/>
      <c r="KGF115" s="31"/>
      <c r="KGG115" s="31"/>
      <c r="KGH115" s="31"/>
      <c r="KGI115" s="31"/>
      <c r="KGJ115" s="31"/>
      <c r="KGK115" s="31"/>
      <c r="KGL115" s="31"/>
      <c r="KGM115" s="31"/>
      <c r="KGN115" s="31"/>
      <c r="KGO115" s="31"/>
      <c r="KGP115" s="31"/>
      <c r="KGQ115" s="31"/>
      <c r="KGR115" s="31"/>
      <c r="KGS115" s="31"/>
      <c r="KGT115" s="31"/>
      <c r="KGU115" s="31"/>
      <c r="KGV115" s="31"/>
      <c r="KGW115" s="31"/>
      <c r="KGX115" s="31"/>
      <c r="KGY115" s="31"/>
      <c r="KGZ115" s="31"/>
      <c r="KHA115" s="31"/>
      <c r="KHB115" s="31"/>
      <c r="KHC115" s="31"/>
      <c r="KHD115" s="31"/>
      <c r="KHE115" s="31"/>
      <c r="KHF115" s="31"/>
      <c r="KHG115" s="31"/>
      <c r="KHH115" s="31"/>
      <c r="KHI115" s="31"/>
      <c r="KHJ115" s="31"/>
      <c r="KHK115" s="31"/>
      <c r="KHL115" s="31"/>
      <c r="KHM115" s="31"/>
      <c r="KHN115" s="31"/>
      <c r="KHO115" s="31"/>
      <c r="KHP115" s="31"/>
      <c r="KHQ115" s="31"/>
      <c r="KHR115" s="31"/>
      <c r="KHS115" s="31"/>
      <c r="KHT115" s="31"/>
      <c r="KHU115" s="31"/>
      <c r="KHV115" s="31"/>
      <c r="KHW115" s="31"/>
      <c r="KHX115" s="31"/>
      <c r="KHY115" s="31"/>
      <c r="KHZ115" s="31"/>
      <c r="KIA115" s="31"/>
      <c r="KIB115" s="31"/>
      <c r="KIC115" s="31"/>
      <c r="KID115" s="31"/>
      <c r="KIE115" s="31"/>
      <c r="KIF115" s="31"/>
      <c r="KIG115" s="31"/>
      <c r="KIH115" s="31"/>
      <c r="KII115" s="31"/>
      <c r="KIJ115" s="31"/>
      <c r="KIK115" s="31"/>
      <c r="KIL115" s="31"/>
      <c r="KIM115" s="31"/>
      <c r="KIN115" s="31"/>
      <c r="KIO115" s="31"/>
      <c r="KIP115" s="31"/>
      <c r="KIQ115" s="31"/>
      <c r="KIR115" s="31"/>
      <c r="KIS115" s="31"/>
      <c r="KIT115" s="31"/>
      <c r="KIU115" s="31"/>
      <c r="KIV115" s="31"/>
      <c r="KIW115" s="31"/>
      <c r="KIX115" s="31"/>
      <c r="KIY115" s="31"/>
      <c r="KIZ115" s="31"/>
      <c r="KJA115" s="31"/>
      <c r="KJB115" s="31"/>
      <c r="KJC115" s="31"/>
      <c r="KJD115" s="31"/>
      <c r="KJE115" s="31"/>
      <c r="KJF115" s="31"/>
      <c r="KJG115" s="31"/>
      <c r="KJH115" s="31"/>
      <c r="KJI115" s="31"/>
      <c r="KJJ115" s="31"/>
      <c r="KJK115" s="31"/>
      <c r="KJL115" s="31"/>
      <c r="KJM115" s="31"/>
      <c r="KJN115" s="31"/>
      <c r="KJO115" s="31"/>
      <c r="KJP115" s="31"/>
      <c r="KJQ115" s="31"/>
      <c r="KJR115" s="31"/>
      <c r="KJS115" s="31"/>
      <c r="KJT115" s="31"/>
      <c r="KJU115" s="31"/>
      <c r="KJV115" s="31"/>
      <c r="KJW115" s="31"/>
      <c r="KJX115" s="31"/>
      <c r="KJY115" s="31"/>
      <c r="KJZ115" s="31"/>
      <c r="KKA115" s="31"/>
      <c r="KKB115" s="31"/>
      <c r="KKC115" s="31"/>
      <c r="KKD115" s="31"/>
      <c r="KKE115" s="31"/>
      <c r="KKF115" s="31"/>
      <c r="KKG115" s="31"/>
      <c r="KKH115" s="31"/>
      <c r="KKI115" s="31"/>
      <c r="KKJ115" s="31"/>
      <c r="KKK115" s="31"/>
      <c r="KKL115" s="31"/>
      <c r="KKM115" s="31"/>
      <c r="KKN115" s="31"/>
      <c r="KKO115" s="31"/>
      <c r="KKP115" s="31"/>
      <c r="KKQ115" s="31"/>
      <c r="KKR115" s="31"/>
      <c r="KKS115" s="31"/>
      <c r="KKT115" s="31"/>
      <c r="KKU115" s="31"/>
      <c r="KKV115" s="31"/>
      <c r="KKW115" s="31"/>
      <c r="KKX115" s="31"/>
      <c r="KKY115" s="31"/>
      <c r="KKZ115" s="31"/>
      <c r="KLA115" s="31"/>
      <c r="KLB115" s="31"/>
      <c r="KLC115" s="31"/>
      <c r="KLD115" s="31"/>
      <c r="KLE115" s="31"/>
      <c r="KLF115" s="31"/>
      <c r="KLG115" s="31"/>
      <c r="KLH115" s="31"/>
      <c r="KLI115" s="31"/>
      <c r="KLJ115" s="31"/>
      <c r="KLK115" s="31"/>
      <c r="KLL115" s="31"/>
      <c r="KLM115" s="31"/>
      <c r="KLN115" s="31"/>
      <c r="KLO115" s="31"/>
      <c r="KLP115" s="31"/>
      <c r="KLQ115" s="31"/>
      <c r="KLR115" s="31"/>
      <c r="KLS115" s="31"/>
      <c r="KLT115" s="31"/>
      <c r="KLU115" s="31"/>
      <c r="KLV115" s="31"/>
      <c r="KLW115" s="31"/>
      <c r="KLX115" s="31"/>
      <c r="KLY115" s="31"/>
      <c r="KLZ115" s="31"/>
      <c r="KMA115" s="31"/>
      <c r="KMB115" s="31"/>
      <c r="KMC115" s="31"/>
      <c r="KMD115" s="31"/>
      <c r="KME115" s="31"/>
      <c r="KMF115" s="31"/>
      <c r="KMG115" s="31"/>
      <c r="KMH115" s="31"/>
      <c r="KMI115" s="31"/>
      <c r="KMJ115" s="31"/>
      <c r="KMK115" s="31"/>
      <c r="KML115" s="31"/>
      <c r="KMM115" s="31"/>
      <c r="KMN115" s="31"/>
      <c r="KMO115" s="31"/>
      <c r="KMP115" s="31"/>
      <c r="KMQ115" s="31"/>
      <c r="KMR115" s="31"/>
      <c r="KMS115" s="31"/>
      <c r="KMT115" s="31"/>
      <c r="KMU115" s="31"/>
      <c r="KMV115" s="31"/>
      <c r="KMW115" s="31"/>
      <c r="KMX115" s="31"/>
      <c r="KMY115" s="31"/>
      <c r="KMZ115" s="31"/>
      <c r="KNA115" s="31"/>
      <c r="KNB115" s="31"/>
      <c r="KNC115" s="31"/>
      <c r="KND115" s="31"/>
      <c r="KNE115" s="31"/>
      <c r="KNF115" s="31"/>
      <c r="KNG115" s="31"/>
      <c r="KNH115" s="31"/>
      <c r="KNI115" s="31"/>
      <c r="KNJ115" s="31"/>
      <c r="KNK115" s="31"/>
      <c r="KNL115" s="31"/>
      <c r="KNM115" s="31"/>
      <c r="KNN115" s="31"/>
      <c r="KNO115" s="31"/>
      <c r="KNP115" s="31"/>
      <c r="KNQ115" s="31"/>
      <c r="KNR115" s="31"/>
      <c r="KNS115" s="31"/>
      <c r="KNT115" s="31"/>
      <c r="KNU115" s="31"/>
      <c r="KNV115" s="31"/>
      <c r="KNW115" s="31"/>
      <c r="KNX115" s="31"/>
      <c r="KNY115" s="31"/>
      <c r="KNZ115" s="31"/>
      <c r="KOA115" s="31"/>
      <c r="KOB115" s="31"/>
      <c r="KOC115" s="31"/>
      <c r="KOD115" s="31"/>
      <c r="KOE115" s="31"/>
      <c r="KOF115" s="31"/>
      <c r="KOG115" s="31"/>
      <c r="KOH115" s="31"/>
      <c r="KOI115" s="31"/>
      <c r="KOJ115" s="31"/>
      <c r="KOK115" s="31"/>
      <c r="KOL115" s="31"/>
      <c r="KOM115" s="31"/>
      <c r="KON115" s="31"/>
      <c r="KOO115" s="31"/>
      <c r="KOP115" s="31"/>
      <c r="KOQ115" s="31"/>
      <c r="KOR115" s="31"/>
      <c r="KOS115" s="31"/>
      <c r="KOT115" s="31"/>
      <c r="KOU115" s="31"/>
      <c r="KOV115" s="31"/>
      <c r="KOW115" s="31"/>
      <c r="KOX115" s="31"/>
      <c r="KOY115" s="31"/>
      <c r="KOZ115" s="31"/>
      <c r="KPA115" s="31"/>
      <c r="KPB115" s="31"/>
      <c r="KPC115" s="31"/>
      <c r="KPD115" s="31"/>
      <c r="KPE115" s="31"/>
      <c r="KPF115" s="31"/>
      <c r="KPG115" s="31"/>
      <c r="KPH115" s="31"/>
      <c r="KPI115" s="31"/>
      <c r="KPJ115" s="31"/>
      <c r="KPK115" s="31"/>
      <c r="KPL115" s="31"/>
      <c r="KPM115" s="31"/>
      <c r="KPN115" s="31"/>
      <c r="KPO115" s="31"/>
      <c r="KPP115" s="31"/>
      <c r="KPQ115" s="31"/>
      <c r="KPR115" s="31"/>
      <c r="KPS115" s="31"/>
      <c r="KPT115" s="31"/>
      <c r="KPU115" s="31"/>
      <c r="KPV115" s="31"/>
      <c r="KPW115" s="31"/>
      <c r="KPX115" s="31"/>
      <c r="KPY115" s="31"/>
      <c r="KPZ115" s="31"/>
      <c r="KQA115" s="31"/>
      <c r="KQB115" s="31"/>
      <c r="KQC115" s="31"/>
      <c r="KQD115" s="31"/>
      <c r="KQE115" s="31"/>
      <c r="KQF115" s="31"/>
      <c r="KQG115" s="31"/>
      <c r="KQH115" s="31"/>
      <c r="KQI115" s="31"/>
      <c r="KQJ115" s="31"/>
      <c r="KQK115" s="31"/>
      <c r="KQL115" s="31"/>
      <c r="KQM115" s="31"/>
      <c r="KQN115" s="31"/>
      <c r="KQO115" s="31"/>
      <c r="KQP115" s="31"/>
      <c r="KQQ115" s="31"/>
      <c r="KQR115" s="31"/>
      <c r="KQS115" s="31"/>
      <c r="KQT115" s="31"/>
      <c r="KQU115" s="31"/>
      <c r="KQV115" s="31"/>
      <c r="KQW115" s="31"/>
      <c r="KQX115" s="31"/>
      <c r="KQY115" s="31"/>
      <c r="KQZ115" s="31"/>
      <c r="KRA115" s="31"/>
      <c r="KRB115" s="31"/>
      <c r="KRC115" s="31"/>
      <c r="KRD115" s="31"/>
      <c r="KRE115" s="31"/>
      <c r="KRF115" s="31"/>
      <c r="KRG115" s="31"/>
      <c r="KRH115" s="31"/>
      <c r="KRI115" s="31"/>
      <c r="KRJ115" s="31"/>
      <c r="KRK115" s="31"/>
      <c r="KRL115" s="31"/>
      <c r="KRM115" s="31"/>
      <c r="KRN115" s="31"/>
      <c r="KRO115" s="31"/>
      <c r="KRP115" s="31"/>
      <c r="KRQ115" s="31"/>
      <c r="KRR115" s="31"/>
      <c r="KRS115" s="31"/>
      <c r="KRT115" s="31"/>
      <c r="KRU115" s="31"/>
      <c r="KRV115" s="31"/>
      <c r="KRW115" s="31"/>
      <c r="KRX115" s="31"/>
      <c r="KRY115" s="31"/>
      <c r="KRZ115" s="31"/>
      <c r="KSA115" s="31"/>
      <c r="KSB115" s="31"/>
      <c r="KSC115" s="31"/>
      <c r="KSD115" s="31"/>
      <c r="KSE115" s="31"/>
      <c r="KSF115" s="31"/>
      <c r="KSG115" s="31"/>
      <c r="KSH115" s="31"/>
      <c r="KSI115" s="31"/>
      <c r="KSJ115" s="31"/>
      <c r="KSK115" s="31"/>
      <c r="KSL115" s="31"/>
      <c r="KSM115" s="31"/>
      <c r="KSN115" s="31"/>
      <c r="KSO115" s="31"/>
      <c r="KSP115" s="31"/>
      <c r="KSQ115" s="31"/>
      <c r="KSR115" s="31"/>
      <c r="KSS115" s="31"/>
      <c r="KST115" s="31"/>
      <c r="KSU115" s="31"/>
      <c r="KSV115" s="31"/>
      <c r="KSW115" s="31"/>
      <c r="KSX115" s="31"/>
      <c r="KSY115" s="31"/>
      <c r="KSZ115" s="31"/>
      <c r="KTA115" s="31"/>
      <c r="KTB115" s="31"/>
      <c r="KTC115" s="31"/>
      <c r="KTD115" s="31"/>
      <c r="KTE115" s="31"/>
      <c r="KTF115" s="31"/>
      <c r="KTG115" s="31"/>
      <c r="KTH115" s="31"/>
      <c r="KTI115" s="31"/>
      <c r="KTJ115" s="31"/>
      <c r="KTK115" s="31"/>
      <c r="KTL115" s="31"/>
      <c r="KTM115" s="31"/>
      <c r="KTN115" s="31"/>
      <c r="KTO115" s="31"/>
      <c r="KTP115" s="31"/>
      <c r="KTQ115" s="31"/>
      <c r="KTR115" s="31"/>
      <c r="KTS115" s="31"/>
      <c r="KTT115" s="31"/>
      <c r="KTU115" s="31"/>
      <c r="KTV115" s="31"/>
      <c r="KTW115" s="31"/>
      <c r="KTX115" s="31"/>
      <c r="KTY115" s="31"/>
      <c r="KTZ115" s="31"/>
      <c r="KUA115" s="31"/>
      <c r="KUB115" s="31"/>
      <c r="KUC115" s="31"/>
      <c r="KUD115" s="31"/>
      <c r="KUE115" s="31"/>
      <c r="KUF115" s="31"/>
      <c r="KUG115" s="31"/>
      <c r="KUH115" s="31"/>
      <c r="KUI115" s="31"/>
      <c r="KUJ115" s="31"/>
      <c r="KUK115" s="31"/>
      <c r="KUL115" s="31"/>
      <c r="KUM115" s="31"/>
      <c r="KUN115" s="31"/>
      <c r="KUO115" s="31"/>
      <c r="KUP115" s="31"/>
      <c r="KUQ115" s="31"/>
      <c r="KUR115" s="31"/>
      <c r="KUS115" s="31"/>
      <c r="KUT115" s="31"/>
      <c r="KUU115" s="31"/>
      <c r="KUV115" s="31"/>
      <c r="KUW115" s="31"/>
      <c r="KUX115" s="31"/>
      <c r="KUY115" s="31"/>
      <c r="KUZ115" s="31"/>
      <c r="KVA115" s="31"/>
      <c r="KVB115" s="31"/>
      <c r="KVC115" s="31"/>
      <c r="KVD115" s="31"/>
      <c r="KVE115" s="31"/>
      <c r="KVF115" s="31"/>
      <c r="KVG115" s="31"/>
      <c r="KVH115" s="31"/>
      <c r="KVI115" s="31"/>
      <c r="KVJ115" s="31"/>
      <c r="KVK115" s="31"/>
      <c r="KVL115" s="31"/>
      <c r="KVM115" s="31"/>
      <c r="KVN115" s="31"/>
      <c r="KVO115" s="31"/>
      <c r="KVP115" s="31"/>
      <c r="KVQ115" s="31"/>
      <c r="KVR115" s="31"/>
      <c r="KVS115" s="31"/>
      <c r="KVT115" s="31"/>
      <c r="KVU115" s="31"/>
      <c r="KVV115" s="31"/>
      <c r="KVW115" s="31"/>
      <c r="KVX115" s="31"/>
      <c r="KVY115" s="31"/>
      <c r="KVZ115" s="31"/>
      <c r="KWA115" s="31"/>
      <c r="KWB115" s="31"/>
      <c r="KWC115" s="31"/>
      <c r="KWD115" s="31"/>
      <c r="KWE115" s="31"/>
      <c r="KWF115" s="31"/>
      <c r="KWG115" s="31"/>
      <c r="KWH115" s="31"/>
      <c r="KWI115" s="31"/>
      <c r="KWJ115" s="31"/>
      <c r="KWK115" s="31"/>
      <c r="KWL115" s="31"/>
      <c r="KWM115" s="31"/>
      <c r="KWN115" s="31"/>
      <c r="KWO115" s="31"/>
      <c r="KWP115" s="31"/>
      <c r="KWQ115" s="31"/>
      <c r="KWR115" s="31"/>
      <c r="KWS115" s="31"/>
      <c r="KWT115" s="31"/>
      <c r="KWU115" s="31"/>
      <c r="KWV115" s="31"/>
      <c r="KWW115" s="31"/>
      <c r="KWX115" s="31"/>
      <c r="KWY115" s="31"/>
      <c r="KWZ115" s="31"/>
      <c r="KXA115" s="31"/>
      <c r="KXB115" s="31"/>
      <c r="KXC115" s="31"/>
      <c r="KXD115" s="31"/>
      <c r="KXE115" s="31"/>
      <c r="KXF115" s="31"/>
      <c r="KXG115" s="31"/>
      <c r="KXH115" s="31"/>
      <c r="KXI115" s="31"/>
      <c r="KXJ115" s="31"/>
      <c r="KXK115" s="31"/>
      <c r="KXL115" s="31"/>
      <c r="KXM115" s="31"/>
      <c r="KXN115" s="31"/>
      <c r="KXO115" s="31"/>
      <c r="KXP115" s="31"/>
      <c r="KXQ115" s="31"/>
      <c r="KXR115" s="31"/>
      <c r="KXS115" s="31"/>
      <c r="KXT115" s="31"/>
      <c r="KXU115" s="31"/>
      <c r="KXV115" s="31"/>
      <c r="KXW115" s="31"/>
      <c r="KXX115" s="31"/>
      <c r="KXY115" s="31"/>
      <c r="KXZ115" s="31"/>
      <c r="KYA115" s="31"/>
      <c r="KYB115" s="31"/>
      <c r="KYC115" s="31"/>
      <c r="KYD115" s="31"/>
      <c r="KYE115" s="31"/>
      <c r="KYF115" s="31"/>
      <c r="KYG115" s="31"/>
      <c r="KYH115" s="31"/>
      <c r="KYI115" s="31"/>
      <c r="KYJ115" s="31"/>
      <c r="KYK115" s="31"/>
      <c r="KYL115" s="31"/>
      <c r="KYM115" s="31"/>
      <c r="KYN115" s="31"/>
      <c r="KYO115" s="31"/>
      <c r="KYP115" s="31"/>
      <c r="KYQ115" s="31"/>
      <c r="KYR115" s="31"/>
      <c r="KYS115" s="31"/>
      <c r="KYT115" s="31"/>
      <c r="KYU115" s="31"/>
      <c r="KYV115" s="31"/>
      <c r="KYW115" s="31"/>
      <c r="KYX115" s="31"/>
      <c r="KYY115" s="31"/>
      <c r="KYZ115" s="31"/>
      <c r="KZA115" s="31"/>
      <c r="KZB115" s="31"/>
      <c r="KZC115" s="31"/>
      <c r="KZD115" s="31"/>
      <c r="KZE115" s="31"/>
      <c r="KZF115" s="31"/>
      <c r="KZG115" s="31"/>
      <c r="KZH115" s="31"/>
      <c r="KZI115" s="31"/>
      <c r="KZJ115" s="31"/>
      <c r="KZK115" s="31"/>
      <c r="KZL115" s="31"/>
      <c r="KZM115" s="31"/>
      <c r="KZN115" s="31"/>
      <c r="KZO115" s="31"/>
      <c r="KZP115" s="31"/>
      <c r="KZQ115" s="31"/>
      <c r="KZR115" s="31"/>
      <c r="KZS115" s="31"/>
      <c r="KZT115" s="31"/>
      <c r="KZU115" s="31"/>
      <c r="KZV115" s="31"/>
      <c r="KZW115" s="31"/>
      <c r="KZX115" s="31"/>
      <c r="KZY115" s="31"/>
      <c r="KZZ115" s="31"/>
      <c r="LAA115" s="31"/>
      <c r="LAB115" s="31"/>
      <c r="LAC115" s="31"/>
      <c r="LAD115" s="31"/>
      <c r="LAE115" s="31"/>
      <c r="LAF115" s="31"/>
      <c r="LAG115" s="31"/>
      <c r="LAH115" s="31"/>
      <c r="LAI115" s="31"/>
      <c r="LAJ115" s="31"/>
      <c r="LAK115" s="31"/>
      <c r="LAL115" s="31"/>
      <c r="LAM115" s="31"/>
      <c r="LAN115" s="31"/>
      <c r="LAO115" s="31"/>
      <c r="LAP115" s="31"/>
      <c r="LAQ115" s="31"/>
      <c r="LAR115" s="31"/>
      <c r="LAS115" s="31"/>
      <c r="LAT115" s="31"/>
      <c r="LAU115" s="31"/>
      <c r="LAV115" s="31"/>
      <c r="LAW115" s="31"/>
      <c r="LAX115" s="31"/>
      <c r="LAY115" s="31"/>
      <c r="LAZ115" s="31"/>
      <c r="LBA115" s="31"/>
      <c r="LBB115" s="31"/>
      <c r="LBC115" s="31"/>
      <c r="LBD115" s="31"/>
      <c r="LBE115" s="31"/>
      <c r="LBF115" s="31"/>
      <c r="LBG115" s="31"/>
      <c r="LBH115" s="31"/>
      <c r="LBI115" s="31"/>
      <c r="LBJ115" s="31"/>
      <c r="LBK115" s="31"/>
      <c r="LBL115" s="31"/>
      <c r="LBM115" s="31"/>
      <c r="LBN115" s="31"/>
      <c r="LBO115" s="31"/>
      <c r="LBP115" s="31"/>
      <c r="LBQ115" s="31"/>
      <c r="LBR115" s="31"/>
      <c r="LBS115" s="31"/>
      <c r="LBT115" s="31"/>
      <c r="LBU115" s="31"/>
      <c r="LBV115" s="31"/>
      <c r="LBW115" s="31"/>
      <c r="LBX115" s="31"/>
      <c r="LBY115" s="31"/>
      <c r="LBZ115" s="31"/>
      <c r="LCA115" s="31"/>
      <c r="LCB115" s="31"/>
      <c r="LCC115" s="31"/>
      <c r="LCD115" s="31"/>
      <c r="LCE115" s="31"/>
      <c r="LCF115" s="31"/>
      <c r="LCG115" s="31"/>
      <c r="LCH115" s="31"/>
      <c r="LCI115" s="31"/>
      <c r="LCJ115" s="31"/>
      <c r="LCK115" s="31"/>
      <c r="LCL115" s="31"/>
      <c r="LCM115" s="31"/>
      <c r="LCN115" s="31"/>
      <c r="LCO115" s="31"/>
      <c r="LCP115" s="31"/>
      <c r="LCQ115" s="31"/>
      <c r="LCR115" s="31"/>
      <c r="LCS115" s="31"/>
      <c r="LCT115" s="31"/>
      <c r="LCU115" s="31"/>
      <c r="LCV115" s="31"/>
      <c r="LCW115" s="31"/>
      <c r="LCX115" s="31"/>
      <c r="LCY115" s="31"/>
      <c r="LCZ115" s="31"/>
      <c r="LDA115" s="31"/>
      <c r="LDB115" s="31"/>
      <c r="LDC115" s="31"/>
      <c r="LDD115" s="31"/>
      <c r="LDE115" s="31"/>
      <c r="LDF115" s="31"/>
      <c r="LDG115" s="31"/>
      <c r="LDH115" s="31"/>
      <c r="LDI115" s="31"/>
      <c r="LDJ115" s="31"/>
      <c r="LDK115" s="31"/>
      <c r="LDL115" s="31"/>
      <c r="LDM115" s="31"/>
      <c r="LDN115" s="31"/>
      <c r="LDO115" s="31"/>
      <c r="LDP115" s="31"/>
      <c r="LDQ115" s="31"/>
      <c r="LDR115" s="31"/>
      <c r="LDS115" s="31"/>
      <c r="LDT115" s="31"/>
      <c r="LDU115" s="31"/>
      <c r="LDV115" s="31"/>
      <c r="LDW115" s="31"/>
      <c r="LDX115" s="31"/>
      <c r="LDY115" s="31"/>
      <c r="LDZ115" s="31"/>
      <c r="LEA115" s="31"/>
      <c r="LEB115" s="31"/>
      <c r="LEC115" s="31"/>
      <c r="LED115" s="31"/>
      <c r="LEE115" s="31"/>
      <c r="LEF115" s="31"/>
      <c r="LEG115" s="31"/>
      <c r="LEH115" s="31"/>
      <c r="LEI115" s="31"/>
      <c r="LEJ115" s="31"/>
      <c r="LEK115" s="31"/>
      <c r="LEL115" s="31"/>
      <c r="LEM115" s="31"/>
      <c r="LEN115" s="31"/>
      <c r="LEO115" s="31"/>
      <c r="LEP115" s="31"/>
      <c r="LEQ115" s="31"/>
      <c r="LER115" s="31"/>
      <c r="LES115" s="31"/>
      <c r="LET115" s="31"/>
      <c r="LEU115" s="31"/>
      <c r="LEV115" s="31"/>
      <c r="LEW115" s="31"/>
      <c r="LEX115" s="31"/>
      <c r="LEY115" s="31"/>
      <c r="LEZ115" s="31"/>
      <c r="LFA115" s="31"/>
      <c r="LFB115" s="31"/>
      <c r="LFC115" s="31"/>
      <c r="LFD115" s="31"/>
      <c r="LFE115" s="31"/>
      <c r="LFF115" s="31"/>
      <c r="LFG115" s="31"/>
      <c r="LFH115" s="31"/>
      <c r="LFI115" s="31"/>
      <c r="LFJ115" s="31"/>
      <c r="LFK115" s="31"/>
      <c r="LFL115" s="31"/>
      <c r="LFM115" s="31"/>
      <c r="LFN115" s="31"/>
      <c r="LFO115" s="31"/>
      <c r="LFP115" s="31"/>
      <c r="LFQ115" s="31"/>
      <c r="LFR115" s="31"/>
      <c r="LFS115" s="31"/>
      <c r="LFT115" s="31"/>
      <c r="LFU115" s="31"/>
      <c r="LFV115" s="31"/>
      <c r="LFW115" s="31"/>
      <c r="LFX115" s="31"/>
      <c r="LFY115" s="31"/>
      <c r="LFZ115" s="31"/>
      <c r="LGA115" s="31"/>
      <c r="LGB115" s="31"/>
      <c r="LGC115" s="31"/>
      <c r="LGD115" s="31"/>
      <c r="LGE115" s="31"/>
      <c r="LGF115" s="31"/>
      <c r="LGG115" s="31"/>
      <c r="LGH115" s="31"/>
      <c r="LGI115" s="31"/>
      <c r="LGJ115" s="31"/>
      <c r="LGK115" s="31"/>
      <c r="LGL115" s="31"/>
      <c r="LGM115" s="31"/>
      <c r="LGN115" s="31"/>
      <c r="LGO115" s="31"/>
      <c r="LGP115" s="31"/>
      <c r="LGQ115" s="31"/>
      <c r="LGR115" s="31"/>
      <c r="LGS115" s="31"/>
      <c r="LGT115" s="31"/>
      <c r="LGU115" s="31"/>
      <c r="LGV115" s="31"/>
      <c r="LGW115" s="31"/>
      <c r="LGX115" s="31"/>
      <c r="LGY115" s="31"/>
      <c r="LGZ115" s="31"/>
      <c r="LHA115" s="31"/>
      <c r="LHB115" s="31"/>
      <c r="LHC115" s="31"/>
      <c r="LHD115" s="31"/>
      <c r="LHE115" s="31"/>
      <c r="LHF115" s="31"/>
      <c r="LHG115" s="31"/>
      <c r="LHH115" s="31"/>
      <c r="LHI115" s="31"/>
      <c r="LHJ115" s="31"/>
      <c r="LHK115" s="31"/>
      <c r="LHL115" s="31"/>
      <c r="LHM115" s="31"/>
      <c r="LHN115" s="31"/>
      <c r="LHO115" s="31"/>
      <c r="LHP115" s="31"/>
      <c r="LHQ115" s="31"/>
      <c r="LHR115" s="31"/>
      <c r="LHS115" s="31"/>
      <c r="LHT115" s="31"/>
      <c r="LHU115" s="31"/>
      <c r="LHV115" s="31"/>
      <c r="LHW115" s="31"/>
      <c r="LHX115" s="31"/>
      <c r="LHY115" s="31"/>
      <c r="LHZ115" s="31"/>
      <c r="LIA115" s="31"/>
      <c r="LIB115" s="31"/>
      <c r="LIC115" s="31"/>
      <c r="LID115" s="31"/>
      <c r="LIE115" s="31"/>
      <c r="LIF115" s="31"/>
      <c r="LIG115" s="31"/>
      <c r="LIH115" s="31"/>
      <c r="LII115" s="31"/>
      <c r="LIJ115" s="31"/>
      <c r="LIK115" s="31"/>
      <c r="LIL115" s="31"/>
      <c r="LIM115" s="31"/>
      <c r="LIN115" s="31"/>
      <c r="LIO115" s="31"/>
      <c r="LIP115" s="31"/>
      <c r="LIQ115" s="31"/>
      <c r="LIR115" s="31"/>
      <c r="LIS115" s="31"/>
      <c r="LIT115" s="31"/>
      <c r="LIU115" s="31"/>
      <c r="LIV115" s="31"/>
      <c r="LIW115" s="31"/>
      <c r="LIX115" s="31"/>
      <c r="LIY115" s="31"/>
      <c r="LIZ115" s="31"/>
      <c r="LJA115" s="31"/>
      <c r="LJB115" s="31"/>
      <c r="LJC115" s="31"/>
      <c r="LJD115" s="31"/>
      <c r="LJE115" s="31"/>
      <c r="LJF115" s="31"/>
      <c r="LJG115" s="31"/>
      <c r="LJH115" s="31"/>
      <c r="LJI115" s="31"/>
      <c r="LJJ115" s="31"/>
      <c r="LJK115" s="31"/>
      <c r="LJL115" s="31"/>
      <c r="LJM115" s="31"/>
      <c r="LJN115" s="31"/>
      <c r="LJO115" s="31"/>
      <c r="LJP115" s="31"/>
      <c r="LJQ115" s="31"/>
      <c r="LJR115" s="31"/>
      <c r="LJS115" s="31"/>
      <c r="LJT115" s="31"/>
      <c r="LJU115" s="31"/>
      <c r="LJV115" s="31"/>
      <c r="LJW115" s="31"/>
      <c r="LJX115" s="31"/>
      <c r="LJY115" s="31"/>
      <c r="LJZ115" s="31"/>
      <c r="LKA115" s="31"/>
      <c r="LKB115" s="31"/>
      <c r="LKC115" s="31"/>
      <c r="LKD115" s="31"/>
      <c r="LKE115" s="31"/>
      <c r="LKF115" s="31"/>
      <c r="LKG115" s="31"/>
      <c r="LKH115" s="31"/>
      <c r="LKI115" s="31"/>
      <c r="LKJ115" s="31"/>
      <c r="LKK115" s="31"/>
      <c r="LKL115" s="31"/>
      <c r="LKM115" s="31"/>
      <c r="LKN115" s="31"/>
      <c r="LKO115" s="31"/>
      <c r="LKP115" s="31"/>
      <c r="LKQ115" s="31"/>
      <c r="LKR115" s="31"/>
      <c r="LKS115" s="31"/>
      <c r="LKT115" s="31"/>
      <c r="LKU115" s="31"/>
      <c r="LKV115" s="31"/>
      <c r="LKW115" s="31"/>
      <c r="LKX115" s="31"/>
      <c r="LKY115" s="31"/>
      <c r="LKZ115" s="31"/>
      <c r="LLA115" s="31"/>
      <c r="LLB115" s="31"/>
      <c r="LLC115" s="31"/>
      <c r="LLD115" s="31"/>
      <c r="LLE115" s="31"/>
      <c r="LLF115" s="31"/>
      <c r="LLG115" s="31"/>
      <c r="LLH115" s="31"/>
      <c r="LLI115" s="31"/>
      <c r="LLJ115" s="31"/>
      <c r="LLK115" s="31"/>
      <c r="LLL115" s="31"/>
      <c r="LLM115" s="31"/>
      <c r="LLN115" s="31"/>
      <c r="LLO115" s="31"/>
      <c r="LLP115" s="31"/>
      <c r="LLQ115" s="31"/>
      <c r="LLR115" s="31"/>
      <c r="LLS115" s="31"/>
      <c r="LLT115" s="31"/>
      <c r="LLU115" s="31"/>
      <c r="LLV115" s="31"/>
      <c r="LLW115" s="31"/>
      <c r="LLX115" s="31"/>
      <c r="LLY115" s="31"/>
      <c r="LLZ115" s="31"/>
      <c r="LMA115" s="31"/>
      <c r="LMB115" s="31"/>
      <c r="LMC115" s="31"/>
      <c r="LMD115" s="31"/>
      <c r="LME115" s="31"/>
      <c r="LMF115" s="31"/>
      <c r="LMG115" s="31"/>
      <c r="LMH115" s="31"/>
      <c r="LMI115" s="31"/>
      <c r="LMJ115" s="31"/>
      <c r="LMK115" s="31"/>
      <c r="LML115" s="31"/>
      <c r="LMM115" s="31"/>
      <c r="LMN115" s="31"/>
      <c r="LMO115" s="31"/>
      <c r="LMP115" s="31"/>
      <c r="LMQ115" s="31"/>
      <c r="LMR115" s="31"/>
      <c r="LMS115" s="31"/>
      <c r="LMT115" s="31"/>
      <c r="LMU115" s="31"/>
      <c r="LMV115" s="31"/>
      <c r="LMW115" s="31"/>
      <c r="LMX115" s="31"/>
      <c r="LMY115" s="31"/>
      <c r="LMZ115" s="31"/>
      <c r="LNA115" s="31"/>
      <c r="LNB115" s="31"/>
      <c r="LNC115" s="31"/>
      <c r="LND115" s="31"/>
      <c r="LNE115" s="31"/>
      <c r="LNF115" s="31"/>
      <c r="LNG115" s="31"/>
      <c r="LNH115" s="31"/>
      <c r="LNI115" s="31"/>
      <c r="LNJ115" s="31"/>
      <c r="LNK115" s="31"/>
      <c r="LNL115" s="31"/>
      <c r="LNM115" s="31"/>
      <c r="LNN115" s="31"/>
      <c r="LNO115" s="31"/>
      <c r="LNP115" s="31"/>
      <c r="LNQ115" s="31"/>
      <c r="LNR115" s="31"/>
      <c r="LNS115" s="31"/>
      <c r="LNT115" s="31"/>
      <c r="LNU115" s="31"/>
      <c r="LNV115" s="31"/>
      <c r="LNW115" s="31"/>
      <c r="LNX115" s="31"/>
      <c r="LNY115" s="31"/>
      <c r="LNZ115" s="31"/>
      <c r="LOA115" s="31"/>
      <c r="LOB115" s="31"/>
      <c r="LOC115" s="31"/>
      <c r="LOD115" s="31"/>
      <c r="LOE115" s="31"/>
      <c r="LOF115" s="31"/>
      <c r="LOG115" s="31"/>
      <c r="LOH115" s="31"/>
      <c r="LOI115" s="31"/>
      <c r="LOJ115" s="31"/>
      <c r="LOK115" s="31"/>
      <c r="LOL115" s="31"/>
      <c r="LOM115" s="31"/>
      <c r="LON115" s="31"/>
      <c r="LOO115" s="31"/>
      <c r="LOP115" s="31"/>
      <c r="LOQ115" s="31"/>
      <c r="LOR115" s="31"/>
      <c r="LOS115" s="31"/>
      <c r="LOT115" s="31"/>
      <c r="LOU115" s="31"/>
      <c r="LOV115" s="31"/>
      <c r="LOW115" s="31"/>
      <c r="LOX115" s="31"/>
      <c r="LOY115" s="31"/>
      <c r="LOZ115" s="31"/>
      <c r="LPA115" s="31"/>
      <c r="LPB115" s="31"/>
      <c r="LPC115" s="31"/>
      <c r="LPD115" s="31"/>
      <c r="LPE115" s="31"/>
      <c r="LPF115" s="31"/>
      <c r="LPG115" s="31"/>
      <c r="LPH115" s="31"/>
      <c r="LPI115" s="31"/>
      <c r="LPJ115" s="31"/>
      <c r="LPK115" s="31"/>
      <c r="LPL115" s="31"/>
      <c r="LPM115" s="31"/>
      <c r="LPN115" s="31"/>
      <c r="LPO115" s="31"/>
      <c r="LPP115" s="31"/>
      <c r="LPQ115" s="31"/>
      <c r="LPR115" s="31"/>
      <c r="LPS115" s="31"/>
      <c r="LPT115" s="31"/>
      <c r="LPU115" s="31"/>
      <c r="LPV115" s="31"/>
      <c r="LPW115" s="31"/>
      <c r="LPX115" s="31"/>
      <c r="LPY115" s="31"/>
      <c r="LPZ115" s="31"/>
      <c r="LQA115" s="31"/>
      <c r="LQB115" s="31"/>
      <c r="LQC115" s="31"/>
      <c r="LQD115" s="31"/>
      <c r="LQE115" s="31"/>
      <c r="LQF115" s="31"/>
      <c r="LQG115" s="31"/>
      <c r="LQH115" s="31"/>
      <c r="LQI115" s="31"/>
      <c r="LQJ115" s="31"/>
      <c r="LQK115" s="31"/>
      <c r="LQL115" s="31"/>
      <c r="LQM115" s="31"/>
      <c r="LQN115" s="31"/>
      <c r="LQO115" s="31"/>
      <c r="LQP115" s="31"/>
      <c r="LQQ115" s="31"/>
      <c r="LQR115" s="31"/>
      <c r="LQS115" s="31"/>
      <c r="LQT115" s="31"/>
      <c r="LQU115" s="31"/>
      <c r="LQV115" s="31"/>
      <c r="LQW115" s="31"/>
      <c r="LQX115" s="31"/>
      <c r="LQY115" s="31"/>
      <c r="LQZ115" s="31"/>
      <c r="LRA115" s="31"/>
      <c r="LRB115" s="31"/>
      <c r="LRC115" s="31"/>
      <c r="LRD115" s="31"/>
      <c r="LRE115" s="31"/>
      <c r="LRF115" s="31"/>
      <c r="LRG115" s="31"/>
      <c r="LRH115" s="31"/>
      <c r="LRI115" s="31"/>
      <c r="LRJ115" s="31"/>
      <c r="LRK115" s="31"/>
      <c r="LRL115" s="31"/>
      <c r="LRM115" s="31"/>
      <c r="LRN115" s="31"/>
      <c r="LRO115" s="31"/>
      <c r="LRP115" s="31"/>
      <c r="LRQ115" s="31"/>
      <c r="LRR115" s="31"/>
      <c r="LRS115" s="31"/>
      <c r="LRT115" s="31"/>
      <c r="LRU115" s="31"/>
      <c r="LRV115" s="31"/>
      <c r="LRW115" s="31"/>
      <c r="LRX115" s="31"/>
      <c r="LRY115" s="31"/>
      <c r="LRZ115" s="31"/>
      <c r="LSA115" s="31"/>
      <c r="LSB115" s="31"/>
      <c r="LSC115" s="31"/>
      <c r="LSD115" s="31"/>
      <c r="LSE115" s="31"/>
      <c r="LSF115" s="31"/>
      <c r="LSG115" s="31"/>
      <c r="LSH115" s="31"/>
      <c r="LSI115" s="31"/>
      <c r="LSJ115" s="31"/>
      <c r="LSK115" s="31"/>
      <c r="LSL115" s="31"/>
      <c r="LSM115" s="31"/>
      <c r="LSN115" s="31"/>
      <c r="LSO115" s="31"/>
      <c r="LSP115" s="31"/>
      <c r="LSQ115" s="31"/>
      <c r="LSR115" s="31"/>
      <c r="LSS115" s="31"/>
      <c r="LST115" s="31"/>
      <c r="LSU115" s="31"/>
      <c r="LSV115" s="31"/>
      <c r="LSW115" s="31"/>
      <c r="LSX115" s="31"/>
      <c r="LSY115" s="31"/>
      <c r="LSZ115" s="31"/>
      <c r="LTA115" s="31"/>
      <c r="LTB115" s="31"/>
      <c r="LTC115" s="31"/>
      <c r="LTD115" s="31"/>
      <c r="LTE115" s="31"/>
      <c r="LTF115" s="31"/>
      <c r="LTG115" s="31"/>
      <c r="LTH115" s="31"/>
      <c r="LTI115" s="31"/>
      <c r="LTJ115" s="31"/>
      <c r="LTK115" s="31"/>
      <c r="LTL115" s="31"/>
      <c r="LTM115" s="31"/>
      <c r="LTN115" s="31"/>
      <c r="LTO115" s="31"/>
      <c r="LTP115" s="31"/>
      <c r="LTQ115" s="31"/>
      <c r="LTR115" s="31"/>
      <c r="LTS115" s="31"/>
      <c r="LTT115" s="31"/>
      <c r="LTU115" s="31"/>
      <c r="LTV115" s="31"/>
      <c r="LTW115" s="31"/>
      <c r="LTX115" s="31"/>
      <c r="LTY115" s="31"/>
      <c r="LTZ115" s="31"/>
      <c r="LUA115" s="31"/>
      <c r="LUB115" s="31"/>
      <c r="LUC115" s="31"/>
      <c r="LUD115" s="31"/>
      <c r="LUE115" s="31"/>
      <c r="LUF115" s="31"/>
      <c r="LUG115" s="31"/>
      <c r="LUH115" s="31"/>
      <c r="LUI115" s="31"/>
      <c r="LUJ115" s="31"/>
      <c r="LUK115" s="31"/>
      <c r="LUL115" s="31"/>
      <c r="LUM115" s="31"/>
      <c r="LUN115" s="31"/>
      <c r="LUO115" s="31"/>
      <c r="LUP115" s="31"/>
      <c r="LUQ115" s="31"/>
      <c r="LUR115" s="31"/>
      <c r="LUS115" s="31"/>
      <c r="LUT115" s="31"/>
      <c r="LUU115" s="31"/>
      <c r="LUV115" s="31"/>
      <c r="LUW115" s="31"/>
      <c r="LUX115" s="31"/>
      <c r="LUY115" s="31"/>
      <c r="LUZ115" s="31"/>
      <c r="LVA115" s="31"/>
      <c r="LVB115" s="31"/>
      <c r="LVC115" s="31"/>
      <c r="LVD115" s="31"/>
      <c r="LVE115" s="31"/>
      <c r="LVF115" s="31"/>
      <c r="LVG115" s="31"/>
      <c r="LVH115" s="31"/>
      <c r="LVI115" s="31"/>
      <c r="LVJ115" s="31"/>
      <c r="LVK115" s="31"/>
      <c r="LVL115" s="31"/>
      <c r="LVM115" s="31"/>
      <c r="LVN115" s="31"/>
      <c r="LVO115" s="31"/>
      <c r="LVP115" s="31"/>
      <c r="LVQ115" s="31"/>
      <c r="LVR115" s="31"/>
      <c r="LVS115" s="31"/>
      <c r="LVT115" s="31"/>
      <c r="LVU115" s="31"/>
      <c r="LVV115" s="31"/>
      <c r="LVW115" s="31"/>
      <c r="LVX115" s="31"/>
      <c r="LVY115" s="31"/>
      <c r="LVZ115" s="31"/>
      <c r="LWA115" s="31"/>
      <c r="LWB115" s="31"/>
      <c r="LWC115" s="31"/>
      <c r="LWD115" s="31"/>
      <c r="LWE115" s="31"/>
      <c r="LWF115" s="31"/>
      <c r="LWG115" s="31"/>
      <c r="LWH115" s="31"/>
      <c r="LWI115" s="31"/>
      <c r="LWJ115" s="31"/>
      <c r="LWK115" s="31"/>
      <c r="LWL115" s="31"/>
      <c r="LWM115" s="31"/>
      <c r="LWN115" s="31"/>
      <c r="LWO115" s="31"/>
      <c r="LWP115" s="31"/>
      <c r="LWQ115" s="31"/>
      <c r="LWR115" s="31"/>
      <c r="LWS115" s="31"/>
      <c r="LWT115" s="31"/>
      <c r="LWU115" s="31"/>
      <c r="LWV115" s="31"/>
      <c r="LWW115" s="31"/>
      <c r="LWX115" s="31"/>
      <c r="LWY115" s="31"/>
      <c r="LWZ115" s="31"/>
      <c r="LXA115" s="31"/>
      <c r="LXB115" s="31"/>
      <c r="LXC115" s="31"/>
      <c r="LXD115" s="31"/>
      <c r="LXE115" s="31"/>
      <c r="LXF115" s="31"/>
      <c r="LXG115" s="31"/>
      <c r="LXH115" s="31"/>
      <c r="LXI115" s="31"/>
      <c r="LXJ115" s="31"/>
      <c r="LXK115" s="31"/>
      <c r="LXL115" s="31"/>
      <c r="LXM115" s="31"/>
      <c r="LXN115" s="31"/>
      <c r="LXO115" s="31"/>
      <c r="LXP115" s="31"/>
      <c r="LXQ115" s="31"/>
      <c r="LXR115" s="31"/>
      <c r="LXS115" s="31"/>
      <c r="LXT115" s="31"/>
      <c r="LXU115" s="31"/>
      <c r="LXV115" s="31"/>
      <c r="LXW115" s="31"/>
      <c r="LXX115" s="31"/>
      <c r="LXY115" s="31"/>
      <c r="LXZ115" s="31"/>
      <c r="LYA115" s="31"/>
      <c r="LYB115" s="31"/>
      <c r="LYC115" s="31"/>
      <c r="LYD115" s="31"/>
      <c r="LYE115" s="31"/>
      <c r="LYF115" s="31"/>
      <c r="LYG115" s="31"/>
      <c r="LYH115" s="31"/>
      <c r="LYI115" s="31"/>
      <c r="LYJ115" s="31"/>
      <c r="LYK115" s="31"/>
      <c r="LYL115" s="31"/>
      <c r="LYM115" s="31"/>
      <c r="LYN115" s="31"/>
      <c r="LYO115" s="31"/>
      <c r="LYP115" s="31"/>
      <c r="LYQ115" s="31"/>
      <c r="LYR115" s="31"/>
      <c r="LYS115" s="31"/>
      <c r="LYT115" s="31"/>
      <c r="LYU115" s="31"/>
      <c r="LYV115" s="31"/>
      <c r="LYW115" s="31"/>
      <c r="LYX115" s="31"/>
      <c r="LYY115" s="31"/>
      <c r="LYZ115" s="31"/>
      <c r="LZA115" s="31"/>
      <c r="LZB115" s="31"/>
      <c r="LZC115" s="31"/>
      <c r="LZD115" s="31"/>
      <c r="LZE115" s="31"/>
      <c r="LZF115" s="31"/>
      <c r="LZG115" s="31"/>
      <c r="LZH115" s="31"/>
      <c r="LZI115" s="31"/>
      <c r="LZJ115" s="31"/>
      <c r="LZK115" s="31"/>
      <c r="LZL115" s="31"/>
      <c r="LZM115" s="31"/>
      <c r="LZN115" s="31"/>
      <c r="LZO115" s="31"/>
      <c r="LZP115" s="31"/>
      <c r="LZQ115" s="31"/>
      <c r="LZR115" s="31"/>
      <c r="LZS115" s="31"/>
      <c r="LZT115" s="31"/>
      <c r="LZU115" s="31"/>
      <c r="LZV115" s="31"/>
      <c r="LZW115" s="31"/>
      <c r="LZX115" s="31"/>
      <c r="LZY115" s="31"/>
      <c r="LZZ115" s="31"/>
      <c r="MAA115" s="31"/>
      <c r="MAB115" s="31"/>
      <c r="MAC115" s="31"/>
      <c r="MAD115" s="31"/>
      <c r="MAE115" s="31"/>
      <c r="MAF115" s="31"/>
      <c r="MAG115" s="31"/>
      <c r="MAH115" s="31"/>
      <c r="MAI115" s="31"/>
      <c r="MAJ115" s="31"/>
      <c r="MAK115" s="31"/>
      <c r="MAL115" s="31"/>
      <c r="MAM115" s="31"/>
      <c r="MAN115" s="31"/>
      <c r="MAO115" s="31"/>
      <c r="MAP115" s="31"/>
      <c r="MAQ115" s="31"/>
      <c r="MAR115" s="31"/>
      <c r="MAS115" s="31"/>
      <c r="MAT115" s="31"/>
      <c r="MAU115" s="31"/>
      <c r="MAV115" s="31"/>
      <c r="MAW115" s="31"/>
      <c r="MAX115" s="31"/>
      <c r="MAY115" s="31"/>
      <c r="MAZ115" s="31"/>
      <c r="MBA115" s="31"/>
      <c r="MBB115" s="31"/>
      <c r="MBC115" s="31"/>
      <c r="MBD115" s="31"/>
      <c r="MBE115" s="31"/>
      <c r="MBF115" s="31"/>
      <c r="MBG115" s="31"/>
      <c r="MBH115" s="31"/>
      <c r="MBI115" s="31"/>
      <c r="MBJ115" s="31"/>
      <c r="MBK115" s="31"/>
      <c r="MBL115" s="31"/>
      <c r="MBM115" s="31"/>
      <c r="MBN115" s="31"/>
      <c r="MBO115" s="31"/>
      <c r="MBP115" s="31"/>
      <c r="MBQ115" s="31"/>
      <c r="MBR115" s="31"/>
      <c r="MBS115" s="31"/>
      <c r="MBT115" s="31"/>
      <c r="MBU115" s="31"/>
      <c r="MBV115" s="31"/>
      <c r="MBW115" s="31"/>
      <c r="MBX115" s="31"/>
      <c r="MBY115" s="31"/>
      <c r="MBZ115" s="31"/>
      <c r="MCA115" s="31"/>
      <c r="MCB115" s="31"/>
      <c r="MCC115" s="31"/>
      <c r="MCD115" s="31"/>
      <c r="MCE115" s="31"/>
      <c r="MCF115" s="31"/>
      <c r="MCG115" s="31"/>
      <c r="MCH115" s="31"/>
      <c r="MCI115" s="31"/>
      <c r="MCJ115" s="31"/>
      <c r="MCK115" s="31"/>
      <c r="MCL115" s="31"/>
      <c r="MCM115" s="31"/>
      <c r="MCN115" s="31"/>
      <c r="MCO115" s="31"/>
      <c r="MCP115" s="31"/>
      <c r="MCQ115" s="31"/>
      <c r="MCR115" s="31"/>
      <c r="MCS115" s="31"/>
      <c r="MCT115" s="31"/>
      <c r="MCU115" s="31"/>
      <c r="MCV115" s="31"/>
      <c r="MCW115" s="31"/>
      <c r="MCX115" s="31"/>
      <c r="MCY115" s="31"/>
      <c r="MCZ115" s="31"/>
      <c r="MDA115" s="31"/>
      <c r="MDB115" s="31"/>
      <c r="MDC115" s="31"/>
      <c r="MDD115" s="31"/>
      <c r="MDE115" s="31"/>
      <c r="MDF115" s="31"/>
      <c r="MDG115" s="31"/>
      <c r="MDH115" s="31"/>
      <c r="MDI115" s="31"/>
      <c r="MDJ115" s="31"/>
      <c r="MDK115" s="31"/>
      <c r="MDL115" s="31"/>
      <c r="MDM115" s="31"/>
      <c r="MDN115" s="31"/>
      <c r="MDO115" s="31"/>
      <c r="MDP115" s="31"/>
      <c r="MDQ115" s="31"/>
      <c r="MDR115" s="31"/>
      <c r="MDS115" s="31"/>
      <c r="MDT115" s="31"/>
      <c r="MDU115" s="31"/>
      <c r="MDV115" s="31"/>
      <c r="MDW115" s="31"/>
      <c r="MDX115" s="31"/>
      <c r="MDY115" s="31"/>
      <c r="MDZ115" s="31"/>
      <c r="MEA115" s="31"/>
      <c r="MEB115" s="31"/>
      <c r="MEC115" s="31"/>
      <c r="MED115" s="31"/>
      <c r="MEE115" s="31"/>
      <c r="MEF115" s="31"/>
      <c r="MEG115" s="31"/>
      <c r="MEH115" s="31"/>
      <c r="MEI115" s="31"/>
      <c r="MEJ115" s="31"/>
      <c r="MEK115" s="31"/>
      <c r="MEL115" s="31"/>
      <c r="MEM115" s="31"/>
      <c r="MEN115" s="31"/>
      <c r="MEO115" s="31"/>
      <c r="MEP115" s="31"/>
      <c r="MEQ115" s="31"/>
      <c r="MER115" s="31"/>
      <c r="MES115" s="31"/>
      <c r="MET115" s="31"/>
      <c r="MEU115" s="31"/>
      <c r="MEV115" s="31"/>
      <c r="MEW115" s="31"/>
      <c r="MEX115" s="31"/>
      <c r="MEY115" s="31"/>
      <c r="MEZ115" s="31"/>
      <c r="MFA115" s="31"/>
      <c r="MFB115" s="31"/>
      <c r="MFC115" s="31"/>
      <c r="MFD115" s="31"/>
      <c r="MFE115" s="31"/>
      <c r="MFF115" s="31"/>
      <c r="MFG115" s="31"/>
      <c r="MFH115" s="31"/>
      <c r="MFI115" s="31"/>
      <c r="MFJ115" s="31"/>
      <c r="MFK115" s="31"/>
      <c r="MFL115" s="31"/>
      <c r="MFM115" s="31"/>
      <c r="MFN115" s="31"/>
      <c r="MFO115" s="31"/>
      <c r="MFP115" s="31"/>
      <c r="MFQ115" s="31"/>
      <c r="MFR115" s="31"/>
      <c r="MFS115" s="31"/>
      <c r="MFT115" s="31"/>
      <c r="MFU115" s="31"/>
      <c r="MFV115" s="31"/>
      <c r="MFW115" s="31"/>
      <c r="MFX115" s="31"/>
      <c r="MFY115" s="31"/>
      <c r="MFZ115" s="31"/>
      <c r="MGA115" s="31"/>
      <c r="MGB115" s="31"/>
      <c r="MGC115" s="31"/>
      <c r="MGD115" s="31"/>
      <c r="MGE115" s="31"/>
      <c r="MGF115" s="31"/>
      <c r="MGG115" s="31"/>
      <c r="MGH115" s="31"/>
      <c r="MGI115" s="31"/>
      <c r="MGJ115" s="31"/>
      <c r="MGK115" s="31"/>
      <c r="MGL115" s="31"/>
      <c r="MGM115" s="31"/>
      <c r="MGN115" s="31"/>
      <c r="MGO115" s="31"/>
      <c r="MGP115" s="31"/>
      <c r="MGQ115" s="31"/>
      <c r="MGR115" s="31"/>
      <c r="MGS115" s="31"/>
      <c r="MGT115" s="31"/>
      <c r="MGU115" s="31"/>
      <c r="MGV115" s="31"/>
      <c r="MGW115" s="31"/>
      <c r="MGX115" s="31"/>
      <c r="MGY115" s="31"/>
      <c r="MGZ115" s="31"/>
      <c r="MHA115" s="31"/>
      <c r="MHB115" s="31"/>
      <c r="MHC115" s="31"/>
      <c r="MHD115" s="31"/>
      <c r="MHE115" s="31"/>
      <c r="MHF115" s="31"/>
      <c r="MHG115" s="31"/>
      <c r="MHH115" s="31"/>
      <c r="MHI115" s="31"/>
      <c r="MHJ115" s="31"/>
      <c r="MHK115" s="31"/>
      <c r="MHL115" s="31"/>
      <c r="MHM115" s="31"/>
      <c r="MHN115" s="31"/>
      <c r="MHO115" s="31"/>
      <c r="MHP115" s="31"/>
      <c r="MHQ115" s="31"/>
      <c r="MHR115" s="31"/>
      <c r="MHS115" s="31"/>
      <c r="MHT115" s="31"/>
      <c r="MHU115" s="31"/>
      <c r="MHV115" s="31"/>
      <c r="MHW115" s="31"/>
      <c r="MHX115" s="31"/>
      <c r="MHY115" s="31"/>
      <c r="MHZ115" s="31"/>
      <c r="MIA115" s="31"/>
      <c r="MIB115" s="31"/>
      <c r="MIC115" s="31"/>
      <c r="MID115" s="31"/>
      <c r="MIE115" s="31"/>
      <c r="MIF115" s="31"/>
      <c r="MIG115" s="31"/>
      <c r="MIH115" s="31"/>
      <c r="MII115" s="31"/>
      <c r="MIJ115" s="31"/>
      <c r="MIK115" s="31"/>
      <c r="MIL115" s="31"/>
      <c r="MIM115" s="31"/>
      <c r="MIN115" s="31"/>
      <c r="MIO115" s="31"/>
      <c r="MIP115" s="31"/>
      <c r="MIQ115" s="31"/>
      <c r="MIR115" s="31"/>
      <c r="MIS115" s="31"/>
      <c r="MIT115" s="31"/>
      <c r="MIU115" s="31"/>
      <c r="MIV115" s="31"/>
      <c r="MIW115" s="31"/>
      <c r="MIX115" s="31"/>
      <c r="MIY115" s="31"/>
      <c r="MIZ115" s="31"/>
      <c r="MJA115" s="31"/>
      <c r="MJB115" s="31"/>
      <c r="MJC115" s="31"/>
      <c r="MJD115" s="31"/>
      <c r="MJE115" s="31"/>
      <c r="MJF115" s="31"/>
      <c r="MJG115" s="31"/>
      <c r="MJH115" s="31"/>
      <c r="MJI115" s="31"/>
      <c r="MJJ115" s="31"/>
      <c r="MJK115" s="31"/>
      <c r="MJL115" s="31"/>
      <c r="MJM115" s="31"/>
      <c r="MJN115" s="31"/>
      <c r="MJO115" s="31"/>
      <c r="MJP115" s="31"/>
      <c r="MJQ115" s="31"/>
      <c r="MJR115" s="31"/>
      <c r="MJS115" s="31"/>
      <c r="MJT115" s="31"/>
      <c r="MJU115" s="31"/>
      <c r="MJV115" s="31"/>
      <c r="MJW115" s="31"/>
      <c r="MJX115" s="31"/>
      <c r="MJY115" s="31"/>
      <c r="MJZ115" s="31"/>
      <c r="MKA115" s="31"/>
      <c r="MKB115" s="31"/>
      <c r="MKC115" s="31"/>
      <c r="MKD115" s="31"/>
      <c r="MKE115" s="31"/>
      <c r="MKF115" s="31"/>
      <c r="MKG115" s="31"/>
      <c r="MKH115" s="31"/>
      <c r="MKI115" s="31"/>
      <c r="MKJ115" s="31"/>
      <c r="MKK115" s="31"/>
      <c r="MKL115" s="31"/>
      <c r="MKM115" s="31"/>
      <c r="MKN115" s="31"/>
      <c r="MKO115" s="31"/>
      <c r="MKP115" s="31"/>
      <c r="MKQ115" s="31"/>
      <c r="MKR115" s="31"/>
      <c r="MKS115" s="31"/>
      <c r="MKT115" s="31"/>
      <c r="MKU115" s="31"/>
      <c r="MKV115" s="31"/>
      <c r="MKW115" s="31"/>
      <c r="MKX115" s="31"/>
      <c r="MKY115" s="31"/>
      <c r="MKZ115" s="31"/>
      <c r="MLA115" s="31"/>
      <c r="MLB115" s="31"/>
      <c r="MLC115" s="31"/>
      <c r="MLD115" s="31"/>
      <c r="MLE115" s="31"/>
      <c r="MLF115" s="31"/>
      <c r="MLG115" s="31"/>
      <c r="MLH115" s="31"/>
      <c r="MLI115" s="31"/>
      <c r="MLJ115" s="31"/>
      <c r="MLK115" s="31"/>
      <c r="MLL115" s="31"/>
      <c r="MLM115" s="31"/>
      <c r="MLN115" s="31"/>
      <c r="MLO115" s="31"/>
      <c r="MLP115" s="31"/>
      <c r="MLQ115" s="31"/>
      <c r="MLR115" s="31"/>
      <c r="MLS115" s="31"/>
      <c r="MLT115" s="31"/>
      <c r="MLU115" s="31"/>
      <c r="MLV115" s="31"/>
      <c r="MLW115" s="31"/>
      <c r="MLX115" s="31"/>
      <c r="MLY115" s="31"/>
      <c r="MLZ115" s="31"/>
      <c r="MMA115" s="31"/>
      <c r="MMB115" s="31"/>
      <c r="MMC115" s="31"/>
      <c r="MMD115" s="31"/>
      <c r="MME115" s="31"/>
      <c r="MMF115" s="31"/>
      <c r="MMG115" s="31"/>
      <c r="MMH115" s="31"/>
      <c r="MMI115" s="31"/>
      <c r="MMJ115" s="31"/>
      <c r="MMK115" s="31"/>
      <c r="MML115" s="31"/>
      <c r="MMM115" s="31"/>
      <c r="MMN115" s="31"/>
      <c r="MMO115" s="31"/>
      <c r="MMP115" s="31"/>
      <c r="MMQ115" s="31"/>
      <c r="MMR115" s="31"/>
      <c r="MMS115" s="31"/>
      <c r="MMT115" s="31"/>
      <c r="MMU115" s="31"/>
      <c r="MMV115" s="31"/>
      <c r="MMW115" s="31"/>
      <c r="MMX115" s="31"/>
      <c r="MMY115" s="31"/>
      <c r="MMZ115" s="31"/>
      <c r="MNA115" s="31"/>
      <c r="MNB115" s="31"/>
      <c r="MNC115" s="31"/>
      <c r="MND115" s="31"/>
      <c r="MNE115" s="31"/>
      <c r="MNF115" s="31"/>
      <c r="MNG115" s="31"/>
      <c r="MNH115" s="31"/>
      <c r="MNI115" s="31"/>
      <c r="MNJ115" s="31"/>
      <c r="MNK115" s="31"/>
      <c r="MNL115" s="31"/>
      <c r="MNM115" s="31"/>
      <c r="MNN115" s="31"/>
      <c r="MNO115" s="31"/>
      <c r="MNP115" s="31"/>
      <c r="MNQ115" s="31"/>
      <c r="MNR115" s="31"/>
      <c r="MNS115" s="31"/>
      <c r="MNT115" s="31"/>
      <c r="MNU115" s="31"/>
      <c r="MNV115" s="31"/>
      <c r="MNW115" s="31"/>
      <c r="MNX115" s="31"/>
      <c r="MNY115" s="31"/>
      <c r="MNZ115" s="31"/>
      <c r="MOA115" s="31"/>
      <c r="MOB115" s="31"/>
      <c r="MOC115" s="31"/>
      <c r="MOD115" s="31"/>
      <c r="MOE115" s="31"/>
      <c r="MOF115" s="31"/>
      <c r="MOG115" s="31"/>
      <c r="MOH115" s="31"/>
      <c r="MOI115" s="31"/>
      <c r="MOJ115" s="31"/>
      <c r="MOK115" s="31"/>
      <c r="MOL115" s="31"/>
      <c r="MOM115" s="31"/>
      <c r="MON115" s="31"/>
      <c r="MOO115" s="31"/>
      <c r="MOP115" s="31"/>
      <c r="MOQ115" s="31"/>
      <c r="MOR115" s="31"/>
      <c r="MOS115" s="31"/>
      <c r="MOT115" s="31"/>
      <c r="MOU115" s="31"/>
      <c r="MOV115" s="31"/>
      <c r="MOW115" s="31"/>
      <c r="MOX115" s="31"/>
      <c r="MOY115" s="31"/>
      <c r="MOZ115" s="31"/>
      <c r="MPA115" s="31"/>
      <c r="MPB115" s="31"/>
      <c r="MPC115" s="31"/>
      <c r="MPD115" s="31"/>
      <c r="MPE115" s="31"/>
      <c r="MPF115" s="31"/>
      <c r="MPG115" s="31"/>
      <c r="MPH115" s="31"/>
      <c r="MPI115" s="31"/>
      <c r="MPJ115" s="31"/>
      <c r="MPK115" s="31"/>
      <c r="MPL115" s="31"/>
      <c r="MPM115" s="31"/>
      <c r="MPN115" s="31"/>
      <c r="MPO115" s="31"/>
      <c r="MPP115" s="31"/>
      <c r="MPQ115" s="31"/>
      <c r="MPR115" s="31"/>
      <c r="MPS115" s="31"/>
      <c r="MPT115" s="31"/>
      <c r="MPU115" s="31"/>
      <c r="MPV115" s="31"/>
      <c r="MPW115" s="31"/>
      <c r="MPX115" s="31"/>
      <c r="MPY115" s="31"/>
      <c r="MPZ115" s="31"/>
      <c r="MQA115" s="31"/>
      <c r="MQB115" s="31"/>
      <c r="MQC115" s="31"/>
      <c r="MQD115" s="31"/>
      <c r="MQE115" s="31"/>
      <c r="MQF115" s="31"/>
      <c r="MQG115" s="31"/>
      <c r="MQH115" s="31"/>
      <c r="MQI115" s="31"/>
      <c r="MQJ115" s="31"/>
      <c r="MQK115" s="31"/>
      <c r="MQL115" s="31"/>
      <c r="MQM115" s="31"/>
      <c r="MQN115" s="31"/>
      <c r="MQO115" s="31"/>
      <c r="MQP115" s="31"/>
      <c r="MQQ115" s="31"/>
      <c r="MQR115" s="31"/>
      <c r="MQS115" s="31"/>
      <c r="MQT115" s="31"/>
      <c r="MQU115" s="31"/>
      <c r="MQV115" s="31"/>
      <c r="MQW115" s="31"/>
      <c r="MQX115" s="31"/>
      <c r="MQY115" s="31"/>
      <c r="MQZ115" s="31"/>
      <c r="MRA115" s="31"/>
      <c r="MRB115" s="31"/>
      <c r="MRC115" s="31"/>
      <c r="MRD115" s="31"/>
      <c r="MRE115" s="31"/>
      <c r="MRF115" s="31"/>
      <c r="MRG115" s="31"/>
      <c r="MRH115" s="31"/>
      <c r="MRI115" s="31"/>
      <c r="MRJ115" s="31"/>
      <c r="MRK115" s="31"/>
      <c r="MRL115" s="31"/>
      <c r="MRM115" s="31"/>
      <c r="MRN115" s="31"/>
      <c r="MRO115" s="31"/>
      <c r="MRP115" s="31"/>
      <c r="MRQ115" s="31"/>
      <c r="MRR115" s="31"/>
      <c r="MRS115" s="31"/>
      <c r="MRT115" s="31"/>
      <c r="MRU115" s="31"/>
      <c r="MRV115" s="31"/>
      <c r="MRW115" s="31"/>
      <c r="MRX115" s="31"/>
      <c r="MRY115" s="31"/>
      <c r="MRZ115" s="31"/>
      <c r="MSA115" s="31"/>
      <c r="MSB115" s="31"/>
      <c r="MSC115" s="31"/>
      <c r="MSD115" s="31"/>
      <c r="MSE115" s="31"/>
      <c r="MSF115" s="31"/>
      <c r="MSG115" s="31"/>
      <c r="MSH115" s="31"/>
      <c r="MSI115" s="31"/>
      <c r="MSJ115" s="31"/>
      <c r="MSK115" s="31"/>
      <c r="MSL115" s="31"/>
      <c r="MSM115" s="31"/>
      <c r="MSN115" s="31"/>
      <c r="MSO115" s="31"/>
      <c r="MSP115" s="31"/>
      <c r="MSQ115" s="31"/>
      <c r="MSR115" s="31"/>
      <c r="MSS115" s="31"/>
      <c r="MST115" s="31"/>
      <c r="MSU115" s="31"/>
      <c r="MSV115" s="31"/>
      <c r="MSW115" s="31"/>
      <c r="MSX115" s="31"/>
      <c r="MSY115" s="31"/>
      <c r="MSZ115" s="31"/>
      <c r="MTA115" s="31"/>
      <c r="MTB115" s="31"/>
      <c r="MTC115" s="31"/>
      <c r="MTD115" s="31"/>
      <c r="MTE115" s="31"/>
      <c r="MTF115" s="31"/>
      <c r="MTG115" s="31"/>
      <c r="MTH115" s="31"/>
      <c r="MTI115" s="31"/>
      <c r="MTJ115" s="31"/>
      <c r="MTK115" s="31"/>
      <c r="MTL115" s="31"/>
      <c r="MTM115" s="31"/>
      <c r="MTN115" s="31"/>
      <c r="MTO115" s="31"/>
      <c r="MTP115" s="31"/>
      <c r="MTQ115" s="31"/>
      <c r="MTR115" s="31"/>
      <c r="MTS115" s="31"/>
      <c r="MTT115" s="31"/>
      <c r="MTU115" s="31"/>
      <c r="MTV115" s="31"/>
      <c r="MTW115" s="31"/>
      <c r="MTX115" s="31"/>
      <c r="MTY115" s="31"/>
      <c r="MTZ115" s="31"/>
      <c r="MUA115" s="31"/>
      <c r="MUB115" s="31"/>
      <c r="MUC115" s="31"/>
      <c r="MUD115" s="31"/>
      <c r="MUE115" s="31"/>
      <c r="MUF115" s="31"/>
      <c r="MUG115" s="31"/>
      <c r="MUH115" s="31"/>
      <c r="MUI115" s="31"/>
      <c r="MUJ115" s="31"/>
      <c r="MUK115" s="31"/>
      <c r="MUL115" s="31"/>
      <c r="MUM115" s="31"/>
      <c r="MUN115" s="31"/>
      <c r="MUO115" s="31"/>
      <c r="MUP115" s="31"/>
      <c r="MUQ115" s="31"/>
      <c r="MUR115" s="31"/>
      <c r="MUS115" s="31"/>
      <c r="MUT115" s="31"/>
      <c r="MUU115" s="31"/>
      <c r="MUV115" s="31"/>
      <c r="MUW115" s="31"/>
      <c r="MUX115" s="31"/>
      <c r="MUY115" s="31"/>
      <c r="MUZ115" s="31"/>
      <c r="MVA115" s="31"/>
      <c r="MVB115" s="31"/>
      <c r="MVC115" s="31"/>
      <c r="MVD115" s="31"/>
      <c r="MVE115" s="31"/>
      <c r="MVF115" s="31"/>
      <c r="MVG115" s="31"/>
      <c r="MVH115" s="31"/>
      <c r="MVI115" s="31"/>
      <c r="MVJ115" s="31"/>
      <c r="MVK115" s="31"/>
      <c r="MVL115" s="31"/>
      <c r="MVM115" s="31"/>
      <c r="MVN115" s="31"/>
      <c r="MVO115" s="31"/>
      <c r="MVP115" s="31"/>
      <c r="MVQ115" s="31"/>
      <c r="MVR115" s="31"/>
      <c r="MVS115" s="31"/>
      <c r="MVT115" s="31"/>
      <c r="MVU115" s="31"/>
      <c r="MVV115" s="31"/>
      <c r="MVW115" s="31"/>
      <c r="MVX115" s="31"/>
      <c r="MVY115" s="31"/>
      <c r="MVZ115" s="31"/>
      <c r="MWA115" s="31"/>
      <c r="MWB115" s="31"/>
      <c r="MWC115" s="31"/>
      <c r="MWD115" s="31"/>
      <c r="MWE115" s="31"/>
      <c r="MWF115" s="31"/>
      <c r="MWG115" s="31"/>
      <c r="MWH115" s="31"/>
      <c r="MWI115" s="31"/>
      <c r="MWJ115" s="31"/>
      <c r="MWK115" s="31"/>
      <c r="MWL115" s="31"/>
      <c r="MWM115" s="31"/>
      <c r="MWN115" s="31"/>
      <c r="MWO115" s="31"/>
      <c r="MWP115" s="31"/>
      <c r="MWQ115" s="31"/>
      <c r="MWR115" s="31"/>
      <c r="MWS115" s="31"/>
      <c r="MWT115" s="31"/>
      <c r="MWU115" s="31"/>
      <c r="MWV115" s="31"/>
      <c r="MWW115" s="31"/>
      <c r="MWX115" s="31"/>
      <c r="MWY115" s="31"/>
      <c r="MWZ115" s="31"/>
      <c r="MXA115" s="31"/>
      <c r="MXB115" s="31"/>
      <c r="MXC115" s="31"/>
      <c r="MXD115" s="31"/>
      <c r="MXE115" s="31"/>
      <c r="MXF115" s="31"/>
      <c r="MXG115" s="31"/>
      <c r="MXH115" s="31"/>
      <c r="MXI115" s="31"/>
      <c r="MXJ115" s="31"/>
      <c r="MXK115" s="31"/>
      <c r="MXL115" s="31"/>
      <c r="MXM115" s="31"/>
      <c r="MXN115" s="31"/>
      <c r="MXO115" s="31"/>
      <c r="MXP115" s="31"/>
      <c r="MXQ115" s="31"/>
      <c r="MXR115" s="31"/>
      <c r="MXS115" s="31"/>
      <c r="MXT115" s="31"/>
      <c r="MXU115" s="31"/>
      <c r="MXV115" s="31"/>
      <c r="MXW115" s="31"/>
      <c r="MXX115" s="31"/>
      <c r="MXY115" s="31"/>
      <c r="MXZ115" s="31"/>
      <c r="MYA115" s="31"/>
      <c r="MYB115" s="31"/>
      <c r="MYC115" s="31"/>
      <c r="MYD115" s="31"/>
      <c r="MYE115" s="31"/>
      <c r="MYF115" s="31"/>
      <c r="MYG115" s="31"/>
      <c r="MYH115" s="31"/>
      <c r="MYI115" s="31"/>
      <c r="MYJ115" s="31"/>
      <c r="MYK115" s="31"/>
      <c r="MYL115" s="31"/>
      <c r="MYM115" s="31"/>
      <c r="MYN115" s="31"/>
      <c r="MYO115" s="31"/>
      <c r="MYP115" s="31"/>
      <c r="MYQ115" s="31"/>
      <c r="MYR115" s="31"/>
      <c r="MYS115" s="31"/>
      <c r="MYT115" s="31"/>
      <c r="MYU115" s="31"/>
      <c r="MYV115" s="31"/>
      <c r="MYW115" s="31"/>
      <c r="MYX115" s="31"/>
      <c r="MYY115" s="31"/>
      <c r="MYZ115" s="31"/>
      <c r="MZA115" s="31"/>
      <c r="MZB115" s="31"/>
      <c r="MZC115" s="31"/>
      <c r="MZD115" s="31"/>
      <c r="MZE115" s="31"/>
      <c r="MZF115" s="31"/>
      <c r="MZG115" s="31"/>
      <c r="MZH115" s="31"/>
      <c r="MZI115" s="31"/>
      <c r="MZJ115" s="31"/>
      <c r="MZK115" s="31"/>
      <c r="MZL115" s="31"/>
      <c r="MZM115" s="31"/>
      <c r="MZN115" s="31"/>
      <c r="MZO115" s="31"/>
      <c r="MZP115" s="31"/>
      <c r="MZQ115" s="31"/>
      <c r="MZR115" s="31"/>
      <c r="MZS115" s="31"/>
      <c r="MZT115" s="31"/>
      <c r="MZU115" s="31"/>
      <c r="MZV115" s="31"/>
      <c r="MZW115" s="31"/>
      <c r="MZX115" s="31"/>
      <c r="MZY115" s="31"/>
      <c r="MZZ115" s="31"/>
      <c r="NAA115" s="31"/>
      <c r="NAB115" s="31"/>
      <c r="NAC115" s="31"/>
      <c r="NAD115" s="31"/>
      <c r="NAE115" s="31"/>
      <c r="NAF115" s="31"/>
      <c r="NAG115" s="31"/>
      <c r="NAH115" s="31"/>
      <c r="NAI115" s="31"/>
      <c r="NAJ115" s="31"/>
      <c r="NAK115" s="31"/>
      <c r="NAL115" s="31"/>
      <c r="NAM115" s="31"/>
      <c r="NAN115" s="31"/>
      <c r="NAO115" s="31"/>
      <c r="NAP115" s="31"/>
      <c r="NAQ115" s="31"/>
      <c r="NAR115" s="31"/>
      <c r="NAS115" s="31"/>
      <c r="NAT115" s="31"/>
      <c r="NAU115" s="31"/>
      <c r="NAV115" s="31"/>
      <c r="NAW115" s="31"/>
      <c r="NAX115" s="31"/>
      <c r="NAY115" s="31"/>
      <c r="NAZ115" s="31"/>
      <c r="NBA115" s="31"/>
      <c r="NBB115" s="31"/>
      <c r="NBC115" s="31"/>
      <c r="NBD115" s="31"/>
      <c r="NBE115" s="31"/>
      <c r="NBF115" s="31"/>
      <c r="NBG115" s="31"/>
      <c r="NBH115" s="31"/>
      <c r="NBI115" s="31"/>
      <c r="NBJ115" s="31"/>
      <c r="NBK115" s="31"/>
      <c r="NBL115" s="31"/>
      <c r="NBM115" s="31"/>
      <c r="NBN115" s="31"/>
      <c r="NBO115" s="31"/>
      <c r="NBP115" s="31"/>
      <c r="NBQ115" s="31"/>
      <c r="NBR115" s="31"/>
      <c r="NBS115" s="31"/>
      <c r="NBT115" s="31"/>
      <c r="NBU115" s="31"/>
      <c r="NBV115" s="31"/>
      <c r="NBW115" s="31"/>
      <c r="NBX115" s="31"/>
      <c r="NBY115" s="31"/>
      <c r="NBZ115" s="31"/>
      <c r="NCA115" s="31"/>
      <c r="NCB115" s="31"/>
      <c r="NCC115" s="31"/>
      <c r="NCD115" s="31"/>
      <c r="NCE115" s="31"/>
      <c r="NCF115" s="31"/>
      <c r="NCG115" s="31"/>
      <c r="NCH115" s="31"/>
      <c r="NCI115" s="31"/>
      <c r="NCJ115" s="31"/>
      <c r="NCK115" s="31"/>
      <c r="NCL115" s="31"/>
      <c r="NCM115" s="31"/>
      <c r="NCN115" s="31"/>
      <c r="NCO115" s="31"/>
      <c r="NCP115" s="31"/>
      <c r="NCQ115" s="31"/>
      <c r="NCR115" s="31"/>
      <c r="NCS115" s="31"/>
      <c r="NCT115" s="31"/>
      <c r="NCU115" s="31"/>
      <c r="NCV115" s="31"/>
      <c r="NCW115" s="31"/>
      <c r="NCX115" s="31"/>
      <c r="NCY115" s="31"/>
      <c r="NCZ115" s="31"/>
      <c r="NDA115" s="31"/>
      <c r="NDB115" s="31"/>
      <c r="NDC115" s="31"/>
      <c r="NDD115" s="31"/>
      <c r="NDE115" s="31"/>
      <c r="NDF115" s="31"/>
      <c r="NDG115" s="31"/>
      <c r="NDH115" s="31"/>
      <c r="NDI115" s="31"/>
      <c r="NDJ115" s="31"/>
      <c r="NDK115" s="31"/>
      <c r="NDL115" s="31"/>
      <c r="NDM115" s="31"/>
      <c r="NDN115" s="31"/>
      <c r="NDO115" s="31"/>
      <c r="NDP115" s="31"/>
      <c r="NDQ115" s="31"/>
      <c r="NDR115" s="31"/>
      <c r="NDS115" s="31"/>
      <c r="NDT115" s="31"/>
      <c r="NDU115" s="31"/>
      <c r="NDV115" s="31"/>
      <c r="NDW115" s="31"/>
      <c r="NDX115" s="31"/>
      <c r="NDY115" s="31"/>
      <c r="NDZ115" s="31"/>
      <c r="NEA115" s="31"/>
      <c r="NEB115" s="31"/>
      <c r="NEC115" s="31"/>
      <c r="NED115" s="31"/>
      <c r="NEE115" s="31"/>
      <c r="NEF115" s="31"/>
      <c r="NEG115" s="31"/>
      <c r="NEH115" s="31"/>
      <c r="NEI115" s="31"/>
      <c r="NEJ115" s="31"/>
      <c r="NEK115" s="31"/>
      <c r="NEL115" s="31"/>
      <c r="NEM115" s="31"/>
      <c r="NEN115" s="31"/>
      <c r="NEO115" s="31"/>
      <c r="NEP115" s="31"/>
      <c r="NEQ115" s="31"/>
      <c r="NER115" s="31"/>
      <c r="NES115" s="31"/>
      <c r="NET115" s="31"/>
      <c r="NEU115" s="31"/>
      <c r="NEV115" s="31"/>
      <c r="NEW115" s="31"/>
      <c r="NEX115" s="31"/>
      <c r="NEY115" s="31"/>
      <c r="NEZ115" s="31"/>
      <c r="NFA115" s="31"/>
      <c r="NFB115" s="31"/>
      <c r="NFC115" s="31"/>
      <c r="NFD115" s="31"/>
      <c r="NFE115" s="31"/>
      <c r="NFF115" s="31"/>
      <c r="NFG115" s="31"/>
      <c r="NFH115" s="31"/>
      <c r="NFI115" s="31"/>
      <c r="NFJ115" s="31"/>
      <c r="NFK115" s="31"/>
      <c r="NFL115" s="31"/>
      <c r="NFM115" s="31"/>
      <c r="NFN115" s="31"/>
      <c r="NFO115" s="31"/>
      <c r="NFP115" s="31"/>
      <c r="NFQ115" s="31"/>
      <c r="NFR115" s="31"/>
      <c r="NFS115" s="31"/>
      <c r="NFT115" s="31"/>
      <c r="NFU115" s="31"/>
      <c r="NFV115" s="31"/>
      <c r="NFW115" s="31"/>
      <c r="NFX115" s="31"/>
      <c r="NFY115" s="31"/>
      <c r="NFZ115" s="31"/>
      <c r="NGA115" s="31"/>
      <c r="NGB115" s="31"/>
      <c r="NGC115" s="31"/>
      <c r="NGD115" s="31"/>
      <c r="NGE115" s="31"/>
      <c r="NGF115" s="31"/>
      <c r="NGG115" s="31"/>
      <c r="NGH115" s="31"/>
      <c r="NGI115" s="31"/>
      <c r="NGJ115" s="31"/>
      <c r="NGK115" s="31"/>
      <c r="NGL115" s="31"/>
      <c r="NGM115" s="31"/>
      <c r="NGN115" s="31"/>
      <c r="NGO115" s="31"/>
      <c r="NGP115" s="31"/>
      <c r="NGQ115" s="31"/>
      <c r="NGR115" s="31"/>
      <c r="NGS115" s="31"/>
      <c r="NGT115" s="31"/>
      <c r="NGU115" s="31"/>
      <c r="NGV115" s="31"/>
      <c r="NGW115" s="31"/>
      <c r="NGX115" s="31"/>
      <c r="NGY115" s="31"/>
      <c r="NGZ115" s="31"/>
      <c r="NHA115" s="31"/>
      <c r="NHB115" s="31"/>
      <c r="NHC115" s="31"/>
      <c r="NHD115" s="31"/>
      <c r="NHE115" s="31"/>
      <c r="NHF115" s="31"/>
      <c r="NHG115" s="31"/>
      <c r="NHH115" s="31"/>
      <c r="NHI115" s="31"/>
      <c r="NHJ115" s="31"/>
      <c r="NHK115" s="31"/>
      <c r="NHL115" s="31"/>
      <c r="NHM115" s="31"/>
      <c r="NHN115" s="31"/>
      <c r="NHO115" s="31"/>
      <c r="NHP115" s="31"/>
      <c r="NHQ115" s="31"/>
      <c r="NHR115" s="31"/>
      <c r="NHS115" s="31"/>
      <c r="NHT115" s="31"/>
      <c r="NHU115" s="31"/>
      <c r="NHV115" s="31"/>
      <c r="NHW115" s="31"/>
      <c r="NHX115" s="31"/>
      <c r="NHY115" s="31"/>
      <c r="NHZ115" s="31"/>
      <c r="NIA115" s="31"/>
      <c r="NIB115" s="31"/>
      <c r="NIC115" s="31"/>
      <c r="NID115" s="31"/>
      <c r="NIE115" s="31"/>
      <c r="NIF115" s="31"/>
      <c r="NIG115" s="31"/>
      <c r="NIH115" s="31"/>
      <c r="NII115" s="31"/>
      <c r="NIJ115" s="31"/>
      <c r="NIK115" s="31"/>
      <c r="NIL115" s="31"/>
      <c r="NIM115" s="31"/>
      <c r="NIN115" s="31"/>
      <c r="NIO115" s="31"/>
      <c r="NIP115" s="31"/>
      <c r="NIQ115" s="31"/>
      <c r="NIR115" s="31"/>
      <c r="NIS115" s="31"/>
      <c r="NIT115" s="31"/>
      <c r="NIU115" s="31"/>
      <c r="NIV115" s="31"/>
      <c r="NIW115" s="31"/>
      <c r="NIX115" s="31"/>
      <c r="NIY115" s="31"/>
      <c r="NIZ115" s="31"/>
      <c r="NJA115" s="31"/>
      <c r="NJB115" s="31"/>
      <c r="NJC115" s="31"/>
      <c r="NJD115" s="31"/>
      <c r="NJE115" s="31"/>
      <c r="NJF115" s="31"/>
      <c r="NJG115" s="31"/>
      <c r="NJH115" s="31"/>
      <c r="NJI115" s="31"/>
      <c r="NJJ115" s="31"/>
      <c r="NJK115" s="31"/>
      <c r="NJL115" s="31"/>
      <c r="NJM115" s="31"/>
      <c r="NJN115" s="31"/>
      <c r="NJO115" s="31"/>
      <c r="NJP115" s="31"/>
      <c r="NJQ115" s="31"/>
      <c r="NJR115" s="31"/>
      <c r="NJS115" s="31"/>
      <c r="NJT115" s="31"/>
      <c r="NJU115" s="31"/>
      <c r="NJV115" s="31"/>
      <c r="NJW115" s="31"/>
      <c r="NJX115" s="31"/>
      <c r="NJY115" s="31"/>
      <c r="NJZ115" s="31"/>
      <c r="NKA115" s="31"/>
      <c r="NKB115" s="31"/>
      <c r="NKC115" s="31"/>
      <c r="NKD115" s="31"/>
      <c r="NKE115" s="31"/>
      <c r="NKF115" s="31"/>
      <c r="NKG115" s="31"/>
      <c r="NKH115" s="31"/>
      <c r="NKI115" s="31"/>
      <c r="NKJ115" s="31"/>
      <c r="NKK115" s="31"/>
      <c r="NKL115" s="31"/>
      <c r="NKM115" s="31"/>
      <c r="NKN115" s="31"/>
      <c r="NKO115" s="31"/>
      <c r="NKP115" s="31"/>
      <c r="NKQ115" s="31"/>
      <c r="NKR115" s="31"/>
      <c r="NKS115" s="31"/>
      <c r="NKT115" s="31"/>
      <c r="NKU115" s="31"/>
      <c r="NKV115" s="31"/>
      <c r="NKW115" s="31"/>
      <c r="NKX115" s="31"/>
      <c r="NKY115" s="31"/>
      <c r="NKZ115" s="31"/>
      <c r="NLA115" s="31"/>
      <c r="NLB115" s="31"/>
      <c r="NLC115" s="31"/>
      <c r="NLD115" s="31"/>
      <c r="NLE115" s="31"/>
      <c r="NLF115" s="31"/>
      <c r="NLG115" s="31"/>
      <c r="NLH115" s="31"/>
      <c r="NLI115" s="31"/>
      <c r="NLJ115" s="31"/>
      <c r="NLK115" s="31"/>
      <c r="NLL115" s="31"/>
      <c r="NLM115" s="31"/>
      <c r="NLN115" s="31"/>
      <c r="NLO115" s="31"/>
      <c r="NLP115" s="31"/>
      <c r="NLQ115" s="31"/>
      <c r="NLR115" s="31"/>
      <c r="NLS115" s="31"/>
      <c r="NLT115" s="31"/>
      <c r="NLU115" s="31"/>
      <c r="NLV115" s="31"/>
      <c r="NLW115" s="31"/>
      <c r="NLX115" s="31"/>
      <c r="NLY115" s="31"/>
      <c r="NLZ115" s="31"/>
      <c r="NMA115" s="31"/>
      <c r="NMB115" s="31"/>
      <c r="NMC115" s="31"/>
      <c r="NMD115" s="31"/>
      <c r="NME115" s="31"/>
      <c r="NMF115" s="31"/>
      <c r="NMG115" s="31"/>
      <c r="NMH115" s="31"/>
      <c r="NMI115" s="31"/>
      <c r="NMJ115" s="31"/>
      <c r="NMK115" s="31"/>
      <c r="NML115" s="31"/>
      <c r="NMM115" s="31"/>
      <c r="NMN115" s="31"/>
      <c r="NMO115" s="31"/>
      <c r="NMP115" s="31"/>
      <c r="NMQ115" s="31"/>
      <c r="NMR115" s="31"/>
      <c r="NMS115" s="31"/>
      <c r="NMT115" s="31"/>
      <c r="NMU115" s="31"/>
      <c r="NMV115" s="31"/>
      <c r="NMW115" s="31"/>
      <c r="NMX115" s="31"/>
      <c r="NMY115" s="31"/>
      <c r="NMZ115" s="31"/>
      <c r="NNA115" s="31"/>
      <c r="NNB115" s="31"/>
      <c r="NNC115" s="31"/>
      <c r="NND115" s="31"/>
      <c r="NNE115" s="31"/>
      <c r="NNF115" s="31"/>
      <c r="NNG115" s="31"/>
      <c r="NNH115" s="31"/>
      <c r="NNI115" s="31"/>
      <c r="NNJ115" s="31"/>
      <c r="NNK115" s="31"/>
      <c r="NNL115" s="31"/>
      <c r="NNM115" s="31"/>
      <c r="NNN115" s="31"/>
      <c r="NNO115" s="31"/>
      <c r="NNP115" s="31"/>
      <c r="NNQ115" s="31"/>
      <c r="NNR115" s="31"/>
      <c r="NNS115" s="31"/>
      <c r="NNT115" s="31"/>
      <c r="NNU115" s="31"/>
      <c r="NNV115" s="31"/>
      <c r="NNW115" s="31"/>
      <c r="NNX115" s="31"/>
      <c r="NNY115" s="31"/>
      <c r="NNZ115" s="31"/>
      <c r="NOA115" s="31"/>
      <c r="NOB115" s="31"/>
      <c r="NOC115" s="31"/>
      <c r="NOD115" s="31"/>
      <c r="NOE115" s="31"/>
      <c r="NOF115" s="31"/>
      <c r="NOG115" s="31"/>
      <c r="NOH115" s="31"/>
      <c r="NOI115" s="31"/>
      <c r="NOJ115" s="31"/>
      <c r="NOK115" s="31"/>
      <c r="NOL115" s="31"/>
      <c r="NOM115" s="31"/>
      <c r="NON115" s="31"/>
      <c r="NOO115" s="31"/>
      <c r="NOP115" s="31"/>
      <c r="NOQ115" s="31"/>
      <c r="NOR115" s="31"/>
      <c r="NOS115" s="31"/>
      <c r="NOT115" s="31"/>
      <c r="NOU115" s="31"/>
      <c r="NOV115" s="31"/>
      <c r="NOW115" s="31"/>
      <c r="NOX115" s="31"/>
      <c r="NOY115" s="31"/>
      <c r="NOZ115" s="31"/>
      <c r="NPA115" s="31"/>
      <c r="NPB115" s="31"/>
      <c r="NPC115" s="31"/>
      <c r="NPD115" s="31"/>
      <c r="NPE115" s="31"/>
      <c r="NPF115" s="31"/>
      <c r="NPG115" s="31"/>
      <c r="NPH115" s="31"/>
      <c r="NPI115" s="31"/>
      <c r="NPJ115" s="31"/>
      <c r="NPK115" s="31"/>
      <c r="NPL115" s="31"/>
      <c r="NPM115" s="31"/>
      <c r="NPN115" s="31"/>
      <c r="NPO115" s="31"/>
      <c r="NPP115" s="31"/>
      <c r="NPQ115" s="31"/>
      <c r="NPR115" s="31"/>
      <c r="NPS115" s="31"/>
      <c r="NPT115" s="31"/>
      <c r="NPU115" s="31"/>
      <c r="NPV115" s="31"/>
      <c r="NPW115" s="31"/>
      <c r="NPX115" s="31"/>
      <c r="NPY115" s="31"/>
      <c r="NPZ115" s="31"/>
      <c r="NQA115" s="31"/>
      <c r="NQB115" s="31"/>
      <c r="NQC115" s="31"/>
      <c r="NQD115" s="31"/>
      <c r="NQE115" s="31"/>
      <c r="NQF115" s="31"/>
      <c r="NQG115" s="31"/>
      <c r="NQH115" s="31"/>
      <c r="NQI115" s="31"/>
      <c r="NQJ115" s="31"/>
      <c r="NQK115" s="31"/>
      <c r="NQL115" s="31"/>
      <c r="NQM115" s="31"/>
      <c r="NQN115" s="31"/>
      <c r="NQO115" s="31"/>
      <c r="NQP115" s="31"/>
      <c r="NQQ115" s="31"/>
      <c r="NQR115" s="31"/>
      <c r="NQS115" s="31"/>
      <c r="NQT115" s="31"/>
      <c r="NQU115" s="31"/>
      <c r="NQV115" s="31"/>
      <c r="NQW115" s="31"/>
      <c r="NQX115" s="31"/>
      <c r="NQY115" s="31"/>
      <c r="NQZ115" s="31"/>
      <c r="NRA115" s="31"/>
      <c r="NRB115" s="31"/>
      <c r="NRC115" s="31"/>
      <c r="NRD115" s="31"/>
      <c r="NRE115" s="31"/>
      <c r="NRF115" s="31"/>
      <c r="NRG115" s="31"/>
      <c r="NRH115" s="31"/>
      <c r="NRI115" s="31"/>
      <c r="NRJ115" s="31"/>
      <c r="NRK115" s="31"/>
      <c r="NRL115" s="31"/>
      <c r="NRM115" s="31"/>
      <c r="NRN115" s="31"/>
      <c r="NRO115" s="31"/>
      <c r="NRP115" s="31"/>
      <c r="NRQ115" s="31"/>
      <c r="NRR115" s="31"/>
      <c r="NRS115" s="31"/>
      <c r="NRT115" s="31"/>
      <c r="NRU115" s="31"/>
      <c r="NRV115" s="31"/>
      <c r="NRW115" s="31"/>
      <c r="NRX115" s="31"/>
      <c r="NRY115" s="31"/>
      <c r="NRZ115" s="31"/>
      <c r="NSA115" s="31"/>
      <c r="NSB115" s="31"/>
      <c r="NSC115" s="31"/>
      <c r="NSD115" s="31"/>
      <c r="NSE115" s="31"/>
      <c r="NSF115" s="31"/>
      <c r="NSG115" s="31"/>
      <c r="NSH115" s="31"/>
      <c r="NSI115" s="31"/>
      <c r="NSJ115" s="31"/>
      <c r="NSK115" s="31"/>
      <c r="NSL115" s="31"/>
      <c r="NSM115" s="31"/>
      <c r="NSN115" s="31"/>
      <c r="NSO115" s="31"/>
      <c r="NSP115" s="31"/>
      <c r="NSQ115" s="31"/>
      <c r="NSR115" s="31"/>
      <c r="NSS115" s="31"/>
      <c r="NST115" s="31"/>
      <c r="NSU115" s="31"/>
      <c r="NSV115" s="31"/>
      <c r="NSW115" s="31"/>
      <c r="NSX115" s="31"/>
      <c r="NSY115" s="31"/>
      <c r="NSZ115" s="31"/>
      <c r="NTA115" s="31"/>
      <c r="NTB115" s="31"/>
      <c r="NTC115" s="31"/>
      <c r="NTD115" s="31"/>
      <c r="NTE115" s="31"/>
      <c r="NTF115" s="31"/>
      <c r="NTG115" s="31"/>
      <c r="NTH115" s="31"/>
      <c r="NTI115" s="31"/>
      <c r="NTJ115" s="31"/>
      <c r="NTK115" s="31"/>
      <c r="NTL115" s="31"/>
      <c r="NTM115" s="31"/>
      <c r="NTN115" s="31"/>
      <c r="NTO115" s="31"/>
      <c r="NTP115" s="31"/>
      <c r="NTQ115" s="31"/>
      <c r="NTR115" s="31"/>
      <c r="NTS115" s="31"/>
      <c r="NTT115" s="31"/>
      <c r="NTU115" s="31"/>
      <c r="NTV115" s="31"/>
      <c r="NTW115" s="31"/>
      <c r="NTX115" s="31"/>
      <c r="NTY115" s="31"/>
      <c r="NTZ115" s="31"/>
      <c r="NUA115" s="31"/>
      <c r="NUB115" s="31"/>
      <c r="NUC115" s="31"/>
      <c r="NUD115" s="31"/>
      <c r="NUE115" s="31"/>
      <c r="NUF115" s="31"/>
      <c r="NUG115" s="31"/>
      <c r="NUH115" s="31"/>
      <c r="NUI115" s="31"/>
      <c r="NUJ115" s="31"/>
      <c r="NUK115" s="31"/>
      <c r="NUL115" s="31"/>
      <c r="NUM115" s="31"/>
      <c r="NUN115" s="31"/>
      <c r="NUO115" s="31"/>
      <c r="NUP115" s="31"/>
      <c r="NUQ115" s="31"/>
      <c r="NUR115" s="31"/>
      <c r="NUS115" s="31"/>
      <c r="NUT115" s="31"/>
      <c r="NUU115" s="31"/>
      <c r="NUV115" s="31"/>
      <c r="NUW115" s="31"/>
      <c r="NUX115" s="31"/>
      <c r="NUY115" s="31"/>
      <c r="NUZ115" s="31"/>
      <c r="NVA115" s="31"/>
      <c r="NVB115" s="31"/>
      <c r="NVC115" s="31"/>
      <c r="NVD115" s="31"/>
      <c r="NVE115" s="31"/>
      <c r="NVF115" s="31"/>
      <c r="NVG115" s="31"/>
      <c r="NVH115" s="31"/>
      <c r="NVI115" s="31"/>
      <c r="NVJ115" s="31"/>
      <c r="NVK115" s="31"/>
      <c r="NVL115" s="31"/>
      <c r="NVM115" s="31"/>
      <c r="NVN115" s="31"/>
      <c r="NVO115" s="31"/>
      <c r="NVP115" s="31"/>
      <c r="NVQ115" s="31"/>
      <c r="NVR115" s="31"/>
      <c r="NVS115" s="31"/>
      <c r="NVT115" s="31"/>
      <c r="NVU115" s="31"/>
      <c r="NVV115" s="31"/>
      <c r="NVW115" s="31"/>
      <c r="NVX115" s="31"/>
      <c r="NVY115" s="31"/>
      <c r="NVZ115" s="31"/>
      <c r="NWA115" s="31"/>
      <c r="NWB115" s="31"/>
      <c r="NWC115" s="31"/>
      <c r="NWD115" s="31"/>
      <c r="NWE115" s="31"/>
      <c r="NWF115" s="31"/>
      <c r="NWG115" s="31"/>
      <c r="NWH115" s="31"/>
      <c r="NWI115" s="31"/>
      <c r="NWJ115" s="31"/>
      <c r="NWK115" s="31"/>
      <c r="NWL115" s="31"/>
      <c r="NWM115" s="31"/>
      <c r="NWN115" s="31"/>
      <c r="NWO115" s="31"/>
      <c r="NWP115" s="31"/>
      <c r="NWQ115" s="31"/>
      <c r="NWR115" s="31"/>
      <c r="NWS115" s="31"/>
      <c r="NWT115" s="31"/>
      <c r="NWU115" s="31"/>
      <c r="NWV115" s="31"/>
      <c r="NWW115" s="31"/>
      <c r="NWX115" s="31"/>
      <c r="NWY115" s="31"/>
      <c r="NWZ115" s="31"/>
      <c r="NXA115" s="31"/>
      <c r="NXB115" s="31"/>
      <c r="NXC115" s="31"/>
      <c r="NXD115" s="31"/>
      <c r="NXE115" s="31"/>
      <c r="NXF115" s="31"/>
      <c r="NXG115" s="31"/>
      <c r="NXH115" s="31"/>
      <c r="NXI115" s="31"/>
      <c r="NXJ115" s="31"/>
      <c r="NXK115" s="31"/>
      <c r="NXL115" s="31"/>
      <c r="NXM115" s="31"/>
      <c r="NXN115" s="31"/>
      <c r="NXO115" s="31"/>
      <c r="NXP115" s="31"/>
      <c r="NXQ115" s="31"/>
      <c r="NXR115" s="31"/>
      <c r="NXS115" s="31"/>
      <c r="NXT115" s="31"/>
      <c r="NXU115" s="31"/>
      <c r="NXV115" s="31"/>
      <c r="NXW115" s="31"/>
      <c r="NXX115" s="31"/>
      <c r="NXY115" s="31"/>
      <c r="NXZ115" s="31"/>
      <c r="NYA115" s="31"/>
      <c r="NYB115" s="31"/>
      <c r="NYC115" s="31"/>
      <c r="NYD115" s="31"/>
      <c r="NYE115" s="31"/>
      <c r="NYF115" s="31"/>
      <c r="NYG115" s="31"/>
      <c r="NYH115" s="31"/>
      <c r="NYI115" s="31"/>
      <c r="NYJ115" s="31"/>
      <c r="NYK115" s="31"/>
      <c r="NYL115" s="31"/>
      <c r="NYM115" s="31"/>
      <c r="NYN115" s="31"/>
      <c r="NYO115" s="31"/>
      <c r="NYP115" s="31"/>
      <c r="NYQ115" s="31"/>
      <c r="NYR115" s="31"/>
      <c r="NYS115" s="31"/>
      <c r="NYT115" s="31"/>
      <c r="NYU115" s="31"/>
      <c r="NYV115" s="31"/>
      <c r="NYW115" s="31"/>
      <c r="NYX115" s="31"/>
      <c r="NYY115" s="31"/>
      <c r="NYZ115" s="31"/>
      <c r="NZA115" s="31"/>
      <c r="NZB115" s="31"/>
      <c r="NZC115" s="31"/>
      <c r="NZD115" s="31"/>
      <c r="NZE115" s="31"/>
      <c r="NZF115" s="31"/>
      <c r="NZG115" s="31"/>
      <c r="NZH115" s="31"/>
      <c r="NZI115" s="31"/>
      <c r="NZJ115" s="31"/>
      <c r="NZK115" s="31"/>
      <c r="NZL115" s="31"/>
      <c r="NZM115" s="31"/>
      <c r="NZN115" s="31"/>
      <c r="NZO115" s="31"/>
      <c r="NZP115" s="31"/>
      <c r="NZQ115" s="31"/>
      <c r="NZR115" s="31"/>
      <c r="NZS115" s="31"/>
      <c r="NZT115" s="31"/>
      <c r="NZU115" s="31"/>
      <c r="NZV115" s="31"/>
      <c r="NZW115" s="31"/>
      <c r="NZX115" s="31"/>
      <c r="NZY115" s="31"/>
      <c r="NZZ115" s="31"/>
      <c r="OAA115" s="31"/>
      <c r="OAB115" s="31"/>
      <c r="OAC115" s="31"/>
      <c r="OAD115" s="31"/>
      <c r="OAE115" s="31"/>
      <c r="OAF115" s="31"/>
      <c r="OAG115" s="31"/>
      <c r="OAH115" s="31"/>
      <c r="OAI115" s="31"/>
      <c r="OAJ115" s="31"/>
      <c r="OAK115" s="31"/>
      <c r="OAL115" s="31"/>
      <c r="OAM115" s="31"/>
      <c r="OAN115" s="31"/>
      <c r="OAO115" s="31"/>
      <c r="OAP115" s="31"/>
      <c r="OAQ115" s="31"/>
      <c r="OAR115" s="31"/>
      <c r="OAS115" s="31"/>
      <c r="OAT115" s="31"/>
      <c r="OAU115" s="31"/>
      <c r="OAV115" s="31"/>
      <c r="OAW115" s="31"/>
      <c r="OAX115" s="31"/>
      <c r="OAY115" s="31"/>
      <c r="OAZ115" s="31"/>
      <c r="OBA115" s="31"/>
      <c r="OBB115" s="31"/>
      <c r="OBC115" s="31"/>
      <c r="OBD115" s="31"/>
      <c r="OBE115" s="31"/>
      <c r="OBF115" s="31"/>
      <c r="OBG115" s="31"/>
      <c r="OBH115" s="31"/>
      <c r="OBI115" s="31"/>
      <c r="OBJ115" s="31"/>
      <c r="OBK115" s="31"/>
      <c r="OBL115" s="31"/>
      <c r="OBM115" s="31"/>
      <c r="OBN115" s="31"/>
      <c r="OBO115" s="31"/>
      <c r="OBP115" s="31"/>
      <c r="OBQ115" s="31"/>
      <c r="OBR115" s="31"/>
      <c r="OBS115" s="31"/>
      <c r="OBT115" s="31"/>
      <c r="OBU115" s="31"/>
      <c r="OBV115" s="31"/>
      <c r="OBW115" s="31"/>
      <c r="OBX115" s="31"/>
      <c r="OBY115" s="31"/>
      <c r="OBZ115" s="31"/>
      <c r="OCA115" s="31"/>
      <c r="OCB115" s="31"/>
      <c r="OCC115" s="31"/>
      <c r="OCD115" s="31"/>
      <c r="OCE115" s="31"/>
      <c r="OCF115" s="31"/>
      <c r="OCG115" s="31"/>
      <c r="OCH115" s="31"/>
      <c r="OCI115" s="31"/>
      <c r="OCJ115" s="31"/>
      <c r="OCK115" s="31"/>
      <c r="OCL115" s="31"/>
      <c r="OCM115" s="31"/>
      <c r="OCN115" s="31"/>
      <c r="OCO115" s="31"/>
      <c r="OCP115" s="31"/>
      <c r="OCQ115" s="31"/>
      <c r="OCR115" s="31"/>
      <c r="OCS115" s="31"/>
      <c r="OCT115" s="31"/>
      <c r="OCU115" s="31"/>
      <c r="OCV115" s="31"/>
      <c r="OCW115" s="31"/>
      <c r="OCX115" s="31"/>
      <c r="OCY115" s="31"/>
      <c r="OCZ115" s="31"/>
      <c r="ODA115" s="31"/>
      <c r="ODB115" s="31"/>
      <c r="ODC115" s="31"/>
      <c r="ODD115" s="31"/>
      <c r="ODE115" s="31"/>
      <c r="ODF115" s="31"/>
      <c r="ODG115" s="31"/>
      <c r="ODH115" s="31"/>
      <c r="ODI115" s="31"/>
      <c r="ODJ115" s="31"/>
      <c r="ODK115" s="31"/>
      <c r="ODL115" s="31"/>
      <c r="ODM115" s="31"/>
      <c r="ODN115" s="31"/>
      <c r="ODO115" s="31"/>
      <c r="ODP115" s="31"/>
      <c r="ODQ115" s="31"/>
      <c r="ODR115" s="31"/>
      <c r="ODS115" s="31"/>
      <c r="ODT115" s="31"/>
      <c r="ODU115" s="31"/>
      <c r="ODV115" s="31"/>
      <c r="ODW115" s="31"/>
      <c r="ODX115" s="31"/>
      <c r="ODY115" s="31"/>
      <c r="ODZ115" s="31"/>
      <c r="OEA115" s="31"/>
      <c r="OEB115" s="31"/>
      <c r="OEC115" s="31"/>
      <c r="OED115" s="31"/>
      <c r="OEE115" s="31"/>
      <c r="OEF115" s="31"/>
      <c r="OEG115" s="31"/>
      <c r="OEH115" s="31"/>
      <c r="OEI115" s="31"/>
      <c r="OEJ115" s="31"/>
      <c r="OEK115" s="31"/>
      <c r="OEL115" s="31"/>
      <c r="OEM115" s="31"/>
      <c r="OEN115" s="31"/>
      <c r="OEO115" s="31"/>
      <c r="OEP115" s="31"/>
      <c r="OEQ115" s="31"/>
      <c r="OER115" s="31"/>
      <c r="OES115" s="31"/>
      <c r="OET115" s="31"/>
      <c r="OEU115" s="31"/>
      <c r="OEV115" s="31"/>
      <c r="OEW115" s="31"/>
      <c r="OEX115" s="31"/>
      <c r="OEY115" s="31"/>
      <c r="OEZ115" s="31"/>
      <c r="OFA115" s="31"/>
      <c r="OFB115" s="31"/>
      <c r="OFC115" s="31"/>
      <c r="OFD115" s="31"/>
      <c r="OFE115" s="31"/>
      <c r="OFF115" s="31"/>
      <c r="OFG115" s="31"/>
      <c r="OFH115" s="31"/>
      <c r="OFI115" s="31"/>
      <c r="OFJ115" s="31"/>
      <c r="OFK115" s="31"/>
      <c r="OFL115" s="31"/>
      <c r="OFM115" s="31"/>
      <c r="OFN115" s="31"/>
      <c r="OFO115" s="31"/>
      <c r="OFP115" s="31"/>
      <c r="OFQ115" s="31"/>
      <c r="OFR115" s="31"/>
      <c r="OFS115" s="31"/>
      <c r="OFT115" s="31"/>
      <c r="OFU115" s="31"/>
      <c r="OFV115" s="31"/>
      <c r="OFW115" s="31"/>
      <c r="OFX115" s="31"/>
      <c r="OFY115" s="31"/>
      <c r="OFZ115" s="31"/>
      <c r="OGA115" s="31"/>
      <c r="OGB115" s="31"/>
      <c r="OGC115" s="31"/>
      <c r="OGD115" s="31"/>
      <c r="OGE115" s="31"/>
      <c r="OGF115" s="31"/>
      <c r="OGG115" s="31"/>
      <c r="OGH115" s="31"/>
      <c r="OGI115" s="31"/>
      <c r="OGJ115" s="31"/>
      <c r="OGK115" s="31"/>
      <c r="OGL115" s="31"/>
      <c r="OGM115" s="31"/>
      <c r="OGN115" s="31"/>
      <c r="OGO115" s="31"/>
      <c r="OGP115" s="31"/>
      <c r="OGQ115" s="31"/>
      <c r="OGR115" s="31"/>
      <c r="OGS115" s="31"/>
      <c r="OGT115" s="31"/>
      <c r="OGU115" s="31"/>
      <c r="OGV115" s="31"/>
      <c r="OGW115" s="31"/>
      <c r="OGX115" s="31"/>
      <c r="OGY115" s="31"/>
      <c r="OGZ115" s="31"/>
      <c r="OHA115" s="31"/>
      <c r="OHB115" s="31"/>
      <c r="OHC115" s="31"/>
      <c r="OHD115" s="31"/>
      <c r="OHE115" s="31"/>
      <c r="OHF115" s="31"/>
      <c r="OHG115" s="31"/>
      <c r="OHH115" s="31"/>
      <c r="OHI115" s="31"/>
      <c r="OHJ115" s="31"/>
      <c r="OHK115" s="31"/>
      <c r="OHL115" s="31"/>
      <c r="OHM115" s="31"/>
      <c r="OHN115" s="31"/>
      <c r="OHO115" s="31"/>
      <c r="OHP115" s="31"/>
      <c r="OHQ115" s="31"/>
      <c r="OHR115" s="31"/>
      <c r="OHS115" s="31"/>
      <c r="OHT115" s="31"/>
      <c r="OHU115" s="31"/>
      <c r="OHV115" s="31"/>
      <c r="OHW115" s="31"/>
      <c r="OHX115" s="31"/>
      <c r="OHY115" s="31"/>
      <c r="OHZ115" s="31"/>
      <c r="OIA115" s="31"/>
      <c r="OIB115" s="31"/>
      <c r="OIC115" s="31"/>
      <c r="OID115" s="31"/>
      <c r="OIE115" s="31"/>
      <c r="OIF115" s="31"/>
      <c r="OIG115" s="31"/>
      <c r="OIH115" s="31"/>
      <c r="OII115" s="31"/>
      <c r="OIJ115" s="31"/>
      <c r="OIK115" s="31"/>
      <c r="OIL115" s="31"/>
      <c r="OIM115" s="31"/>
      <c r="OIN115" s="31"/>
      <c r="OIO115" s="31"/>
      <c r="OIP115" s="31"/>
      <c r="OIQ115" s="31"/>
      <c r="OIR115" s="31"/>
      <c r="OIS115" s="31"/>
      <c r="OIT115" s="31"/>
      <c r="OIU115" s="31"/>
      <c r="OIV115" s="31"/>
      <c r="OIW115" s="31"/>
      <c r="OIX115" s="31"/>
      <c r="OIY115" s="31"/>
      <c r="OIZ115" s="31"/>
      <c r="OJA115" s="31"/>
      <c r="OJB115" s="31"/>
      <c r="OJC115" s="31"/>
      <c r="OJD115" s="31"/>
      <c r="OJE115" s="31"/>
      <c r="OJF115" s="31"/>
      <c r="OJG115" s="31"/>
      <c r="OJH115" s="31"/>
      <c r="OJI115" s="31"/>
      <c r="OJJ115" s="31"/>
      <c r="OJK115" s="31"/>
      <c r="OJL115" s="31"/>
      <c r="OJM115" s="31"/>
      <c r="OJN115" s="31"/>
      <c r="OJO115" s="31"/>
      <c r="OJP115" s="31"/>
      <c r="OJQ115" s="31"/>
      <c r="OJR115" s="31"/>
      <c r="OJS115" s="31"/>
      <c r="OJT115" s="31"/>
      <c r="OJU115" s="31"/>
      <c r="OJV115" s="31"/>
      <c r="OJW115" s="31"/>
      <c r="OJX115" s="31"/>
      <c r="OJY115" s="31"/>
      <c r="OJZ115" s="31"/>
      <c r="OKA115" s="31"/>
      <c r="OKB115" s="31"/>
      <c r="OKC115" s="31"/>
      <c r="OKD115" s="31"/>
      <c r="OKE115" s="31"/>
      <c r="OKF115" s="31"/>
      <c r="OKG115" s="31"/>
      <c r="OKH115" s="31"/>
      <c r="OKI115" s="31"/>
      <c r="OKJ115" s="31"/>
      <c r="OKK115" s="31"/>
      <c r="OKL115" s="31"/>
      <c r="OKM115" s="31"/>
      <c r="OKN115" s="31"/>
      <c r="OKO115" s="31"/>
      <c r="OKP115" s="31"/>
      <c r="OKQ115" s="31"/>
      <c r="OKR115" s="31"/>
      <c r="OKS115" s="31"/>
      <c r="OKT115" s="31"/>
      <c r="OKU115" s="31"/>
      <c r="OKV115" s="31"/>
      <c r="OKW115" s="31"/>
      <c r="OKX115" s="31"/>
      <c r="OKY115" s="31"/>
      <c r="OKZ115" s="31"/>
      <c r="OLA115" s="31"/>
      <c r="OLB115" s="31"/>
      <c r="OLC115" s="31"/>
      <c r="OLD115" s="31"/>
      <c r="OLE115" s="31"/>
      <c r="OLF115" s="31"/>
      <c r="OLG115" s="31"/>
      <c r="OLH115" s="31"/>
      <c r="OLI115" s="31"/>
      <c r="OLJ115" s="31"/>
      <c r="OLK115" s="31"/>
      <c r="OLL115" s="31"/>
      <c r="OLM115" s="31"/>
      <c r="OLN115" s="31"/>
      <c r="OLO115" s="31"/>
      <c r="OLP115" s="31"/>
      <c r="OLQ115" s="31"/>
      <c r="OLR115" s="31"/>
      <c r="OLS115" s="31"/>
      <c r="OLT115" s="31"/>
      <c r="OLU115" s="31"/>
      <c r="OLV115" s="31"/>
      <c r="OLW115" s="31"/>
      <c r="OLX115" s="31"/>
      <c r="OLY115" s="31"/>
      <c r="OLZ115" s="31"/>
      <c r="OMA115" s="31"/>
      <c r="OMB115" s="31"/>
      <c r="OMC115" s="31"/>
      <c r="OMD115" s="31"/>
      <c r="OME115" s="31"/>
      <c r="OMF115" s="31"/>
      <c r="OMG115" s="31"/>
      <c r="OMH115" s="31"/>
      <c r="OMI115" s="31"/>
      <c r="OMJ115" s="31"/>
      <c r="OMK115" s="31"/>
      <c r="OML115" s="31"/>
      <c r="OMM115" s="31"/>
      <c r="OMN115" s="31"/>
      <c r="OMO115" s="31"/>
      <c r="OMP115" s="31"/>
      <c r="OMQ115" s="31"/>
      <c r="OMR115" s="31"/>
      <c r="OMS115" s="31"/>
      <c r="OMT115" s="31"/>
      <c r="OMU115" s="31"/>
      <c r="OMV115" s="31"/>
      <c r="OMW115" s="31"/>
      <c r="OMX115" s="31"/>
      <c r="OMY115" s="31"/>
      <c r="OMZ115" s="31"/>
      <c r="ONA115" s="31"/>
      <c r="ONB115" s="31"/>
      <c r="ONC115" s="31"/>
      <c r="OND115" s="31"/>
      <c r="ONE115" s="31"/>
      <c r="ONF115" s="31"/>
      <c r="ONG115" s="31"/>
      <c r="ONH115" s="31"/>
      <c r="ONI115" s="31"/>
      <c r="ONJ115" s="31"/>
      <c r="ONK115" s="31"/>
      <c r="ONL115" s="31"/>
      <c r="ONM115" s="31"/>
      <c r="ONN115" s="31"/>
      <c r="ONO115" s="31"/>
      <c r="ONP115" s="31"/>
      <c r="ONQ115" s="31"/>
      <c r="ONR115" s="31"/>
      <c r="ONS115" s="31"/>
      <c r="ONT115" s="31"/>
      <c r="ONU115" s="31"/>
      <c r="ONV115" s="31"/>
      <c r="ONW115" s="31"/>
      <c r="ONX115" s="31"/>
      <c r="ONY115" s="31"/>
      <c r="ONZ115" s="31"/>
      <c r="OOA115" s="31"/>
      <c r="OOB115" s="31"/>
      <c r="OOC115" s="31"/>
      <c r="OOD115" s="31"/>
      <c r="OOE115" s="31"/>
      <c r="OOF115" s="31"/>
      <c r="OOG115" s="31"/>
      <c r="OOH115" s="31"/>
      <c r="OOI115" s="31"/>
      <c r="OOJ115" s="31"/>
      <c r="OOK115" s="31"/>
      <c r="OOL115" s="31"/>
      <c r="OOM115" s="31"/>
      <c r="OON115" s="31"/>
      <c r="OOO115" s="31"/>
      <c r="OOP115" s="31"/>
      <c r="OOQ115" s="31"/>
      <c r="OOR115" s="31"/>
      <c r="OOS115" s="31"/>
      <c r="OOT115" s="31"/>
      <c r="OOU115" s="31"/>
      <c r="OOV115" s="31"/>
      <c r="OOW115" s="31"/>
      <c r="OOX115" s="31"/>
      <c r="OOY115" s="31"/>
      <c r="OOZ115" s="31"/>
      <c r="OPA115" s="31"/>
      <c r="OPB115" s="31"/>
      <c r="OPC115" s="31"/>
      <c r="OPD115" s="31"/>
      <c r="OPE115" s="31"/>
      <c r="OPF115" s="31"/>
      <c r="OPG115" s="31"/>
      <c r="OPH115" s="31"/>
      <c r="OPI115" s="31"/>
      <c r="OPJ115" s="31"/>
      <c r="OPK115" s="31"/>
      <c r="OPL115" s="31"/>
      <c r="OPM115" s="31"/>
      <c r="OPN115" s="31"/>
      <c r="OPO115" s="31"/>
      <c r="OPP115" s="31"/>
      <c r="OPQ115" s="31"/>
      <c r="OPR115" s="31"/>
      <c r="OPS115" s="31"/>
      <c r="OPT115" s="31"/>
      <c r="OPU115" s="31"/>
      <c r="OPV115" s="31"/>
      <c r="OPW115" s="31"/>
      <c r="OPX115" s="31"/>
      <c r="OPY115" s="31"/>
      <c r="OPZ115" s="31"/>
      <c r="OQA115" s="31"/>
      <c r="OQB115" s="31"/>
      <c r="OQC115" s="31"/>
      <c r="OQD115" s="31"/>
      <c r="OQE115" s="31"/>
      <c r="OQF115" s="31"/>
      <c r="OQG115" s="31"/>
      <c r="OQH115" s="31"/>
      <c r="OQI115" s="31"/>
      <c r="OQJ115" s="31"/>
      <c r="OQK115" s="31"/>
      <c r="OQL115" s="31"/>
      <c r="OQM115" s="31"/>
      <c r="OQN115" s="31"/>
      <c r="OQO115" s="31"/>
      <c r="OQP115" s="31"/>
      <c r="OQQ115" s="31"/>
      <c r="OQR115" s="31"/>
      <c r="OQS115" s="31"/>
      <c r="OQT115" s="31"/>
      <c r="OQU115" s="31"/>
      <c r="OQV115" s="31"/>
      <c r="OQW115" s="31"/>
      <c r="OQX115" s="31"/>
      <c r="OQY115" s="31"/>
      <c r="OQZ115" s="31"/>
      <c r="ORA115" s="31"/>
      <c r="ORB115" s="31"/>
      <c r="ORC115" s="31"/>
      <c r="ORD115" s="31"/>
      <c r="ORE115" s="31"/>
      <c r="ORF115" s="31"/>
      <c r="ORG115" s="31"/>
      <c r="ORH115" s="31"/>
      <c r="ORI115" s="31"/>
      <c r="ORJ115" s="31"/>
      <c r="ORK115" s="31"/>
      <c r="ORL115" s="31"/>
      <c r="ORM115" s="31"/>
      <c r="ORN115" s="31"/>
      <c r="ORO115" s="31"/>
      <c r="ORP115" s="31"/>
      <c r="ORQ115" s="31"/>
      <c r="ORR115" s="31"/>
      <c r="ORS115" s="31"/>
      <c r="ORT115" s="31"/>
      <c r="ORU115" s="31"/>
      <c r="ORV115" s="31"/>
      <c r="ORW115" s="31"/>
      <c r="ORX115" s="31"/>
      <c r="ORY115" s="31"/>
      <c r="ORZ115" s="31"/>
      <c r="OSA115" s="31"/>
      <c r="OSB115" s="31"/>
      <c r="OSC115" s="31"/>
      <c r="OSD115" s="31"/>
      <c r="OSE115" s="31"/>
      <c r="OSF115" s="31"/>
      <c r="OSG115" s="31"/>
      <c r="OSH115" s="31"/>
      <c r="OSI115" s="31"/>
      <c r="OSJ115" s="31"/>
      <c r="OSK115" s="31"/>
      <c r="OSL115" s="31"/>
      <c r="OSM115" s="31"/>
      <c r="OSN115" s="31"/>
      <c r="OSO115" s="31"/>
      <c r="OSP115" s="31"/>
      <c r="OSQ115" s="31"/>
      <c r="OSR115" s="31"/>
      <c r="OSS115" s="31"/>
      <c r="OST115" s="31"/>
      <c r="OSU115" s="31"/>
      <c r="OSV115" s="31"/>
      <c r="OSW115" s="31"/>
      <c r="OSX115" s="31"/>
      <c r="OSY115" s="31"/>
      <c r="OSZ115" s="31"/>
      <c r="OTA115" s="31"/>
      <c r="OTB115" s="31"/>
      <c r="OTC115" s="31"/>
      <c r="OTD115" s="31"/>
      <c r="OTE115" s="31"/>
      <c r="OTF115" s="31"/>
      <c r="OTG115" s="31"/>
      <c r="OTH115" s="31"/>
      <c r="OTI115" s="31"/>
      <c r="OTJ115" s="31"/>
      <c r="OTK115" s="31"/>
      <c r="OTL115" s="31"/>
      <c r="OTM115" s="31"/>
      <c r="OTN115" s="31"/>
      <c r="OTO115" s="31"/>
      <c r="OTP115" s="31"/>
      <c r="OTQ115" s="31"/>
      <c r="OTR115" s="31"/>
      <c r="OTS115" s="31"/>
      <c r="OTT115" s="31"/>
      <c r="OTU115" s="31"/>
      <c r="OTV115" s="31"/>
      <c r="OTW115" s="31"/>
      <c r="OTX115" s="31"/>
      <c r="OTY115" s="31"/>
      <c r="OTZ115" s="31"/>
      <c r="OUA115" s="31"/>
      <c r="OUB115" s="31"/>
      <c r="OUC115" s="31"/>
      <c r="OUD115" s="31"/>
      <c r="OUE115" s="31"/>
      <c r="OUF115" s="31"/>
      <c r="OUG115" s="31"/>
      <c r="OUH115" s="31"/>
      <c r="OUI115" s="31"/>
      <c r="OUJ115" s="31"/>
      <c r="OUK115" s="31"/>
      <c r="OUL115" s="31"/>
      <c r="OUM115" s="31"/>
      <c r="OUN115" s="31"/>
      <c r="OUO115" s="31"/>
      <c r="OUP115" s="31"/>
      <c r="OUQ115" s="31"/>
      <c r="OUR115" s="31"/>
      <c r="OUS115" s="31"/>
      <c r="OUT115" s="31"/>
      <c r="OUU115" s="31"/>
      <c r="OUV115" s="31"/>
      <c r="OUW115" s="31"/>
      <c r="OUX115" s="31"/>
      <c r="OUY115" s="31"/>
      <c r="OUZ115" s="31"/>
      <c r="OVA115" s="31"/>
      <c r="OVB115" s="31"/>
      <c r="OVC115" s="31"/>
      <c r="OVD115" s="31"/>
      <c r="OVE115" s="31"/>
      <c r="OVF115" s="31"/>
      <c r="OVG115" s="31"/>
      <c r="OVH115" s="31"/>
      <c r="OVI115" s="31"/>
      <c r="OVJ115" s="31"/>
      <c r="OVK115" s="31"/>
      <c r="OVL115" s="31"/>
      <c r="OVM115" s="31"/>
      <c r="OVN115" s="31"/>
      <c r="OVO115" s="31"/>
      <c r="OVP115" s="31"/>
      <c r="OVQ115" s="31"/>
      <c r="OVR115" s="31"/>
      <c r="OVS115" s="31"/>
      <c r="OVT115" s="31"/>
      <c r="OVU115" s="31"/>
      <c r="OVV115" s="31"/>
      <c r="OVW115" s="31"/>
      <c r="OVX115" s="31"/>
      <c r="OVY115" s="31"/>
      <c r="OVZ115" s="31"/>
      <c r="OWA115" s="31"/>
      <c r="OWB115" s="31"/>
      <c r="OWC115" s="31"/>
      <c r="OWD115" s="31"/>
      <c r="OWE115" s="31"/>
      <c r="OWF115" s="31"/>
      <c r="OWG115" s="31"/>
      <c r="OWH115" s="31"/>
      <c r="OWI115" s="31"/>
      <c r="OWJ115" s="31"/>
      <c r="OWK115" s="31"/>
      <c r="OWL115" s="31"/>
      <c r="OWM115" s="31"/>
      <c r="OWN115" s="31"/>
      <c r="OWO115" s="31"/>
      <c r="OWP115" s="31"/>
      <c r="OWQ115" s="31"/>
      <c r="OWR115" s="31"/>
      <c r="OWS115" s="31"/>
      <c r="OWT115" s="31"/>
      <c r="OWU115" s="31"/>
      <c r="OWV115" s="31"/>
      <c r="OWW115" s="31"/>
      <c r="OWX115" s="31"/>
      <c r="OWY115" s="31"/>
      <c r="OWZ115" s="31"/>
      <c r="OXA115" s="31"/>
      <c r="OXB115" s="31"/>
      <c r="OXC115" s="31"/>
      <c r="OXD115" s="31"/>
      <c r="OXE115" s="31"/>
      <c r="OXF115" s="31"/>
      <c r="OXG115" s="31"/>
      <c r="OXH115" s="31"/>
      <c r="OXI115" s="31"/>
      <c r="OXJ115" s="31"/>
      <c r="OXK115" s="31"/>
      <c r="OXL115" s="31"/>
      <c r="OXM115" s="31"/>
      <c r="OXN115" s="31"/>
      <c r="OXO115" s="31"/>
      <c r="OXP115" s="31"/>
      <c r="OXQ115" s="31"/>
      <c r="OXR115" s="31"/>
      <c r="OXS115" s="31"/>
      <c r="OXT115" s="31"/>
      <c r="OXU115" s="31"/>
      <c r="OXV115" s="31"/>
      <c r="OXW115" s="31"/>
      <c r="OXX115" s="31"/>
      <c r="OXY115" s="31"/>
      <c r="OXZ115" s="31"/>
      <c r="OYA115" s="31"/>
      <c r="OYB115" s="31"/>
      <c r="OYC115" s="31"/>
      <c r="OYD115" s="31"/>
      <c r="OYE115" s="31"/>
      <c r="OYF115" s="31"/>
      <c r="OYG115" s="31"/>
      <c r="OYH115" s="31"/>
      <c r="OYI115" s="31"/>
      <c r="OYJ115" s="31"/>
      <c r="OYK115" s="31"/>
      <c r="OYL115" s="31"/>
      <c r="OYM115" s="31"/>
      <c r="OYN115" s="31"/>
      <c r="OYO115" s="31"/>
      <c r="OYP115" s="31"/>
      <c r="OYQ115" s="31"/>
      <c r="OYR115" s="31"/>
      <c r="OYS115" s="31"/>
      <c r="OYT115" s="31"/>
      <c r="OYU115" s="31"/>
      <c r="OYV115" s="31"/>
      <c r="OYW115" s="31"/>
      <c r="OYX115" s="31"/>
      <c r="OYY115" s="31"/>
      <c r="OYZ115" s="31"/>
      <c r="OZA115" s="31"/>
      <c r="OZB115" s="31"/>
      <c r="OZC115" s="31"/>
      <c r="OZD115" s="31"/>
      <c r="OZE115" s="31"/>
      <c r="OZF115" s="31"/>
      <c r="OZG115" s="31"/>
      <c r="OZH115" s="31"/>
      <c r="OZI115" s="31"/>
      <c r="OZJ115" s="31"/>
      <c r="OZK115" s="31"/>
      <c r="OZL115" s="31"/>
      <c r="OZM115" s="31"/>
      <c r="OZN115" s="31"/>
      <c r="OZO115" s="31"/>
      <c r="OZP115" s="31"/>
      <c r="OZQ115" s="31"/>
      <c r="OZR115" s="31"/>
      <c r="OZS115" s="31"/>
      <c r="OZT115" s="31"/>
      <c r="OZU115" s="31"/>
      <c r="OZV115" s="31"/>
      <c r="OZW115" s="31"/>
      <c r="OZX115" s="31"/>
      <c r="OZY115" s="31"/>
      <c r="OZZ115" s="31"/>
      <c r="PAA115" s="31"/>
      <c r="PAB115" s="31"/>
      <c r="PAC115" s="31"/>
      <c r="PAD115" s="31"/>
      <c r="PAE115" s="31"/>
      <c r="PAF115" s="31"/>
      <c r="PAG115" s="31"/>
      <c r="PAH115" s="31"/>
      <c r="PAI115" s="31"/>
      <c r="PAJ115" s="31"/>
      <c r="PAK115" s="31"/>
      <c r="PAL115" s="31"/>
      <c r="PAM115" s="31"/>
      <c r="PAN115" s="31"/>
      <c r="PAO115" s="31"/>
      <c r="PAP115" s="31"/>
      <c r="PAQ115" s="31"/>
      <c r="PAR115" s="31"/>
      <c r="PAS115" s="31"/>
      <c r="PAT115" s="31"/>
      <c r="PAU115" s="31"/>
      <c r="PAV115" s="31"/>
      <c r="PAW115" s="31"/>
      <c r="PAX115" s="31"/>
      <c r="PAY115" s="31"/>
      <c r="PAZ115" s="31"/>
      <c r="PBA115" s="31"/>
      <c r="PBB115" s="31"/>
      <c r="PBC115" s="31"/>
      <c r="PBD115" s="31"/>
      <c r="PBE115" s="31"/>
      <c r="PBF115" s="31"/>
      <c r="PBG115" s="31"/>
      <c r="PBH115" s="31"/>
      <c r="PBI115" s="31"/>
      <c r="PBJ115" s="31"/>
      <c r="PBK115" s="31"/>
      <c r="PBL115" s="31"/>
      <c r="PBM115" s="31"/>
      <c r="PBN115" s="31"/>
      <c r="PBO115" s="31"/>
      <c r="PBP115" s="31"/>
      <c r="PBQ115" s="31"/>
      <c r="PBR115" s="31"/>
      <c r="PBS115" s="31"/>
      <c r="PBT115" s="31"/>
      <c r="PBU115" s="31"/>
      <c r="PBV115" s="31"/>
      <c r="PBW115" s="31"/>
      <c r="PBX115" s="31"/>
      <c r="PBY115" s="31"/>
      <c r="PBZ115" s="31"/>
      <c r="PCA115" s="31"/>
      <c r="PCB115" s="31"/>
      <c r="PCC115" s="31"/>
      <c r="PCD115" s="31"/>
      <c r="PCE115" s="31"/>
      <c r="PCF115" s="31"/>
      <c r="PCG115" s="31"/>
      <c r="PCH115" s="31"/>
      <c r="PCI115" s="31"/>
      <c r="PCJ115" s="31"/>
      <c r="PCK115" s="31"/>
      <c r="PCL115" s="31"/>
      <c r="PCM115" s="31"/>
      <c r="PCN115" s="31"/>
      <c r="PCO115" s="31"/>
      <c r="PCP115" s="31"/>
      <c r="PCQ115" s="31"/>
      <c r="PCR115" s="31"/>
      <c r="PCS115" s="31"/>
      <c r="PCT115" s="31"/>
      <c r="PCU115" s="31"/>
      <c r="PCV115" s="31"/>
      <c r="PCW115" s="31"/>
      <c r="PCX115" s="31"/>
      <c r="PCY115" s="31"/>
      <c r="PCZ115" s="31"/>
      <c r="PDA115" s="31"/>
      <c r="PDB115" s="31"/>
      <c r="PDC115" s="31"/>
      <c r="PDD115" s="31"/>
      <c r="PDE115" s="31"/>
      <c r="PDF115" s="31"/>
      <c r="PDG115" s="31"/>
      <c r="PDH115" s="31"/>
      <c r="PDI115" s="31"/>
      <c r="PDJ115" s="31"/>
      <c r="PDK115" s="31"/>
      <c r="PDL115" s="31"/>
      <c r="PDM115" s="31"/>
      <c r="PDN115" s="31"/>
      <c r="PDO115" s="31"/>
      <c r="PDP115" s="31"/>
      <c r="PDQ115" s="31"/>
      <c r="PDR115" s="31"/>
      <c r="PDS115" s="31"/>
      <c r="PDT115" s="31"/>
      <c r="PDU115" s="31"/>
      <c r="PDV115" s="31"/>
      <c r="PDW115" s="31"/>
      <c r="PDX115" s="31"/>
      <c r="PDY115" s="31"/>
      <c r="PDZ115" s="31"/>
      <c r="PEA115" s="31"/>
      <c r="PEB115" s="31"/>
      <c r="PEC115" s="31"/>
      <c r="PED115" s="31"/>
      <c r="PEE115" s="31"/>
      <c r="PEF115" s="31"/>
      <c r="PEG115" s="31"/>
      <c r="PEH115" s="31"/>
      <c r="PEI115" s="31"/>
      <c r="PEJ115" s="31"/>
      <c r="PEK115" s="31"/>
      <c r="PEL115" s="31"/>
      <c r="PEM115" s="31"/>
      <c r="PEN115" s="31"/>
      <c r="PEO115" s="31"/>
      <c r="PEP115" s="31"/>
      <c r="PEQ115" s="31"/>
      <c r="PER115" s="31"/>
      <c r="PES115" s="31"/>
      <c r="PET115" s="31"/>
      <c r="PEU115" s="31"/>
      <c r="PEV115" s="31"/>
      <c r="PEW115" s="31"/>
      <c r="PEX115" s="31"/>
      <c r="PEY115" s="31"/>
      <c r="PEZ115" s="31"/>
      <c r="PFA115" s="31"/>
      <c r="PFB115" s="31"/>
      <c r="PFC115" s="31"/>
      <c r="PFD115" s="31"/>
      <c r="PFE115" s="31"/>
      <c r="PFF115" s="31"/>
      <c r="PFG115" s="31"/>
      <c r="PFH115" s="31"/>
      <c r="PFI115" s="31"/>
      <c r="PFJ115" s="31"/>
      <c r="PFK115" s="31"/>
      <c r="PFL115" s="31"/>
      <c r="PFM115" s="31"/>
      <c r="PFN115" s="31"/>
      <c r="PFO115" s="31"/>
      <c r="PFP115" s="31"/>
      <c r="PFQ115" s="31"/>
      <c r="PFR115" s="31"/>
      <c r="PFS115" s="31"/>
      <c r="PFT115" s="31"/>
      <c r="PFU115" s="31"/>
      <c r="PFV115" s="31"/>
      <c r="PFW115" s="31"/>
      <c r="PFX115" s="31"/>
      <c r="PFY115" s="31"/>
      <c r="PFZ115" s="31"/>
      <c r="PGA115" s="31"/>
      <c r="PGB115" s="31"/>
      <c r="PGC115" s="31"/>
      <c r="PGD115" s="31"/>
      <c r="PGE115" s="31"/>
      <c r="PGF115" s="31"/>
      <c r="PGG115" s="31"/>
      <c r="PGH115" s="31"/>
      <c r="PGI115" s="31"/>
      <c r="PGJ115" s="31"/>
      <c r="PGK115" s="31"/>
      <c r="PGL115" s="31"/>
      <c r="PGM115" s="31"/>
      <c r="PGN115" s="31"/>
      <c r="PGO115" s="31"/>
      <c r="PGP115" s="31"/>
      <c r="PGQ115" s="31"/>
      <c r="PGR115" s="31"/>
      <c r="PGS115" s="31"/>
      <c r="PGT115" s="31"/>
      <c r="PGU115" s="31"/>
      <c r="PGV115" s="31"/>
      <c r="PGW115" s="31"/>
      <c r="PGX115" s="31"/>
      <c r="PGY115" s="31"/>
      <c r="PGZ115" s="31"/>
      <c r="PHA115" s="31"/>
      <c r="PHB115" s="31"/>
      <c r="PHC115" s="31"/>
      <c r="PHD115" s="31"/>
      <c r="PHE115" s="31"/>
      <c r="PHF115" s="31"/>
      <c r="PHG115" s="31"/>
      <c r="PHH115" s="31"/>
      <c r="PHI115" s="31"/>
      <c r="PHJ115" s="31"/>
      <c r="PHK115" s="31"/>
      <c r="PHL115" s="31"/>
      <c r="PHM115" s="31"/>
      <c r="PHN115" s="31"/>
      <c r="PHO115" s="31"/>
      <c r="PHP115" s="31"/>
      <c r="PHQ115" s="31"/>
      <c r="PHR115" s="31"/>
      <c r="PHS115" s="31"/>
      <c r="PHT115" s="31"/>
      <c r="PHU115" s="31"/>
      <c r="PHV115" s="31"/>
      <c r="PHW115" s="31"/>
      <c r="PHX115" s="31"/>
      <c r="PHY115" s="31"/>
      <c r="PHZ115" s="31"/>
      <c r="PIA115" s="31"/>
      <c r="PIB115" s="31"/>
      <c r="PIC115" s="31"/>
      <c r="PID115" s="31"/>
      <c r="PIE115" s="31"/>
      <c r="PIF115" s="31"/>
      <c r="PIG115" s="31"/>
      <c r="PIH115" s="31"/>
      <c r="PII115" s="31"/>
      <c r="PIJ115" s="31"/>
      <c r="PIK115" s="31"/>
      <c r="PIL115" s="31"/>
      <c r="PIM115" s="31"/>
      <c r="PIN115" s="31"/>
      <c r="PIO115" s="31"/>
      <c r="PIP115" s="31"/>
      <c r="PIQ115" s="31"/>
      <c r="PIR115" s="31"/>
      <c r="PIS115" s="31"/>
      <c r="PIT115" s="31"/>
      <c r="PIU115" s="31"/>
      <c r="PIV115" s="31"/>
      <c r="PIW115" s="31"/>
      <c r="PIX115" s="31"/>
      <c r="PIY115" s="31"/>
      <c r="PIZ115" s="31"/>
      <c r="PJA115" s="31"/>
      <c r="PJB115" s="31"/>
      <c r="PJC115" s="31"/>
      <c r="PJD115" s="31"/>
      <c r="PJE115" s="31"/>
      <c r="PJF115" s="31"/>
      <c r="PJG115" s="31"/>
      <c r="PJH115" s="31"/>
      <c r="PJI115" s="31"/>
      <c r="PJJ115" s="31"/>
      <c r="PJK115" s="31"/>
      <c r="PJL115" s="31"/>
      <c r="PJM115" s="31"/>
      <c r="PJN115" s="31"/>
      <c r="PJO115" s="31"/>
      <c r="PJP115" s="31"/>
      <c r="PJQ115" s="31"/>
      <c r="PJR115" s="31"/>
      <c r="PJS115" s="31"/>
      <c r="PJT115" s="31"/>
      <c r="PJU115" s="31"/>
      <c r="PJV115" s="31"/>
      <c r="PJW115" s="31"/>
      <c r="PJX115" s="31"/>
      <c r="PJY115" s="31"/>
      <c r="PJZ115" s="31"/>
      <c r="PKA115" s="31"/>
      <c r="PKB115" s="31"/>
      <c r="PKC115" s="31"/>
      <c r="PKD115" s="31"/>
      <c r="PKE115" s="31"/>
      <c r="PKF115" s="31"/>
      <c r="PKG115" s="31"/>
      <c r="PKH115" s="31"/>
      <c r="PKI115" s="31"/>
      <c r="PKJ115" s="31"/>
      <c r="PKK115" s="31"/>
      <c r="PKL115" s="31"/>
      <c r="PKM115" s="31"/>
      <c r="PKN115" s="31"/>
      <c r="PKO115" s="31"/>
      <c r="PKP115" s="31"/>
      <c r="PKQ115" s="31"/>
      <c r="PKR115" s="31"/>
      <c r="PKS115" s="31"/>
      <c r="PKT115" s="31"/>
      <c r="PKU115" s="31"/>
      <c r="PKV115" s="31"/>
      <c r="PKW115" s="31"/>
      <c r="PKX115" s="31"/>
      <c r="PKY115" s="31"/>
      <c r="PKZ115" s="31"/>
      <c r="PLA115" s="31"/>
      <c r="PLB115" s="31"/>
      <c r="PLC115" s="31"/>
      <c r="PLD115" s="31"/>
      <c r="PLE115" s="31"/>
      <c r="PLF115" s="31"/>
      <c r="PLG115" s="31"/>
      <c r="PLH115" s="31"/>
      <c r="PLI115" s="31"/>
      <c r="PLJ115" s="31"/>
      <c r="PLK115" s="31"/>
      <c r="PLL115" s="31"/>
      <c r="PLM115" s="31"/>
      <c r="PLN115" s="31"/>
      <c r="PLO115" s="31"/>
      <c r="PLP115" s="31"/>
      <c r="PLQ115" s="31"/>
      <c r="PLR115" s="31"/>
      <c r="PLS115" s="31"/>
      <c r="PLT115" s="31"/>
      <c r="PLU115" s="31"/>
      <c r="PLV115" s="31"/>
      <c r="PLW115" s="31"/>
      <c r="PLX115" s="31"/>
      <c r="PLY115" s="31"/>
      <c r="PLZ115" s="31"/>
      <c r="PMA115" s="31"/>
      <c r="PMB115" s="31"/>
      <c r="PMC115" s="31"/>
      <c r="PMD115" s="31"/>
      <c r="PME115" s="31"/>
      <c r="PMF115" s="31"/>
      <c r="PMG115" s="31"/>
      <c r="PMH115" s="31"/>
      <c r="PMI115" s="31"/>
      <c r="PMJ115" s="31"/>
      <c r="PMK115" s="31"/>
      <c r="PML115" s="31"/>
      <c r="PMM115" s="31"/>
      <c r="PMN115" s="31"/>
      <c r="PMO115" s="31"/>
      <c r="PMP115" s="31"/>
      <c r="PMQ115" s="31"/>
      <c r="PMR115" s="31"/>
      <c r="PMS115" s="31"/>
      <c r="PMT115" s="31"/>
      <c r="PMU115" s="31"/>
      <c r="PMV115" s="31"/>
      <c r="PMW115" s="31"/>
      <c r="PMX115" s="31"/>
      <c r="PMY115" s="31"/>
      <c r="PMZ115" s="31"/>
      <c r="PNA115" s="31"/>
      <c r="PNB115" s="31"/>
      <c r="PNC115" s="31"/>
      <c r="PND115" s="31"/>
      <c r="PNE115" s="31"/>
      <c r="PNF115" s="31"/>
      <c r="PNG115" s="31"/>
      <c r="PNH115" s="31"/>
      <c r="PNI115" s="31"/>
      <c r="PNJ115" s="31"/>
      <c r="PNK115" s="31"/>
      <c r="PNL115" s="31"/>
      <c r="PNM115" s="31"/>
      <c r="PNN115" s="31"/>
      <c r="PNO115" s="31"/>
      <c r="PNP115" s="31"/>
      <c r="PNQ115" s="31"/>
      <c r="PNR115" s="31"/>
      <c r="PNS115" s="31"/>
      <c r="PNT115" s="31"/>
      <c r="PNU115" s="31"/>
      <c r="PNV115" s="31"/>
      <c r="PNW115" s="31"/>
      <c r="PNX115" s="31"/>
      <c r="PNY115" s="31"/>
      <c r="PNZ115" s="31"/>
      <c r="POA115" s="31"/>
      <c r="POB115" s="31"/>
      <c r="POC115" s="31"/>
      <c r="POD115" s="31"/>
      <c r="POE115" s="31"/>
      <c r="POF115" s="31"/>
      <c r="POG115" s="31"/>
      <c r="POH115" s="31"/>
      <c r="POI115" s="31"/>
      <c r="POJ115" s="31"/>
      <c r="POK115" s="31"/>
      <c r="POL115" s="31"/>
      <c r="POM115" s="31"/>
      <c r="PON115" s="31"/>
      <c r="POO115" s="31"/>
      <c r="POP115" s="31"/>
      <c r="POQ115" s="31"/>
      <c r="POR115" s="31"/>
      <c r="POS115" s="31"/>
      <c r="POT115" s="31"/>
      <c r="POU115" s="31"/>
      <c r="POV115" s="31"/>
      <c r="POW115" s="31"/>
      <c r="POX115" s="31"/>
      <c r="POY115" s="31"/>
      <c r="POZ115" s="31"/>
      <c r="PPA115" s="31"/>
      <c r="PPB115" s="31"/>
      <c r="PPC115" s="31"/>
      <c r="PPD115" s="31"/>
      <c r="PPE115" s="31"/>
      <c r="PPF115" s="31"/>
      <c r="PPG115" s="31"/>
      <c r="PPH115" s="31"/>
      <c r="PPI115" s="31"/>
      <c r="PPJ115" s="31"/>
      <c r="PPK115" s="31"/>
      <c r="PPL115" s="31"/>
      <c r="PPM115" s="31"/>
      <c r="PPN115" s="31"/>
      <c r="PPO115" s="31"/>
      <c r="PPP115" s="31"/>
      <c r="PPQ115" s="31"/>
      <c r="PPR115" s="31"/>
      <c r="PPS115" s="31"/>
      <c r="PPT115" s="31"/>
      <c r="PPU115" s="31"/>
      <c r="PPV115" s="31"/>
      <c r="PPW115" s="31"/>
      <c r="PPX115" s="31"/>
      <c r="PPY115" s="31"/>
      <c r="PPZ115" s="31"/>
      <c r="PQA115" s="31"/>
      <c r="PQB115" s="31"/>
      <c r="PQC115" s="31"/>
      <c r="PQD115" s="31"/>
      <c r="PQE115" s="31"/>
      <c r="PQF115" s="31"/>
      <c r="PQG115" s="31"/>
      <c r="PQH115" s="31"/>
      <c r="PQI115" s="31"/>
      <c r="PQJ115" s="31"/>
      <c r="PQK115" s="31"/>
      <c r="PQL115" s="31"/>
      <c r="PQM115" s="31"/>
      <c r="PQN115" s="31"/>
      <c r="PQO115" s="31"/>
      <c r="PQP115" s="31"/>
      <c r="PQQ115" s="31"/>
      <c r="PQR115" s="31"/>
      <c r="PQS115" s="31"/>
      <c r="PQT115" s="31"/>
      <c r="PQU115" s="31"/>
      <c r="PQV115" s="31"/>
      <c r="PQW115" s="31"/>
      <c r="PQX115" s="31"/>
      <c r="PQY115" s="31"/>
      <c r="PQZ115" s="31"/>
      <c r="PRA115" s="31"/>
      <c r="PRB115" s="31"/>
      <c r="PRC115" s="31"/>
      <c r="PRD115" s="31"/>
      <c r="PRE115" s="31"/>
      <c r="PRF115" s="31"/>
      <c r="PRG115" s="31"/>
      <c r="PRH115" s="31"/>
      <c r="PRI115" s="31"/>
      <c r="PRJ115" s="31"/>
      <c r="PRK115" s="31"/>
      <c r="PRL115" s="31"/>
      <c r="PRM115" s="31"/>
      <c r="PRN115" s="31"/>
      <c r="PRO115" s="31"/>
      <c r="PRP115" s="31"/>
      <c r="PRQ115" s="31"/>
      <c r="PRR115" s="31"/>
      <c r="PRS115" s="31"/>
      <c r="PRT115" s="31"/>
      <c r="PRU115" s="31"/>
      <c r="PRV115" s="31"/>
      <c r="PRW115" s="31"/>
      <c r="PRX115" s="31"/>
      <c r="PRY115" s="31"/>
      <c r="PRZ115" s="31"/>
      <c r="PSA115" s="31"/>
      <c r="PSB115" s="31"/>
      <c r="PSC115" s="31"/>
      <c r="PSD115" s="31"/>
      <c r="PSE115" s="31"/>
      <c r="PSF115" s="31"/>
      <c r="PSG115" s="31"/>
      <c r="PSH115" s="31"/>
      <c r="PSI115" s="31"/>
      <c r="PSJ115" s="31"/>
      <c r="PSK115" s="31"/>
      <c r="PSL115" s="31"/>
      <c r="PSM115" s="31"/>
      <c r="PSN115" s="31"/>
      <c r="PSO115" s="31"/>
      <c r="PSP115" s="31"/>
      <c r="PSQ115" s="31"/>
      <c r="PSR115" s="31"/>
      <c r="PSS115" s="31"/>
      <c r="PST115" s="31"/>
      <c r="PSU115" s="31"/>
      <c r="PSV115" s="31"/>
      <c r="PSW115" s="31"/>
      <c r="PSX115" s="31"/>
      <c r="PSY115" s="31"/>
      <c r="PSZ115" s="31"/>
      <c r="PTA115" s="31"/>
      <c r="PTB115" s="31"/>
      <c r="PTC115" s="31"/>
      <c r="PTD115" s="31"/>
      <c r="PTE115" s="31"/>
      <c r="PTF115" s="31"/>
      <c r="PTG115" s="31"/>
      <c r="PTH115" s="31"/>
      <c r="PTI115" s="31"/>
      <c r="PTJ115" s="31"/>
      <c r="PTK115" s="31"/>
      <c r="PTL115" s="31"/>
      <c r="PTM115" s="31"/>
      <c r="PTN115" s="31"/>
      <c r="PTO115" s="31"/>
      <c r="PTP115" s="31"/>
      <c r="PTQ115" s="31"/>
      <c r="PTR115" s="31"/>
      <c r="PTS115" s="31"/>
      <c r="PTT115" s="31"/>
      <c r="PTU115" s="31"/>
      <c r="PTV115" s="31"/>
      <c r="PTW115" s="31"/>
      <c r="PTX115" s="31"/>
      <c r="PTY115" s="31"/>
      <c r="PTZ115" s="31"/>
      <c r="PUA115" s="31"/>
      <c r="PUB115" s="31"/>
      <c r="PUC115" s="31"/>
      <c r="PUD115" s="31"/>
      <c r="PUE115" s="31"/>
      <c r="PUF115" s="31"/>
      <c r="PUG115" s="31"/>
      <c r="PUH115" s="31"/>
      <c r="PUI115" s="31"/>
      <c r="PUJ115" s="31"/>
      <c r="PUK115" s="31"/>
      <c r="PUL115" s="31"/>
      <c r="PUM115" s="31"/>
      <c r="PUN115" s="31"/>
      <c r="PUO115" s="31"/>
      <c r="PUP115" s="31"/>
      <c r="PUQ115" s="31"/>
      <c r="PUR115" s="31"/>
      <c r="PUS115" s="31"/>
      <c r="PUT115" s="31"/>
      <c r="PUU115" s="31"/>
      <c r="PUV115" s="31"/>
      <c r="PUW115" s="31"/>
      <c r="PUX115" s="31"/>
      <c r="PUY115" s="31"/>
      <c r="PUZ115" s="31"/>
      <c r="PVA115" s="31"/>
      <c r="PVB115" s="31"/>
      <c r="PVC115" s="31"/>
      <c r="PVD115" s="31"/>
      <c r="PVE115" s="31"/>
      <c r="PVF115" s="31"/>
      <c r="PVG115" s="31"/>
      <c r="PVH115" s="31"/>
      <c r="PVI115" s="31"/>
      <c r="PVJ115" s="31"/>
      <c r="PVK115" s="31"/>
      <c r="PVL115" s="31"/>
      <c r="PVM115" s="31"/>
      <c r="PVN115" s="31"/>
      <c r="PVO115" s="31"/>
      <c r="PVP115" s="31"/>
      <c r="PVQ115" s="31"/>
      <c r="PVR115" s="31"/>
      <c r="PVS115" s="31"/>
      <c r="PVT115" s="31"/>
      <c r="PVU115" s="31"/>
      <c r="PVV115" s="31"/>
      <c r="PVW115" s="31"/>
      <c r="PVX115" s="31"/>
      <c r="PVY115" s="31"/>
      <c r="PVZ115" s="31"/>
      <c r="PWA115" s="31"/>
      <c r="PWB115" s="31"/>
      <c r="PWC115" s="31"/>
      <c r="PWD115" s="31"/>
      <c r="PWE115" s="31"/>
      <c r="PWF115" s="31"/>
      <c r="PWG115" s="31"/>
      <c r="PWH115" s="31"/>
      <c r="PWI115" s="31"/>
      <c r="PWJ115" s="31"/>
      <c r="PWK115" s="31"/>
      <c r="PWL115" s="31"/>
      <c r="PWM115" s="31"/>
      <c r="PWN115" s="31"/>
      <c r="PWO115" s="31"/>
      <c r="PWP115" s="31"/>
      <c r="PWQ115" s="31"/>
      <c r="PWR115" s="31"/>
      <c r="PWS115" s="31"/>
      <c r="PWT115" s="31"/>
      <c r="PWU115" s="31"/>
      <c r="PWV115" s="31"/>
      <c r="PWW115" s="31"/>
      <c r="PWX115" s="31"/>
      <c r="PWY115" s="31"/>
      <c r="PWZ115" s="31"/>
      <c r="PXA115" s="31"/>
      <c r="PXB115" s="31"/>
      <c r="PXC115" s="31"/>
      <c r="PXD115" s="31"/>
      <c r="PXE115" s="31"/>
      <c r="PXF115" s="31"/>
      <c r="PXG115" s="31"/>
      <c r="PXH115" s="31"/>
      <c r="PXI115" s="31"/>
      <c r="PXJ115" s="31"/>
      <c r="PXK115" s="31"/>
      <c r="PXL115" s="31"/>
      <c r="PXM115" s="31"/>
      <c r="PXN115" s="31"/>
      <c r="PXO115" s="31"/>
      <c r="PXP115" s="31"/>
      <c r="PXQ115" s="31"/>
      <c r="PXR115" s="31"/>
      <c r="PXS115" s="31"/>
      <c r="PXT115" s="31"/>
      <c r="PXU115" s="31"/>
      <c r="PXV115" s="31"/>
      <c r="PXW115" s="31"/>
      <c r="PXX115" s="31"/>
      <c r="PXY115" s="31"/>
      <c r="PXZ115" s="31"/>
      <c r="PYA115" s="31"/>
      <c r="PYB115" s="31"/>
      <c r="PYC115" s="31"/>
      <c r="PYD115" s="31"/>
      <c r="PYE115" s="31"/>
      <c r="PYF115" s="31"/>
      <c r="PYG115" s="31"/>
      <c r="PYH115" s="31"/>
      <c r="PYI115" s="31"/>
      <c r="PYJ115" s="31"/>
      <c r="PYK115" s="31"/>
      <c r="PYL115" s="31"/>
      <c r="PYM115" s="31"/>
      <c r="PYN115" s="31"/>
      <c r="PYO115" s="31"/>
      <c r="PYP115" s="31"/>
      <c r="PYQ115" s="31"/>
      <c r="PYR115" s="31"/>
      <c r="PYS115" s="31"/>
      <c r="PYT115" s="31"/>
      <c r="PYU115" s="31"/>
      <c r="PYV115" s="31"/>
      <c r="PYW115" s="31"/>
      <c r="PYX115" s="31"/>
      <c r="PYY115" s="31"/>
      <c r="PYZ115" s="31"/>
      <c r="PZA115" s="31"/>
      <c r="PZB115" s="31"/>
      <c r="PZC115" s="31"/>
      <c r="PZD115" s="31"/>
      <c r="PZE115" s="31"/>
      <c r="PZF115" s="31"/>
      <c r="PZG115" s="31"/>
      <c r="PZH115" s="31"/>
      <c r="PZI115" s="31"/>
      <c r="PZJ115" s="31"/>
      <c r="PZK115" s="31"/>
      <c r="PZL115" s="31"/>
      <c r="PZM115" s="31"/>
      <c r="PZN115" s="31"/>
      <c r="PZO115" s="31"/>
      <c r="PZP115" s="31"/>
      <c r="PZQ115" s="31"/>
      <c r="PZR115" s="31"/>
      <c r="PZS115" s="31"/>
      <c r="PZT115" s="31"/>
      <c r="PZU115" s="31"/>
      <c r="PZV115" s="31"/>
      <c r="PZW115" s="31"/>
      <c r="PZX115" s="31"/>
      <c r="PZY115" s="31"/>
      <c r="PZZ115" s="31"/>
      <c r="QAA115" s="31"/>
      <c r="QAB115" s="31"/>
      <c r="QAC115" s="31"/>
      <c r="QAD115" s="31"/>
      <c r="QAE115" s="31"/>
      <c r="QAF115" s="31"/>
      <c r="QAG115" s="31"/>
      <c r="QAH115" s="31"/>
      <c r="QAI115" s="31"/>
      <c r="QAJ115" s="31"/>
      <c r="QAK115" s="31"/>
      <c r="QAL115" s="31"/>
      <c r="QAM115" s="31"/>
      <c r="QAN115" s="31"/>
      <c r="QAO115" s="31"/>
      <c r="QAP115" s="31"/>
      <c r="QAQ115" s="31"/>
      <c r="QAR115" s="31"/>
      <c r="QAS115" s="31"/>
      <c r="QAT115" s="31"/>
      <c r="QAU115" s="31"/>
      <c r="QAV115" s="31"/>
      <c r="QAW115" s="31"/>
      <c r="QAX115" s="31"/>
      <c r="QAY115" s="31"/>
      <c r="QAZ115" s="31"/>
      <c r="QBA115" s="31"/>
      <c r="QBB115" s="31"/>
      <c r="QBC115" s="31"/>
      <c r="QBD115" s="31"/>
      <c r="QBE115" s="31"/>
      <c r="QBF115" s="31"/>
      <c r="QBG115" s="31"/>
      <c r="QBH115" s="31"/>
      <c r="QBI115" s="31"/>
      <c r="QBJ115" s="31"/>
      <c r="QBK115" s="31"/>
      <c r="QBL115" s="31"/>
      <c r="QBM115" s="31"/>
      <c r="QBN115" s="31"/>
      <c r="QBO115" s="31"/>
      <c r="QBP115" s="31"/>
      <c r="QBQ115" s="31"/>
      <c r="QBR115" s="31"/>
      <c r="QBS115" s="31"/>
      <c r="QBT115" s="31"/>
      <c r="QBU115" s="31"/>
      <c r="QBV115" s="31"/>
      <c r="QBW115" s="31"/>
      <c r="QBX115" s="31"/>
      <c r="QBY115" s="31"/>
      <c r="QBZ115" s="31"/>
      <c r="QCA115" s="31"/>
      <c r="QCB115" s="31"/>
      <c r="QCC115" s="31"/>
      <c r="QCD115" s="31"/>
      <c r="QCE115" s="31"/>
      <c r="QCF115" s="31"/>
      <c r="QCG115" s="31"/>
      <c r="QCH115" s="31"/>
      <c r="QCI115" s="31"/>
      <c r="QCJ115" s="31"/>
      <c r="QCK115" s="31"/>
      <c r="QCL115" s="31"/>
      <c r="QCM115" s="31"/>
      <c r="QCN115" s="31"/>
      <c r="QCO115" s="31"/>
      <c r="QCP115" s="31"/>
      <c r="QCQ115" s="31"/>
      <c r="QCR115" s="31"/>
      <c r="QCS115" s="31"/>
      <c r="QCT115" s="31"/>
      <c r="QCU115" s="31"/>
      <c r="QCV115" s="31"/>
      <c r="QCW115" s="31"/>
      <c r="QCX115" s="31"/>
      <c r="QCY115" s="31"/>
      <c r="QCZ115" s="31"/>
      <c r="QDA115" s="31"/>
      <c r="QDB115" s="31"/>
      <c r="QDC115" s="31"/>
      <c r="QDD115" s="31"/>
      <c r="QDE115" s="31"/>
      <c r="QDF115" s="31"/>
      <c r="QDG115" s="31"/>
      <c r="QDH115" s="31"/>
      <c r="QDI115" s="31"/>
      <c r="QDJ115" s="31"/>
      <c r="QDK115" s="31"/>
      <c r="QDL115" s="31"/>
      <c r="QDM115" s="31"/>
      <c r="QDN115" s="31"/>
      <c r="QDO115" s="31"/>
      <c r="QDP115" s="31"/>
      <c r="QDQ115" s="31"/>
      <c r="QDR115" s="31"/>
      <c r="QDS115" s="31"/>
      <c r="QDT115" s="31"/>
      <c r="QDU115" s="31"/>
      <c r="QDV115" s="31"/>
      <c r="QDW115" s="31"/>
      <c r="QDX115" s="31"/>
      <c r="QDY115" s="31"/>
      <c r="QDZ115" s="31"/>
      <c r="QEA115" s="31"/>
      <c r="QEB115" s="31"/>
      <c r="QEC115" s="31"/>
      <c r="QED115" s="31"/>
      <c r="QEE115" s="31"/>
      <c r="QEF115" s="31"/>
      <c r="QEG115" s="31"/>
      <c r="QEH115" s="31"/>
      <c r="QEI115" s="31"/>
      <c r="QEJ115" s="31"/>
      <c r="QEK115" s="31"/>
      <c r="QEL115" s="31"/>
      <c r="QEM115" s="31"/>
      <c r="QEN115" s="31"/>
      <c r="QEO115" s="31"/>
      <c r="QEP115" s="31"/>
      <c r="QEQ115" s="31"/>
      <c r="QER115" s="31"/>
      <c r="QES115" s="31"/>
      <c r="QET115" s="31"/>
      <c r="QEU115" s="31"/>
      <c r="QEV115" s="31"/>
      <c r="QEW115" s="31"/>
      <c r="QEX115" s="31"/>
      <c r="QEY115" s="31"/>
      <c r="QEZ115" s="31"/>
      <c r="QFA115" s="31"/>
      <c r="QFB115" s="31"/>
      <c r="QFC115" s="31"/>
      <c r="QFD115" s="31"/>
      <c r="QFE115" s="31"/>
      <c r="QFF115" s="31"/>
      <c r="QFG115" s="31"/>
      <c r="QFH115" s="31"/>
      <c r="QFI115" s="31"/>
      <c r="QFJ115" s="31"/>
      <c r="QFK115" s="31"/>
      <c r="QFL115" s="31"/>
      <c r="QFM115" s="31"/>
      <c r="QFN115" s="31"/>
      <c r="QFO115" s="31"/>
      <c r="QFP115" s="31"/>
      <c r="QFQ115" s="31"/>
      <c r="QFR115" s="31"/>
      <c r="QFS115" s="31"/>
      <c r="QFT115" s="31"/>
      <c r="QFU115" s="31"/>
      <c r="QFV115" s="31"/>
      <c r="QFW115" s="31"/>
      <c r="QFX115" s="31"/>
      <c r="QFY115" s="31"/>
      <c r="QFZ115" s="31"/>
      <c r="QGA115" s="31"/>
      <c r="QGB115" s="31"/>
      <c r="QGC115" s="31"/>
      <c r="QGD115" s="31"/>
      <c r="QGE115" s="31"/>
      <c r="QGF115" s="31"/>
      <c r="QGG115" s="31"/>
      <c r="QGH115" s="31"/>
      <c r="QGI115" s="31"/>
      <c r="QGJ115" s="31"/>
      <c r="QGK115" s="31"/>
      <c r="QGL115" s="31"/>
      <c r="QGM115" s="31"/>
      <c r="QGN115" s="31"/>
      <c r="QGO115" s="31"/>
      <c r="QGP115" s="31"/>
      <c r="QGQ115" s="31"/>
      <c r="QGR115" s="31"/>
      <c r="QGS115" s="31"/>
      <c r="QGT115" s="31"/>
      <c r="QGU115" s="31"/>
      <c r="QGV115" s="31"/>
      <c r="QGW115" s="31"/>
      <c r="QGX115" s="31"/>
      <c r="QGY115" s="31"/>
      <c r="QGZ115" s="31"/>
      <c r="QHA115" s="31"/>
      <c r="QHB115" s="31"/>
      <c r="QHC115" s="31"/>
      <c r="QHD115" s="31"/>
      <c r="QHE115" s="31"/>
      <c r="QHF115" s="31"/>
      <c r="QHG115" s="31"/>
      <c r="QHH115" s="31"/>
      <c r="QHI115" s="31"/>
      <c r="QHJ115" s="31"/>
      <c r="QHK115" s="31"/>
      <c r="QHL115" s="31"/>
      <c r="QHM115" s="31"/>
      <c r="QHN115" s="31"/>
      <c r="QHO115" s="31"/>
      <c r="QHP115" s="31"/>
      <c r="QHQ115" s="31"/>
      <c r="QHR115" s="31"/>
      <c r="QHS115" s="31"/>
      <c r="QHT115" s="31"/>
      <c r="QHU115" s="31"/>
      <c r="QHV115" s="31"/>
      <c r="QHW115" s="31"/>
      <c r="QHX115" s="31"/>
      <c r="QHY115" s="31"/>
      <c r="QHZ115" s="31"/>
      <c r="QIA115" s="31"/>
      <c r="QIB115" s="31"/>
      <c r="QIC115" s="31"/>
      <c r="QID115" s="31"/>
      <c r="QIE115" s="31"/>
      <c r="QIF115" s="31"/>
      <c r="QIG115" s="31"/>
      <c r="QIH115" s="31"/>
      <c r="QII115" s="31"/>
      <c r="QIJ115" s="31"/>
      <c r="QIK115" s="31"/>
      <c r="QIL115" s="31"/>
      <c r="QIM115" s="31"/>
      <c r="QIN115" s="31"/>
      <c r="QIO115" s="31"/>
      <c r="QIP115" s="31"/>
      <c r="QIQ115" s="31"/>
      <c r="QIR115" s="31"/>
      <c r="QIS115" s="31"/>
      <c r="QIT115" s="31"/>
      <c r="QIU115" s="31"/>
      <c r="QIV115" s="31"/>
      <c r="QIW115" s="31"/>
      <c r="QIX115" s="31"/>
      <c r="QIY115" s="31"/>
      <c r="QIZ115" s="31"/>
      <c r="QJA115" s="31"/>
      <c r="QJB115" s="31"/>
      <c r="QJC115" s="31"/>
      <c r="QJD115" s="31"/>
      <c r="QJE115" s="31"/>
      <c r="QJF115" s="31"/>
      <c r="QJG115" s="31"/>
      <c r="QJH115" s="31"/>
      <c r="QJI115" s="31"/>
      <c r="QJJ115" s="31"/>
      <c r="QJK115" s="31"/>
      <c r="QJL115" s="31"/>
      <c r="QJM115" s="31"/>
      <c r="QJN115" s="31"/>
      <c r="QJO115" s="31"/>
      <c r="QJP115" s="31"/>
      <c r="QJQ115" s="31"/>
      <c r="QJR115" s="31"/>
      <c r="QJS115" s="31"/>
      <c r="QJT115" s="31"/>
      <c r="QJU115" s="31"/>
      <c r="QJV115" s="31"/>
      <c r="QJW115" s="31"/>
      <c r="QJX115" s="31"/>
      <c r="QJY115" s="31"/>
      <c r="QJZ115" s="31"/>
      <c r="QKA115" s="31"/>
      <c r="QKB115" s="31"/>
      <c r="QKC115" s="31"/>
      <c r="QKD115" s="31"/>
      <c r="QKE115" s="31"/>
      <c r="QKF115" s="31"/>
      <c r="QKG115" s="31"/>
      <c r="QKH115" s="31"/>
      <c r="QKI115" s="31"/>
      <c r="QKJ115" s="31"/>
      <c r="QKK115" s="31"/>
      <c r="QKL115" s="31"/>
      <c r="QKM115" s="31"/>
      <c r="QKN115" s="31"/>
      <c r="QKO115" s="31"/>
      <c r="QKP115" s="31"/>
      <c r="QKQ115" s="31"/>
      <c r="QKR115" s="31"/>
      <c r="QKS115" s="31"/>
      <c r="QKT115" s="31"/>
      <c r="QKU115" s="31"/>
      <c r="QKV115" s="31"/>
      <c r="QKW115" s="31"/>
      <c r="QKX115" s="31"/>
      <c r="QKY115" s="31"/>
      <c r="QKZ115" s="31"/>
      <c r="QLA115" s="31"/>
      <c r="QLB115" s="31"/>
      <c r="QLC115" s="31"/>
      <c r="QLD115" s="31"/>
      <c r="QLE115" s="31"/>
      <c r="QLF115" s="31"/>
      <c r="QLG115" s="31"/>
      <c r="QLH115" s="31"/>
      <c r="QLI115" s="31"/>
      <c r="QLJ115" s="31"/>
      <c r="QLK115" s="31"/>
      <c r="QLL115" s="31"/>
      <c r="QLM115" s="31"/>
      <c r="QLN115" s="31"/>
      <c r="QLO115" s="31"/>
      <c r="QLP115" s="31"/>
      <c r="QLQ115" s="31"/>
      <c r="QLR115" s="31"/>
      <c r="QLS115" s="31"/>
      <c r="QLT115" s="31"/>
      <c r="QLU115" s="31"/>
      <c r="QLV115" s="31"/>
      <c r="QLW115" s="31"/>
      <c r="QLX115" s="31"/>
      <c r="QLY115" s="31"/>
      <c r="QLZ115" s="31"/>
      <c r="QMA115" s="31"/>
      <c r="QMB115" s="31"/>
      <c r="QMC115" s="31"/>
      <c r="QMD115" s="31"/>
      <c r="QME115" s="31"/>
      <c r="QMF115" s="31"/>
      <c r="QMG115" s="31"/>
      <c r="QMH115" s="31"/>
      <c r="QMI115" s="31"/>
      <c r="QMJ115" s="31"/>
      <c r="QMK115" s="31"/>
      <c r="QML115" s="31"/>
      <c r="QMM115" s="31"/>
      <c r="QMN115" s="31"/>
      <c r="QMO115" s="31"/>
      <c r="QMP115" s="31"/>
      <c r="QMQ115" s="31"/>
      <c r="QMR115" s="31"/>
      <c r="QMS115" s="31"/>
      <c r="QMT115" s="31"/>
      <c r="QMU115" s="31"/>
      <c r="QMV115" s="31"/>
      <c r="QMW115" s="31"/>
      <c r="QMX115" s="31"/>
      <c r="QMY115" s="31"/>
      <c r="QMZ115" s="31"/>
      <c r="QNA115" s="31"/>
      <c r="QNB115" s="31"/>
      <c r="QNC115" s="31"/>
      <c r="QND115" s="31"/>
      <c r="QNE115" s="31"/>
      <c r="QNF115" s="31"/>
      <c r="QNG115" s="31"/>
      <c r="QNH115" s="31"/>
      <c r="QNI115" s="31"/>
      <c r="QNJ115" s="31"/>
      <c r="QNK115" s="31"/>
      <c r="QNL115" s="31"/>
      <c r="QNM115" s="31"/>
      <c r="QNN115" s="31"/>
      <c r="QNO115" s="31"/>
      <c r="QNP115" s="31"/>
      <c r="QNQ115" s="31"/>
      <c r="QNR115" s="31"/>
      <c r="QNS115" s="31"/>
      <c r="QNT115" s="31"/>
      <c r="QNU115" s="31"/>
      <c r="QNV115" s="31"/>
      <c r="QNW115" s="31"/>
      <c r="QNX115" s="31"/>
      <c r="QNY115" s="31"/>
      <c r="QNZ115" s="31"/>
      <c r="QOA115" s="31"/>
      <c r="QOB115" s="31"/>
      <c r="QOC115" s="31"/>
      <c r="QOD115" s="31"/>
      <c r="QOE115" s="31"/>
      <c r="QOF115" s="31"/>
      <c r="QOG115" s="31"/>
      <c r="QOH115" s="31"/>
      <c r="QOI115" s="31"/>
      <c r="QOJ115" s="31"/>
      <c r="QOK115" s="31"/>
      <c r="QOL115" s="31"/>
      <c r="QOM115" s="31"/>
      <c r="QON115" s="31"/>
      <c r="QOO115" s="31"/>
      <c r="QOP115" s="31"/>
      <c r="QOQ115" s="31"/>
      <c r="QOR115" s="31"/>
      <c r="QOS115" s="31"/>
      <c r="QOT115" s="31"/>
      <c r="QOU115" s="31"/>
      <c r="QOV115" s="31"/>
      <c r="QOW115" s="31"/>
      <c r="QOX115" s="31"/>
      <c r="QOY115" s="31"/>
      <c r="QOZ115" s="31"/>
      <c r="QPA115" s="31"/>
      <c r="QPB115" s="31"/>
      <c r="QPC115" s="31"/>
      <c r="QPD115" s="31"/>
      <c r="QPE115" s="31"/>
      <c r="QPF115" s="31"/>
      <c r="QPG115" s="31"/>
      <c r="QPH115" s="31"/>
      <c r="QPI115" s="31"/>
      <c r="QPJ115" s="31"/>
      <c r="QPK115" s="31"/>
      <c r="QPL115" s="31"/>
      <c r="QPM115" s="31"/>
      <c r="QPN115" s="31"/>
      <c r="QPO115" s="31"/>
      <c r="QPP115" s="31"/>
      <c r="QPQ115" s="31"/>
      <c r="QPR115" s="31"/>
      <c r="QPS115" s="31"/>
      <c r="QPT115" s="31"/>
      <c r="QPU115" s="31"/>
      <c r="QPV115" s="31"/>
      <c r="QPW115" s="31"/>
      <c r="QPX115" s="31"/>
      <c r="QPY115" s="31"/>
      <c r="QPZ115" s="31"/>
      <c r="QQA115" s="31"/>
      <c r="QQB115" s="31"/>
      <c r="QQC115" s="31"/>
      <c r="QQD115" s="31"/>
      <c r="QQE115" s="31"/>
      <c r="QQF115" s="31"/>
      <c r="QQG115" s="31"/>
      <c r="QQH115" s="31"/>
      <c r="QQI115" s="31"/>
      <c r="QQJ115" s="31"/>
      <c r="QQK115" s="31"/>
      <c r="QQL115" s="31"/>
      <c r="QQM115" s="31"/>
      <c r="QQN115" s="31"/>
      <c r="QQO115" s="31"/>
      <c r="QQP115" s="31"/>
      <c r="QQQ115" s="31"/>
      <c r="QQR115" s="31"/>
      <c r="QQS115" s="31"/>
      <c r="QQT115" s="31"/>
      <c r="QQU115" s="31"/>
      <c r="QQV115" s="31"/>
      <c r="QQW115" s="31"/>
      <c r="QQX115" s="31"/>
      <c r="QQY115" s="31"/>
      <c r="QQZ115" s="31"/>
      <c r="QRA115" s="31"/>
      <c r="QRB115" s="31"/>
      <c r="QRC115" s="31"/>
      <c r="QRD115" s="31"/>
      <c r="QRE115" s="31"/>
      <c r="QRF115" s="31"/>
      <c r="QRG115" s="31"/>
      <c r="QRH115" s="31"/>
      <c r="QRI115" s="31"/>
      <c r="QRJ115" s="31"/>
      <c r="QRK115" s="31"/>
      <c r="QRL115" s="31"/>
      <c r="QRM115" s="31"/>
      <c r="QRN115" s="31"/>
      <c r="QRO115" s="31"/>
      <c r="QRP115" s="31"/>
      <c r="QRQ115" s="31"/>
      <c r="QRR115" s="31"/>
      <c r="QRS115" s="31"/>
      <c r="QRT115" s="31"/>
      <c r="QRU115" s="31"/>
      <c r="QRV115" s="31"/>
      <c r="QRW115" s="31"/>
      <c r="QRX115" s="31"/>
      <c r="QRY115" s="31"/>
      <c r="QRZ115" s="31"/>
      <c r="QSA115" s="31"/>
      <c r="QSB115" s="31"/>
      <c r="QSC115" s="31"/>
      <c r="QSD115" s="31"/>
      <c r="QSE115" s="31"/>
      <c r="QSF115" s="31"/>
      <c r="QSG115" s="31"/>
      <c r="QSH115" s="31"/>
      <c r="QSI115" s="31"/>
      <c r="QSJ115" s="31"/>
      <c r="QSK115" s="31"/>
      <c r="QSL115" s="31"/>
      <c r="QSM115" s="31"/>
      <c r="QSN115" s="31"/>
      <c r="QSO115" s="31"/>
      <c r="QSP115" s="31"/>
      <c r="QSQ115" s="31"/>
      <c r="QSR115" s="31"/>
      <c r="QSS115" s="31"/>
      <c r="QST115" s="31"/>
      <c r="QSU115" s="31"/>
      <c r="QSV115" s="31"/>
      <c r="QSW115" s="31"/>
      <c r="QSX115" s="31"/>
      <c r="QSY115" s="31"/>
      <c r="QSZ115" s="31"/>
      <c r="QTA115" s="31"/>
      <c r="QTB115" s="31"/>
      <c r="QTC115" s="31"/>
      <c r="QTD115" s="31"/>
      <c r="QTE115" s="31"/>
      <c r="QTF115" s="31"/>
      <c r="QTG115" s="31"/>
      <c r="QTH115" s="31"/>
      <c r="QTI115" s="31"/>
      <c r="QTJ115" s="31"/>
      <c r="QTK115" s="31"/>
      <c r="QTL115" s="31"/>
      <c r="QTM115" s="31"/>
      <c r="QTN115" s="31"/>
      <c r="QTO115" s="31"/>
      <c r="QTP115" s="31"/>
      <c r="QTQ115" s="31"/>
      <c r="QTR115" s="31"/>
      <c r="QTS115" s="31"/>
      <c r="QTT115" s="31"/>
      <c r="QTU115" s="31"/>
      <c r="QTV115" s="31"/>
      <c r="QTW115" s="31"/>
      <c r="QTX115" s="31"/>
      <c r="QTY115" s="31"/>
      <c r="QTZ115" s="31"/>
      <c r="QUA115" s="31"/>
      <c r="QUB115" s="31"/>
      <c r="QUC115" s="31"/>
      <c r="QUD115" s="31"/>
      <c r="QUE115" s="31"/>
      <c r="QUF115" s="31"/>
      <c r="QUG115" s="31"/>
      <c r="QUH115" s="31"/>
      <c r="QUI115" s="31"/>
      <c r="QUJ115" s="31"/>
      <c r="QUK115" s="31"/>
      <c r="QUL115" s="31"/>
      <c r="QUM115" s="31"/>
      <c r="QUN115" s="31"/>
      <c r="QUO115" s="31"/>
      <c r="QUP115" s="31"/>
      <c r="QUQ115" s="31"/>
      <c r="QUR115" s="31"/>
      <c r="QUS115" s="31"/>
      <c r="QUT115" s="31"/>
      <c r="QUU115" s="31"/>
      <c r="QUV115" s="31"/>
      <c r="QUW115" s="31"/>
      <c r="QUX115" s="31"/>
      <c r="QUY115" s="31"/>
      <c r="QUZ115" s="31"/>
      <c r="QVA115" s="31"/>
      <c r="QVB115" s="31"/>
      <c r="QVC115" s="31"/>
      <c r="QVD115" s="31"/>
      <c r="QVE115" s="31"/>
      <c r="QVF115" s="31"/>
      <c r="QVG115" s="31"/>
      <c r="QVH115" s="31"/>
      <c r="QVI115" s="31"/>
      <c r="QVJ115" s="31"/>
      <c r="QVK115" s="31"/>
      <c r="QVL115" s="31"/>
      <c r="QVM115" s="31"/>
      <c r="QVN115" s="31"/>
      <c r="QVO115" s="31"/>
      <c r="QVP115" s="31"/>
      <c r="QVQ115" s="31"/>
      <c r="QVR115" s="31"/>
      <c r="QVS115" s="31"/>
      <c r="QVT115" s="31"/>
      <c r="QVU115" s="31"/>
      <c r="QVV115" s="31"/>
      <c r="QVW115" s="31"/>
      <c r="QVX115" s="31"/>
      <c r="QVY115" s="31"/>
      <c r="QVZ115" s="31"/>
      <c r="QWA115" s="31"/>
      <c r="QWB115" s="31"/>
      <c r="QWC115" s="31"/>
      <c r="QWD115" s="31"/>
      <c r="QWE115" s="31"/>
      <c r="QWF115" s="31"/>
      <c r="QWG115" s="31"/>
      <c r="QWH115" s="31"/>
      <c r="QWI115" s="31"/>
      <c r="QWJ115" s="31"/>
      <c r="QWK115" s="31"/>
      <c r="QWL115" s="31"/>
      <c r="QWM115" s="31"/>
      <c r="QWN115" s="31"/>
      <c r="QWO115" s="31"/>
      <c r="QWP115" s="31"/>
      <c r="QWQ115" s="31"/>
      <c r="QWR115" s="31"/>
      <c r="QWS115" s="31"/>
      <c r="QWT115" s="31"/>
      <c r="QWU115" s="31"/>
      <c r="QWV115" s="31"/>
      <c r="QWW115" s="31"/>
      <c r="QWX115" s="31"/>
      <c r="QWY115" s="31"/>
      <c r="QWZ115" s="31"/>
      <c r="QXA115" s="31"/>
      <c r="QXB115" s="31"/>
      <c r="QXC115" s="31"/>
      <c r="QXD115" s="31"/>
      <c r="QXE115" s="31"/>
      <c r="QXF115" s="31"/>
      <c r="QXG115" s="31"/>
      <c r="QXH115" s="31"/>
      <c r="QXI115" s="31"/>
      <c r="QXJ115" s="31"/>
      <c r="QXK115" s="31"/>
      <c r="QXL115" s="31"/>
      <c r="QXM115" s="31"/>
      <c r="QXN115" s="31"/>
      <c r="QXO115" s="31"/>
      <c r="QXP115" s="31"/>
      <c r="QXQ115" s="31"/>
      <c r="QXR115" s="31"/>
      <c r="QXS115" s="31"/>
      <c r="QXT115" s="31"/>
      <c r="QXU115" s="31"/>
      <c r="QXV115" s="31"/>
      <c r="QXW115" s="31"/>
      <c r="QXX115" s="31"/>
      <c r="QXY115" s="31"/>
      <c r="QXZ115" s="31"/>
      <c r="QYA115" s="31"/>
      <c r="QYB115" s="31"/>
      <c r="QYC115" s="31"/>
      <c r="QYD115" s="31"/>
      <c r="QYE115" s="31"/>
      <c r="QYF115" s="31"/>
      <c r="QYG115" s="31"/>
      <c r="QYH115" s="31"/>
      <c r="QYI115" s="31"/>
      <c r="QYJ115" s="31"/>
      <c r="QYK115" s="31"/>
      <c r="QYL115" s="31"/>
      <c r="QYM115" s="31"/>
      <c r="QYN115" s="31"/>
      <c r="QYO115" s="31"/>
      <c r="QYP115" s="31"/>
      <c r="QYQ115" s="31"/>
      <c r="QYR115" s="31"/>
      <c r="QYS115" s="31"/>
      <c r="QYT115" s="31"/>
      <c r="QYU115" s="31"/>
      <c r="QYV115" s="31"/>
      <c r="QYW115" s="31"/>
      <c r="QYX115" s="31"/>
      <c r="QYY115" s="31"/>
      <c r="QYZ115" s="31"/>
      <c r="QZA115" s="31"/>
      <c r="QZB115" s="31"/>
      <c r="QZC115" s="31"/>
      <c r="QZD115" s="31"/>
      <c r="QZE115" s="31"/>
      <c r="QZF115" s="31"/>
      <c r="QZG115" s="31"/>
      <c r="QZH115" s="31"/>
      <c r="QZI115" s="31"/>
      <c r="QZJ115" s="31"/>
      <c r="QZK115" s="31"/>
      <c r="QZL115" s="31"/>
      <c r="QZM115" s="31"/>
      <c r="QZN115" s="31"/>
      <c r="QZO115" s="31"/>
      <c r="QZP115" s="31"/>
      <c r="QZQ115" s="31"/>
      <c r="QZR115" s="31"/>
      <c r="QZS115" s="31"/>
      <c r="QZT115" s="31"/>
      <c r="QZU115" s="31"/>
      <c r="QZV115" s="31"/>
      <c r="QZW115" s="31"/>
      <c r="QZX115" s="31"/>
      <c r="QZY115" s="31"/>
      <c r="QZZ115" s="31"/>
      <c r="RAA115" s="31"/>
      <c r="RAB115" s="31"/>
      <c r="RAC115" s="31"/>
      <c r="RAD115" s="31"/>
      <c r="RAE115" s="31"/>
      <c r="RAF115" s="31"/>
      <c r="RAG115" s="31"/>
      <c r="RAH115" s="31"/>
      <c r="RAI115" s="31"/>
      <c r="RAJ115" s="31"/>
      <c r="RAK115" s="31"/>
      <c r="RAL115" s="31"/>
      <c r="RAM115" s="31"/>
      <c r="RAN115" s="31"/>
      <c r="RAO115" s="31"/>
      <c r="RAP115" s="31"/>
      <c r="RAQ115" s="31"/>
      <c r="RAR115" s="31"/>
      <c r="RAS115" s="31"/>
      <c r="RAT115" s="31"/>
      <c r="RAU115" s="31"/>
      <c r="RAV115" s="31"/>
      <c r="RAW115" s="31"/>
      <c r="RAX115" s="31"/>
      <c r="RAY115" s="31"/>
      <c r="RAZ115" s="31"/>
      <c r="RBA115" s="31"/>
      <c r="RBB115" s="31"/>
      <c r="RBC115" s="31"/>
      <c r="RBD115" s="31"/>
      <c r="RBE115" s="31"/>
      <c r="RBF115" s="31"/>
      <c r="RBG115" s="31"/>
      <c r="RBH115" s="31"/>
      <c r="RBI115" s="31"/>
      <c r="RBJ115" s="31"/>
      <c r="RBK115" s="31"/>
      <c r="RBL115" s="31"/>
      <c r="RBM115" s="31"/>
      <c r="RBN115" s="31"/>
      <c r="RBO115" s="31"/>
      <c r="RBP115" s="31"/>
      <c r="RBQ115" s="31"/>
      <c r="RBR115" s="31"/>
      <c r="RBS115" s="31"/>
      <c r="RBT115" s="31"/>
      <c r="RBU115" s="31"/>
      <c r="RBV115" s="31"/>
      <c r="RBW115" s="31"/>
      <c r="RBX115" s="31"/>
      <c r="RBY115" s="31"/>
      <c r="RBZ115" s="31"/>
      <c r="RCA115" s="31"/>
      <c r="RCB115" s="31"/>
      <c r="RCC115" s="31"/>
      <c r="RCD115" s="31"/>
      <c r="RCE115" s="31"/>
      <c r="RCF115" s="31"/>
      <c r="RCG115" s="31"/>
      <c r="RCH115" s="31"/>
      <c r="RCI115" s="31"/>
      <c r="RCJ115" s="31"/>
      <c r="RCK115" s="31"/>
      <c r="RCL115" s="31"/>
      <c r="RCM115" s="31"/>
      <c r="RCN115" s="31"/>
      <c r="RCO115" s="31"/>
      <c r="RCP115" s="31"/>
      <c r="RCQ115" s="31"/>
      <c r="RCR115" s="31"/>
      <c r="RCS115" s="31"/>
      <c r="RCT115" s="31"/>
      <c r="RCU115" s="31"/>
      <c r="RCV115" s="31"/>
      <c r="RCW115" s="31"/>
      <c r="RCX115" s="31"/>
      <c r="RCY115" s="31"/>
      <c r="RCZ115" s="31"/>
      <c r="RDA115" s="31"/>
      <c r="RDB115" s="31"/>
      <c r="RDC115" s="31"/>
      <c r="RDD115" s="31"/>
      <c r="RDE115" s="31"/>
      <c r="RDF115" s="31"/>
      <c r="RDG115" s="31"/>
      <c r="RDH115" s="31"/>
      <c r="RDI115" s="31"/>
      <c r="RDJ115" s="31"/>
      <c r="RDK115" s="31"/>
      <c r="RDL115" s="31"/>
      <c r="RDM115" s="31"/>
      <c r="RDN115" s="31"/>
      <c r="RDO115" s="31"/>
      <c r="RDP115" s="31"/>
      <c r="RDQ115" s="31"/>
      <c r="RDR115" s="31"/>
      <c r="RDS115" s="31"/>
      <c r="RDT115" s="31"/>
      <c r="RDU115" s="31"/>
      <c r="RDV115" s="31"/>
      <c r="RDW115" s="31"/>
      <c r="RDX115" s="31"/>
      <c r="RDY115" s="31"/>
      <c r="RDZ115" s="31"/>
      <c r="REA115" s="31"/>
      <c r="REB115" s="31"/>
      <c r="REC115" s="31"/>
      <c r="RED115" s="31"/>
      <c r="REE115" s="31"/>
      <c r="REF115" s="31"/>
      <c r="REG115" s="31"/>
      <c r="REH115" s="31"/>
      <c r="REI115" s="31"/>
      <c r="REJ115" s="31"/>
      <c r="REK115" s="31"/>
      <c r="REL115" s="31"/>
      <c r="REM115" s="31"/>
      <c r="REN115" s="31"/>
      <c r="REO115" s="31"/>
      <c r="REP115" s="31"/>
      <c r="REQ115" s="31"/>
      <c r="RER115" s="31"/>
      <c r="RES115" s="31"/>
      <c r="RET115" s="31"/>
      <c r="REU115" s="31"/>
      <c r="REV115" s="31"/>
      <c r="REW115" s="31"/>
      <c r="REX115" s="31"/>
      <c r="REY115" s="31"/>
      <c r="REZ115" s="31"/>
      <c r="RFA115" s="31"/>
      <c r="RFB115" s="31"/>
      <c r="RFC115" s="31"/>
      <c r="RFD115" s="31"/>
      <c r="RFE115" s="31"/>
      <c r="RFF115" s="31"/>
      <c r="RFG115" s="31"/>
      <c r="RFH115" s="31"/>
      <c r="RFI115" s="31"/>
      <c r="RFJ115" s="31"/>
      <c r="RFK115" s="31"/>
      <c r="RFL115" s="31"/>
      <c r="RFM115" s="31"/>
      <c r="RFN115" s="31"/>
      <c r="RFO115" s="31"/>
      <c r="RFP115" s="31"/>
      <c r="RFQ115" s="31"/>
      <c r="RFR115" s="31"/>
      <c r="RFS115" s="31"/>
      <c r="RFT115" s="31"/>
      <c r="RFU115" s="31"/>
      <c r="RFV115" s="31"/>
      <c r="RFW115" s="31"/>
      <c r="RFX115" s="31"/>
      <c r="RFY115" s="31"/>
      <c r="RFZ115" s="31"/>
      <c r="RGA115" s="31"/>
      <c r="RGB115" s="31"/>
      <c r="RGC115" s="31"/>
      <c r="RGD115" s="31"/>
      <c r="RGE115" s="31"/>
      <c r="RGF115" s="31"/>
      <c r="RGG115" s="31"/>
      <c r="RGH115" s="31"/>
      <c r="RGI115" s="31"/>
      <c r="RGJ115" s="31"/>
      <c r="RGK115" s="31"/>
      <c r="RGL115" s="31"/>
      <c r="RGM115" s="31"/>
      <c r="RGN115" s="31"/>
      <c r="RGO115" s="31"/>
      <c r="RGP115" s="31"/>
      <c r="RGQ115" s="31"/>
      <c r="RGR115" s="31"/>
      <c r="RGS115" s="31"/>
      <c r="RGT115" s="31"/>
      <c r="RGU115" s="31"/>
      <c r="RGV115" s="31"/>
      <c r="RGW115" s="31"/>
      <c r="RGX115" s="31"/>
      <c r="RGY115" s="31"/>
      <c r="RGZ115" s="31"/>
      <c r="RHA115" s="31"/>
      <c r="RHB115" s="31"/>
      <c r="RHC115" s="31"/>
      <c r="RHD115" s="31"/>
      <c r="RHE115" s="31"/>
      <c r="RHF115" s="31"/>
      <c r="RHG115" s="31"/>
      <c r="RHH115" s="31"/>
      <c r="RHI115" s="31"/>
      <c r="RHJ115" s="31"/>
      <c r="RHK115" s="31"/>
      <c r="RHL115" s="31"/>
      <c r="RHM115" s="31"/>
      <c r="RHN115" s="31"/>
      <c r="RHO115" s="31"/>
      <c r="RHP115" s="31"/>
      <c r="RHQ115" s="31"/>
      <c r="RHR115" s="31"/>
      <c r="RHS115" s="31"/>
      <c r="RHT115" s="31"/>
      <c r="RHU115" s="31"/>
      <c r="RHV115" s="31"/>
      <c r="RHW115" s="31"/>
      <c r="RHX115" s="31"/>
      <c r="RHY115" s="31"/>
      <c r="RHZ115" s="31"/>
      <c r="RIA115" s="31"/>
      <c r="RIB115" s="31"/>
      <c r="RIC115" s="31"/>
      <c r="RID115" s="31"/>
      <c r="RIE115" s="31"/>
      <c r="RIF115" s="31"/>
      <c r="RIG115" s="31"/>
      <c r="RIH115" s="31"/>
      <c r="RII115" s="31"/>
      <c r="RIJ115" s="31"/>
      <c r="RIK115" s="31"/>
      <c r="RIL115" s="31"/>
      <c r="RIM115" s="31"/>
      <c r="RIN115" s="31"/>
      <c r="RIO115" s="31"/>
      <c r="RIP115" s="31"/>
      <c r="RIQ115" s="31"/>
      <c r="RIR115" s="31"/>
      <c r="RIS115" s="31"/>
      <c r="RIT115" s="31"/>
      <c r="RIU115" s="31"/>
      <c r="RIV115" s="31"/>
      <c r="RIW115" s="31"/>
      <c r="RIX115" s="31"/>
      <c r="RIY115" s="31"/>
      <c r="RIZ115" s="31"/>
      <c r="RJA115" s="31"/>
      <c r="RJB115" s="31"/>
      <c r="RJC115" s="31"/>
      <c r="RJD115" s="31"/>
      <c r="RJE115" s="31"/>
      <c r="RJF115" s="31"/>
      <c r="RJG115" s="31"/>
      <c r="RJH115" s="31"/>
      <c r="RJI115" s="31"/>
      <c r="RJJ115" s="31"/>
      <c r="RJK115" s="31"/>
      <c r="RJL115" s="31"/>
      <c r="RJM115" s="31"/>
      <c r="RJN115" s="31"/>
      <c r="RJO115" s="31"/>
      <c r="RJP115" s="31"/>
      <c r="RJQ115" s="31"/>
      <c r="RJR115" s="31"/>
      <c r="RJS115" s="31"/>
      <c r="RJT115" s="31"/>
      <c r="RJU115" s="31"/>
      <c r="RJV115" s="31"/>
      <c r="RJW115" s="31"/>
      <c r="RJX115" s="31"/>
      <c r="RJY115" s="31"/>
      <c r="RJZ115" s="31"/>
      <c r="RKA115" s="31"/>
      <c r="RKB115" s="31"/>
      <c r="RKC115" s="31"/>
      <c r="RKD115" s="31"/>
      <c r="RKE115" s="31"/>
      <c r="RKF115" s="31"/>
      <c r="RKG115" s="31"/>
      <c r="RKH115" s="31"/>
      <c r="RKI115" s="31"/>
      <c r="RKJ115" s="31"/>
      <c r="RKK115" s="31"/>
      <c r="RKL115" s="31"/>
      <c r="RKM115" s="31"/>
      <c r="RKN115" s="31"/>
      <c r="RKO115" s="31"/>
      <c r="RKP115" s="31"/>
      <c r="RKQ115" s="31"/>
      <c r="RKR115" s="31"/>
      <c r="RKS115" s="31"/>
      <c r="RKT115" s="31"/>
      <c r="RKU115" s="31"/>
      <c r="RKV115" s="31"/>
      <c r="RKW115" s="31"/>
      <c r="RKX115" s="31"/>
      <c r="RKY115" s="31"/>
      <c r="RKZ115" s="31"/>
      <c r="RLA115" s="31"/>
      <c r="RLB115" s="31"/>
      <c r="RLC115" s="31"/>
      <c r="RLD115" s="31"/>
      <c r="RLE115" s="31"/>
      <c r="RLF115" s="31"/>
      <c r="RLG115" s="31"/>
      <c r="RLH115" s="31"/>
      <c r="RLI115" s="31"/>
      <c r="RLJ115" s="31"/>
      <c r="RLK115" s="31"/>
      <c r="RLL115" s="31"/>
      <c r="RLM115" s="31"/>
      <c r="RLN115" s="31"/>
      <c r="RLO115" s="31"/>
      <c r="RLP115" s="31"/>
      <c r="RLQ115" s="31"/>
      <c r="RLR115" s="31"/>
      <c r="RLS115" s="31"/>
      <c r="RLT115" s="31"/>
      <c r="RLU115" s="31"/>
      <c r="RLV115" s="31"/>
      <c r="RLW115" s="31"/>
      <c r="RLX115" s="31"/>
      <c r="RLY115" s="31"/>
      <c r="RLZ115" s="31"/>
      <c r="RMA115" s="31"/>
      <c r="RMB115" s="31"/>
      <c r="RMC115" s="31"/>
      <c r="RMD115" s="31"/>
      <c r="RME115" s="31"/>
      <c r="RMF115" s="31"/>
      <c r="RMG115" s="31"/>
      <c r="RMH115" s="31"/>
      <c r="RMI115" s="31"/>
      <c r="RMJ115" s="31"/>
      <c r="RMK115" s="31"/>
      <c r="RML115" s="31"/>
      <c r="RMM115" s="31"/>
      <c r="RMN115" s="31"/>
      <c r="RMO115" s="31"/>
      <c r="RMP115" s="31"/>
      <c r="RMQ115" s="31"/>
      <c r="RMR115" s="31"/>
      <c r="RMS115" s="31"/>
      <c r="RMT115" s="31"/>
      <c r="RMU115" s="31"/>
      <c r="RMV115" s="31"/>
      <c r="RMW115" s="31"/>
      <c r="RMX115" s="31"/>
      <c r="RMY115" s="31"/>
      <c r="RMZ115" s="31"/>
      <c r="RNA115" s="31"/>
      <c r="RNB115" s="31"/>
      <c r="RNC115" s="31"/>
      <c r="RND115" s="31"/>
      <c r="RNE115" s="31"/>
      <c r="RNF115" s="31"/>
      <c r="RNG115" s="31"/>
      <c r="RNH115" s="31"/>
      <c r="RNI115" s="31"/>
      <c r="RNJ115" s="31"/>
      <c r="RNK115" s="31"/>
      <c r="RNL115" s="31"/>
      <c r="RNM115" s="31"/>
      <c r="RNN115" s="31"/>
      <c r="RNO115" s="31"/>
      <c r="RNP115" s="31"/>
      <c r="RNQ115" s="31"/>
      <c r="RNR115" s="31"/>
      <c r="RNS115" s="31"/>
      <c r="RNT115" s="31"/>
      <c r="RNU115" s="31"/>
      <c r="RNV115" s="31"/>
      <c r="RNW115" s="31"/>
      <c r="RNX115" s="31"/>
      <c r="RNY115" s="31"/>
      <c r="RNZ115" s="31"/>
      <c r="ROA115" s="31"/>
      <c r="ROB115" s="31"/>
      <c r="ROC115" s="31"/>
      <c r="ROD115" s="31"/>
      <c r="ROE115" s="31"/>
      <c r="ROF115" s="31"/>
      <c r="ROG115" s="31"/>
      <c r="ROH115" s="31"/>
      <c r="ROI115" s="31"/>
      <c r="ROJ115" s="31"/>
      <c r="ROK115" s="31"/>
      <c r="ROL115" s="31"/>
      <c r="ROM115" s="31"/>
      <c r="RON115" s="31"/>
      <c r="ROO115" s="31"/>
      <c r="ROP115" s="31"/>
      <c r="ROQ115" s="31"/>
      <c r="ROR115" s="31"/>
      <c r="ROS115" s="31"/>
      <c r="ROT115" s="31"/>
      <c r="ROU115" s="31"/>
      <c r="ROV115" s="31"/>
      <c r="ROW115" s="31"/>
      <c r="ROX115" s="31"/>
      <c r="ROY115" s="31"/>
      <c r="ROZ115" s="31"/>
      <c r="RPA115" s="31"/>
      <c r="RPB115" s="31"/>
      <c r="RPC115" s="31"/>
      <c r="RPD115" s="31"/>
      <c r="RPE115" s="31"/>
      <c r="RPF115" s="31"/>
      <c r="RPG115" s="31"/>
      <c r="RPH115" s="31"/>
      <c r="RPI115" s="31"/>
      <c r="RPJ115" s="31"/>
      <c r="RPK115" s="31"/>
      <c r="RPL115" s="31"/>
      <c r="RPM115" s="31"/>
      <c r="RPN115" s="31"/>
      <c r="RPO115" s="31"/>
      <c r="RPP115" s="31"/>
      <c r="RPQ115" s="31"/>
      <c r="RPR115" s="31"/>
      <c r="RPS115" s="31"/>
      <c r="RPT115" s="31"/>
      <c r="RPU115" s="31"/>
      <c r="RPV115" s="31"/>
      <c r="RPW115" s="31"/>
      <c r="RPX115" s="31"/>
      <c r="RPY115" s="31"/>
      <c r="RPZ115" s="31"/>
      <c r="RQA115" s="31"/>
      <c r="RQB115" s="31"/>
      <c r="RQC115" s="31"/>
      <c r="RQD115" s="31"/>
      <c r="RQE115" s="31"/>
      <c r="RQF115" s="31"/>
      <c r="RQG115" s="31"/>
      <c r="RQH115" s="31"/>
      <c r="RQI115" s="31"/>
      <c r="RQJ115" s="31"/>
      <c r="RQK115" s="31"/>
      <c r="RQL115" s="31"/>
      <c r="RQM115" s="31"/>
      <c r="RQN115" s="31"/>
      <c r="RQO115" s="31"/>
      <c r="RQP115" s="31"/>
      <c r="RQQ115" s="31"/>
      <c r="RQR115" s="31"/>
      <c r="RQS115" s="31"/>
      <c r="RQT115" s="31"/>
      <c r="RQU115" s="31"/>
      <c r="RQV115" s="31"/>
      <c r="RQW115" s="31"/>
      <c r="RQX115" s="31"/>
      <c r="RQY115" s="31"/>
      <c r="RQZ115" s="31"/>
      <c r="RRA115" s="31"/>
      <c r="RRB115" s="31"/>
      <c r="RRC115" s="31"/>
      <c r="RRD115" s="31"/>
      <c r="RRE115" s="31"/>
      <c r="RRF115" s="31"/>
      <c r="RRG115" s="31"/>
      <c r="RRH115" s="31"/>
      <c r="RRI115" s="31"/>
      <c r="RRJ115" s="31"/>
      <c r="RRK115" s="31"/>
      <c r="RRL115" s="31"/>
      <c r="RRM115" s="31"/>
      <c r="RRN115" s="31"/>
      <c r="RRO115" s="31"/>
      <c r="RRP115" s="31"/>
      <c r="RRQ115" s="31"/>
      <c r="RRR115" s="31"/>
      <c r="RRS115" s="31"/>
      <c r="RRT115" s="31"/>
      <c r="RRU115" s="31"/>
      <c r="RRV115" s="31"/>
      <c r="RRW115" s="31"/>
      <c r="RRX115" s="31"/>
      <c r="RRY115" s="31"/>
      <c r="RRZ115" s="31"/>
      <c r="RSA115" s="31"/>
      <c r="RSB115" s="31"/>
      <c r="RSC115" s="31"/>
      <c r="RSD115" s="31"/>
      <c r="RSE115" s="31"/>
      <c r="RSF115" s="31"/>
      <c r="RSG115" s="31"/>
      <c r="RSH115" s="31"/>
      <c r="RSI115" s="31"/>
      <c r="RSJ115" s="31"/>
      <c r="RSK115" s="31"/>
      <c r="RSL115" s="31"/>
      <c r="RSM115" s="31"/>
      <c r="RSN115" s="31"/>
      <c r="RSO115" s="31"/>
      <c r="RSP115" s="31"/>
      <c r="RSQ115" s="31"/>
      <c r="RSR115" s="31"/>
      <c r="RSS115" s="31"/>
      <c r="RST115" s="31"/>
      <c r="RSU115" s="31"/>
      <c r="RSV115" s="31"/>
      <c r="RSW115" s="31"/>
      <c r="RSX115" s="31"/>
      <c r="RSY115" s="31"/>
      <c r="RSZ115" s="31"/>
      <c r="RTA115" s="31"/>
      <c r="RTB115" s="31"/>
      <c r="RTC115" s="31"/>
      <c r="RTD115" s="31"/>
      <c r="RTE115" s="31"/>
      <c r="RTF115" s="31"/>
      <c r="RTG115" s="31"/>
      <c r="RTH115" s="31"/>
      <c r="RTI115" s="31"/>
      <c r="RTJ115" s="31"/>
      <c r="RTK115" s="31"/>
      <c r="RTL115" s="31"/>
      <c r="RTM115" s="31"/>
      <c r="RTN115" s="31"/>
      <c r="RTO115" s="31"/>
      <c r="RTP115" s="31"/>
      <c r="RTQ115" s="31"/>
      <c r="RTR115" s="31"/>
      <c r="RTS115" s="31"/>
      <c r="RTT115" s="31"/>
      <c r="RTU115" s="31"/>
      <c r="RTV115" s="31"/>
      <c r="RTW115" s="31"/>
      <c r="RTX115" s="31"/>
      <c r="RTY115" s="31"/>
      <c r="RTZ115" s="31"/>
      <c r="RUA115" s="31"/>
      <c r="RUB115" s="31"/>
      <c r="RUC115" s="31"/>
      <c r="RUD115" s="31"/>
      <c r="RUE115" s="31"/>
      <c r="RUF115" s="31"/>
      <c r="RUG115" s="31"/>
      <c r="RUH115" s="31"/>
      <c r="RUI115" s="31"/>
      <c r="RUJ115" s="31"/>
      <c r="RUK115" s="31"/>
      <c r="RUL115" s="31"/>
      <c r="RUM115" s="31"/>
      <c r="RUN115" s="31"/>
      <c r="RUO115" s="31"/>
      <c r="RUP115" s="31"/>
      <c r="RUQ115" s="31"/>
      <c r="RUR115" s="31"/>
      <c r="RUS115" s="31"/>
      <c r="RUT115" s="31"/>
      <c r="RUU115" s="31"/>
      <c r="RUV115" s="31"/>
      <c r="RUW115" s="31"/>
      <c r="RUX115" s="31"/>
      <c r="RUY115" s="31"/>
      <c r="RUZ115" s="31"/>
      <c r="RVA115" s="31"/>
      <c r="RVB115" s="31"/>
      <c r="RVC115" s="31"/>
      <c r="RVD115" s="31"/>
      <c r="RVE115" s="31"/>
      <c r="RVF115" s="31"/>
      <c r="RVG115" s="31"/>
      <c r="RVH115" s="31"/>
      <c r="RVI115" s="31"/>
      <c r="RVJ115" s="31"/>
      <c r="RVK115" s="31"/>
      <c r="RVL115" s="31"/>
      <c r="RVM115" s="31"/>
      <c r="RVN115" s="31"/>
      <c r="RVO115" s="31"/>
      <c r="RVP115" s="31"/>
      <c r="RVQ115" s="31"/>
      <c r="RVR115" s="31"/>
      <c r="RVS115" s="31"/>
      <c r="RVT115" s="31"/>
      <c r="RVU115" s="31"/>
      <c r="RVV115" s="31"/>
      <c r="RVW115" s="31"/>
      <c r="RVX115" s="31"/>
      <c r="RVY115" s="31"/>
      <c r="RVZ115" s="31"/>
      <c r="RWA115" s="31"/>
      <c r="RWB115" s="31"/>
      <c r="RWC115" s="31"/>
      <c r="RWD115" s="31"/>
      <c r="RWE115" s="31"/>
      <c r="RWF115" s="31"/>
      <c r="RWG115" s="31"/>
      <c r="RWH115" s="31"/>
      <c r="RWI115" s="31"/>
      <c r="RWJ115" s="31"/>
      <c r="RWK115" s="31"/>
      <c r="RWL115" s="31"/>
      <c r="RWM115" s="31"/>
      <c r="RWN115" s="31"/>
      <c r="RWO115" s="31"/>
      <c r="RWP115" s="31"/>
      <c r="RWQ115" s="31"/>
      <c r="RWR115" s="31"/>
      <c r="RWS115" s="31"/>
      <c r="RWT115" s="31"/>
      <c r="RWU115" s="31"/>
      <c r="RWV115" s="31"/>
      <c r="RWW115" s="31"/>
      <c r="RWX115" s="31"/>
      <c r="RWY115" s="31"/>
      <c r="RWZ115" s="31"/>
      <c r="RXA115" s="31"/>
      <c r="RXB115" s="31"/>
      <c r="RXC115" s="31"/>
      <c r="RXD115" s="31"/>
      <c r="RXE115" s="31"/>
      <c r="RXF115" s="31"/>
      <c r="RXG115" s="31"/>
      <c r="RXH115" s="31"/>
      <c r="RXI115" s="31"/>
      <c r="RXJ115" s="31"/>
      <c r="RXK115" s="31"/>
      <c r="RXL115" s="31"/>
      <c r="RXM115" s="31"/>
      <c r="RXN115" s="31"/>
      <c r="RXO115" s="31"/>
      <c r="RXP115" s="31"/>
      <c r="RXQ115" s="31"/>
      <c r="RXR115" s="31"/>
      <c r="RXS115" s="31"/>
      <c r="RXT115" s="31"/>
      <c r="RXU115" s="31"/>
      <c r="RXV115" s="31"/>
      <c r="RXW115" s="31"/>
      <c r="RXX115" s="31"/>
      <c r="RXY115" s="31"/>
      <c r="RXZ115" s="31"/>
      <c r="RYA115" s="31"/>
      <c r="RYB115" s="31"/>
      <c r="RYC115" s="31"/>
      <c r="RYD115" s="31"/>
      <c r="RYE115" s="31"/>
      <c r="RYF115" s="31"/>
      <c r="RYG115" s="31"/>
      <c r="RYH115" s="31"/>
      <c r="RYI115" s="31"/>
      <c r="RYJ115" s="31"/>
      <c r="RYK115" s="31"/>
      <c r="RYL115" s="31"/>
      <c r="RYM115" s="31"/>
      <c r="RYN115" s="31"/>
      <c r="RYO115" s="31"/>
      <c r="RYP115" s="31"/>
      <c r="RYQ115" s="31"/>
      <c r="RYR115" s="31"/>
      <c r="RYS115" s="31"/>
      <c r="RYT115" s="31"/>
      <c r="RYU115" s="31"/>
      <c r="RYV115" s="31"/>
      <c r="RYW115" s="31"/>
      <c r="RYX115" s="31"/>
      <c r="RYY115" s="31"/>
      <c r="RYZ115" s="31"/>
      <c r="RZA115" s="31"/>
      <c r="RZB115" s="31"/>
      <c r="RZC115" s="31"/>
      <c r="RZD115" s="31"/>
      <c r="RZE115" s="31"/>
      <c r="RZF115" s="31"/>
      <c r="RZG115" s="31"/>
      <c r="RZH115" s="31"/>
      <c r="RZI115" s="31"/>
      <c r="RZJ115" s="31"/>
      <c r="RZK115" s="31"/>
      <c r="RZL115" s="31"/>
      <c r="RZM115" s="31"/>
      <c r="RZN115" s="31"/>
      <c r="RZO115" s="31"/>
      <c r="RZP115" s="31"/>
      <c r="RZQ115" s="31"/>
      <c r="RZR115" s="31"/>
      <c r="RZS115" s="31"/>
      <c r="RZT115" s="31"/>
      <c r="RZU115" s="31"/>
      <c r="RZV115" s="31"/>
      <c r="RZW115" s="31"/>
      <c r="RZX115" s="31"/>
      <c r="RZY115" s="31"/>
      <c r="RZZ115" s="31"/>
      <c r="SAA115" s="31"/>
      <c r="SAB115" s="31"/>
      <c r="SAC115" s="31"/>
      <c r="SAD115" s="31"/>
      <c r="SAE115" s="31"/>
      <c r="SAF115" s="31"/>
      <c r="SAG115" s="31"/>
      <c r="SAH115" s="31"/>
      <c r="SAI115" s="31"/>
      <c r="SAJ115" s="31"/>
      <c r="SAK115" s="31"/>
      <c r="SAL115" s="31"/>
      <c r="SAM115" s="31"/>
      <c r="SAN115" s="31"/>
      <c r="SAO115" s="31"/>
      <c r="SAP115" s="31"/>
      <c r="SAQ115" s="31"/>
      <c r="SAR115" s="31"/>
      <c r="SAS115" s="31"/>
      <c r="SAT115" s="31"/>
      <c r="SAU115" s="31"/>
      <c r="SAV115" s="31"/>
      <c r="SAW115" s="31"/>
      <c r="SAX115" s="31"/>
      <c r="SAY115" s="31"/>
      <c r="SAZ115" s="31"/>
      <c r="SBA115" s="31"/>
      <c r="SBB115" s="31"/>
      <c r="SBC115" s="31"/>
      <c r="SBD115" s="31"/>
      <c r="SBE115" s="31"/>
      <c r="SBF115" s="31"/>
      <c r="SBG115" s="31"/>
      <c r="SBH115" s="31"/>
      <c r="SBI115" s="31"/>
      <c r="SBJ115" s="31"/>
      <c r="SBK115" s="31"/>
      <c r="SBL115" s="31"/>
      <c r="SBM115" s="31"/>
      <c r="SBN115" s="31"/>
      <c r="SBO115" s="31"/>
      <c r="SBP115" s="31"/>
      <c r="SBQ115" s="31"/>
      <c r="SBR115" s="31"/>
      <c r="SBS115" s="31"/>
      <c r="SBT115" s="31"/>
      <c r="SBU115" s="31"/>
      <c r="SBV115" s="31"/>
      <c r="SBW115" s="31"/>
      <c r="SBX115" s="31"/>
      <c r="SBY115" s="31"/>
      <c r="SBZ115" s="31"/>
      <c r="SCA115" s="31"/>
      <c r="SCB115" s="31"/>
      <c r="SCC115" s="31"/>
      <c r="SCD115" s="31"/>
      <c r="SCE115" s="31"/>
      <c r="SCF115" s="31"/>
      <c r="SCG115" s="31"/>
      <c r="SCH115" s="31"/>
      <c r="SCI115" s="31"/>
      <c r="SCJ115" s="31"/>
      <c r="SCK115" s="31"/>
      <c r="SCL115" s="31"/>
      <c r="SCM115" s="31"/>
      <c r="SCN115" s="31"/>
      <c r="SCO115" s="31"/>
      <c r="SCP115" s="31"/>
      <c r="SCQ115" s="31"/>
      <c r="SCR115" s="31"/>
      <c r="SCS115" s="31"/>
      <c r="SCT115" s="31"/>
      <c r="SCU115" s="31"/>
      <c r="SCV115" s="31"/>
      <c r="SCW115" s="31"/>
      <c r="SCX115" s="31"/>
      <c r="SCY115" s="31"/>
      <c r="SCZ115" s="31"/>
      <c r="SDA115" s="31"/>
      <c r="SDB115" s="31"/>
      <c r="SDC115" s="31"/>
      <c r="SDD115" s="31"/>
      <c r="SDE115" s="31"/>
      <c r="SDF115" s="31"/>
      <c r="SDG115" s="31"/>
      <c r="SDH115" s="31"/>
      <c r="SDI115" s="31"/>
      <c r="SDJ115" s="31"/>
      <c r="SDK115" s="31"/>
      <c r="SDL115" s="31"/>
      <c r="SDM115" s="31"/>
      <c r="SDN115" s="31"/>
      <c r="SDO115" s="31"/>
      <c r="SDP115" s="31"/>
      <c r="SDQ115" s="31"/>
      <c r="SDR115" s="31"/>
      <c r="SDS115" s="31"/>
      <c r="SDT115" s="31"/>
      <c r="SDU115" s="31"/>
      <c r="SDV115" s="31"/>
      <c r="SDW115" s="31"/>
      <c r="SDX115" s="31"/>
      <c r="SDY115" s="31"/>
      <c r="SDZ115" s="31"/>
      <c r="SEA115" s="31"/>
      <c r="SEB115" s="31"/>
      <c r="SEC115" s="31"/>
      <c r="SED115" s="31"/>
      <c r="SEE115" s="31"/>
      <c r="SEF115" s="31"/>
      <c r="SEG115" s="31"/>
      <c r="SEH115" s="31"/>
      <c r="SEI115" s="31"/>
      <c r="SEJ115" s="31"/>
      <c r="SEK115" s="31"/>
      <c r="SEL115" s="31"/>
      <c r="SEM115" s="31"/>
      <c r="SEN115" s="31"/>
      <c r="SEO115" s="31"/>
      <c r="SEP115" s="31"/>
      <c r="SEQ115" s="31"/>
      <c r="SER115" s="31"/>
      <c r="SES115" s="31"/>
      <c r="SET115" s="31"/>
      <c r="SEU115" s="31"/>
      <c r="SEV115" s="31"/>
      <c r="SEW115" s="31"/>
      <c r="SEX115" s="31"/>
      <c r="SEY115" s="31"/>
      <c r="SEZ115" s="31"/>
      <c r="SFA115" s="31"/>
      <c r="SFB115" s="31"/>
      <c r="SFC115" s="31"/>
      <c r="SFD115" s="31"/>
      <c r="SFE115" s="31"/>
      <c r="SFF115" s="31"/>
      <c r="SFG115" s="31"/>
      <c r="SFH115" s="31"/>
      <c r="SFI115" s="31"/>
      <c r="SFJ115" s="31"/>
      <c r="SFK115" s="31"/>
      <c r="SFL115" s="31"/>
      <c r="SFM115" s="31"/>
      <c r="SFN115" s="31"/>
      <c r="SFO115" s="31"/>
      <c r="SFP115" s="31"/>
      <c r="SFQ115" s="31"/>
      <c r="SFR115" s="31"/>
      <c r="SFS115" s="31"/>
      <c r="SFT115" s="31"/>
      <c r="SFU115" s="31"/>
      <c r="SFV115" s="31"/>
      <c r="SFW115" s="31"/>
      <c r="SFX115" s="31"/>
      <c r="SFY115" s="31"/>
      <c r="SFZ115" s="31"/>
      <c r="SGA115" s="31"/>
      <c r="SGB115" s="31"/>
      <c r="SGC115" s="31"/>
      <c r="SGD115" s="31"/>
      <c r="SGE115" s="31"/>
      <c r="SGF115" s="31"/>
      <c r="SGG115" s="31"/>
      <c r="SGH115" s="31"/>
      <c r="SGI115" s="31"/>
      <c r="SGJ115" s="31"/>
      <c r="SGK115" s="31"/>
      <c r="SGL115" s="31"/>
      <c r="SGM115" s="31"/>
      <c r="SGN115" s="31"/>
      <c r="SGO115" s="31"/>
      <c r="SGP115" s="31"/>
      <c r="SGQ115" s="31"/>
      <c r="SGR115" s="31"/>
      <c r="SGS115" s="31"/>
      <c r="SGT115" s="31"/>
      <c r="SGU115" s="31"/>
      <c r="SGV115" s="31"/>
      <c r="SGW115" s="31"/>
      <c r="SGX115" s="31"/>
      <c r="SGY115" s="31"/>
      <c r="SGZ115" s="31"/>
      <c r="SHA115" s="31"/>
      <c r="SHB115" s="31"/>
      <c r="SHC115" s="31"/>
      <c r="SHD115" s="31"/>
      <c r="SHE115" s="31"/>
      <c r="SHF115" s="31"/>
      <c r="SHG115" s="31"/>
      <c r="SHH115" s="31"/>
      <c r="SHI115" s="31"/>
      <c r="SHJ115" s="31"/>
      <c r="SHK115" s="31"/>
      <c r="SHL115" s="31"/>
      <c r="SHM115" s="31"/>
      <c r="SHN115" s="31"/>
      <c r="SHO115" s="31"/>
      <c r="SHP115" s="31"/>
      <c r="SHQ115" s="31"/>
      <c r="SHR115" s="31"/>
      <c r="SHS115" s="31"/>
      <c r="SHT115" s="31"/>
      <c r="SHU115" s="31"/>
      <c r="SHV115" s="31"/>
      <c r="SHW115" s="31"/>
      <c r="SHX115" s="31"/>
      <c r="SHY115" s="31"/>
      <c r="SHZ115" s="31"/>
      <c r="SIA115" s="31"/>
      <c r="SIB115" s="31"/>
      <c r="SIC115" s="31"/>
      <c r="SID115" s="31"/>
      <c r="SIE115" s="31"/>
      <c r="SIF115" s="31"/>
      <c r="SIG115" s="31"/>
      <c r="SIH115" s="31"/>
      <c r="SII115" s="31"/>
      <c r="SIJ115" s="31"/>
      <c r="SIK115" s="31"/>
      <c r="SIL115" s="31"/>
      <c r="SIM115" s="31"/>
      <c r="SIN115" s="31"/>
      <c r="SIO115" s="31"/>
      <c r="SIP115" s="31"/>
      <c r="SIQ115" s="31"/>
      <c r="SIR115" s="31"/>
      <c r="SIS115" s="31"/>
      <c r="SIT115" s="31"/>
      <c r="SIU115" s="31"/>
      <c r="SIV115" s="31"/>
      <c r="SIW115" s="31"/>
      <c r="SIX115" s="31"/>
      <c r="SIY115" s="31"/>
      <c r="SIZ115" s="31"/>
      <c r="SJA115" s="31"/>
      <c r="SJB115" s="31"/>
      <c r="SJC115" s="31"/>
      <c r="SJD115" s="31"/>
      <c r="SJE115" s="31"/>
      <c r="SJF115" s="31"/>
      <c r="SJG115" s="31"/>
      <c r="SJH115" s="31"/>
      <c r="SJI115" s="31"/>
      <c r="SJJ115" s="31"/>
      <c r="SJK115" s="31"/>
      <c r="SJL115" s="31"/>
      <c r="SJM115" s="31"/>
      <c r="SJN115" s="31"/>
      <c r="SJO115" s="31"/>
      <c r="SJP115" s="31"/>
      <c r="SJQ115" s="31"/>
      <c r="SJR115" s="31"/>
      <c r="SJS115" s="31"/>
      <c r="SJT115" s="31"/>
      <c r="SJU115" s="31"/>
      <c r="SJV115" s="31"/>
      <c r="SJW115" s="31"/>
      <c r="SJX115" s="31"/>
      <c r="SJY115" s="31"/>
      <c r="SJZ115" s="31"/>
      <c r="SKA115" s="31"/>
      <c r="SKB115" s="31"/>
      <c r="SKC115" s="31"/>
      <c r="SKD115" s="31"/>
      <c r="SKE115" s="31"/>
      <c r="SKF115" s="31"/>
      <c r="SKG115" s="31"/>
      <c r="SKH115" s="31"/>
      <c r="SKI115" s="31"/>
      <c r="SKJ115" s="31"/>
      <c r="SKK115" s="31"/>
      <c r="SKL115" s="31"/>
      <c r="SKM115" s="31"/>
      <c r="SKN115" s="31"/>
      <c r="SKO115" s="31"/>
      <c r="SKP115" s="31"/>
      <c r="SKQ115" s="31"/>
      <c r="SKR115" s="31"/>
      <c r="SKS115" s="31"/>
      <c r="SKT115" s="31"/>
      <c r="SKU115" s="31"/>
      <c r="SKV115" s="31"/>
      <c r="SKW115" s="31"/>
      <c r="SKX115" s="31"/>
      <c r="SKY115" s="31"/>
      <c r="SKZ115" s="31"/>
      <c r="SLA115" s="31"/>
      <c r="SLB115" s="31"/>
      <c r="SLC115" s="31"/>
      <c r="SLD115" s="31"/>
      <c r="SLE115" s="31"/>
      <c r="SLF115" s="31"/>
      <c r="SLG115" s="31"/>
      <c r="SLH115" s="31"/>
      <c r="SLI115" s="31"/>
      <c r="SLJ115" s="31"/>
      <c r="SLK115" s="31"/>
      <c r="SLL115" s="31"/>
      <c r="SLM115" s="31"/>
      <c r="SLN115" s="31"/>
      <c r="SLO115" s="31"/>
      <c r="SLP115" s="31"/>
      <c r="SLQ115" s="31"/>
      <c r="SLR115" s="31"/>
      <c r="SLS115" s="31"/>
      <c r="SLT115" s="31"/>
      <c r="SLU115" s="31"/>
      <c r="SLV115" s="31"/>
      <c r="SLW115" s="31"/>
      <c r="SLX115" s="31"/>
      <c r="SLY115" s="31"/>
      <c r="SLZ115" s="31"/>
      <c r="SMA115" s="31"/>
      <c r="SMB115" s="31"/>
      <c r="SMC115" s="31"/>
      <c r="SMD115" s="31"/>
      <c r="SME115" s="31"/>
      <c r="SMF115" s="31"/>
      <c r="SMG115" s="31"/>
      <c r="SMH115" s="31"/>
      <c r="SMI115" s="31"/>
      <c r="SMJ115" s="31"/>
      <c r="SMK115" s="31"/>
      <c r="SML115" s="31"/>
      <c r="SMM115" s="31"/>
      <c r="SMN115" s="31"/>
      <c r="SMO115" s="31"/>
      <c r="SMP115" s="31"/>
      <c r="SMQ115" s="31"/>
      <c r="SMR115" s="31"/>
      <c r="SMS115" s="31"/>
      <c r="SMT115" s="31"/>
      <c r="SMU115" s="31"/>
      <c r="SMV115" s="31"/>
      <c r="SMW115" s="31"/>
      <c r="SMX115" s="31"/>
      <c r="SMY115" s="31"/>
      <c r="SMZ115" s="31"/>
      <c r="SNA115" s="31"/>
      <c r="SNB115" s="31"/>
      <c r="SNC115" s="31"/>
      <c r="SND115" s="31"/>
      <c r="SNE115" s="31"/>
      <c r="SNF115" s="31"/>
      <c r="SNG115" s="31"/>
      <c r="SNH115" s="31"/>
      <c r="SNI115" s="31"/>
      <c r="SNJ115" s="31"/>
      <c r="SNK115" s="31"/>
      <c r="SNL115" s="31"/>
      <c r="SNM115" s="31"/>
      <c r="SNN115" s="31"/>
      <c r="SNO115" s="31"/>
      <c r="SNP115" s="31"/>
      <c r="SNQ115" s="31"/>
      <c r="SNR115" s="31"/>
      <c r="SNS115" s="31"/>
      <c r="SNT115" s="31"/>
      <c r="SNU115" s="31"/>
      <c r="SNV115" s="31"/>
      <c r="SNW115" s="31"/>
      <c r="SNX115" s="31"/>
      <c r="SNY115" s="31"/>
      <c r="SNZ115" s="31"/>
      <c r="SOA115" s="31"/>
      <c r="SOB115" s="31"/>
      <c r="SOC115" s="31"/>
      <c r="SOD115" s="31"/>
      <c r="SOE115" s="31"/>
      <c r="SOF115" s="31"/>
      <c r="SOG115" s="31"/>
      <c r="SOH115" s="31"/>
      <c r="SOI115" s="31"/>
      <c r="SOJ115" s="31"/>
      <c r="SOK115" s="31"/>
      <c r="SOL115" s="31"/>
      <c r="SOM115" s="31"/>
      <c r="SON115" s="31"/>
      <c r="SOO115" s="31"/>
      <c r="SOP115" s="31"/>
      <c r="SOQ115" s="31"/>
      <c r="SOR115" s="31"/>
      <c r="SOS115" s="31"/>
      <c r="SOT115" s="31"/>
      <c r="SOU115" s="31"/>
      <c r="SOV115" s="31"/>
      <c r="SOW115" s="31"/>
      <c r="SOX115" s="31"/>
      <c r="SOY115" s="31"/>
      <c r="SOZ115" s="31"/>
      <c r="SPA115" s="31"/>
      <c r="SPB115" s="31"/>
      <c r="SPC115" s="31"/>
      <c r="SPD115" s="31"/>
      <c r="SPE115" s="31"/>
      <c r="SPF115" s="31"/>
      <c r="SPG115" s="31"/>
      <c r="SPH115" s="31"/>
      <c r="SPI115" s="31"/>
      <c r="SPJ115" s="31"/>
      <c r="SPK115" s="31"/>
      <c r="SPL115" s="31"/>
      <c r="SPM115" s="31"/>
      <c r="SPN115" s="31"/>
      <c r="SPO115" s="31"/>
      <c r="SPP115" s="31"/>
      <c r="SPQ115" s="31"/>
      <c r="SPR115" s="31"/>
      <c r="SPS115" s="31"/>
      <c r="SPT115" s="31"/>
      <c r="SPU115" s="31"/>
      <c r="SPV115" s="31"/>
      <c r="SPW115" s="31"/>
      <c r="SPX115" s="31"/>
      <c r="SPY115" s="31"/>
      <c r="SPZ115" s="31"/>
      <c r="SQA115" s="31"/>
      <c r="SQB115" s="31"/>
      <c r="SQC115" s="31"/>
      <c r="SQD115" s="31"/>
      <c r="SQE115" s="31"/>
      <c r="SQF115" s="31"/>
      <c r="SQG115" s="31"/>
      <c r="SQH115" s="31"/>
      <c r="SQI115" s="31"/>
      <c r="SQJ115" s="31"/>
      <c r="SQK115" s="31"/>
      <c r="SQL115" s="31"/>
      <c r="SQM115" s="31"/>
      <c r="SQN115" s="31"/>
      <c r="SQO115" s="31"/>
      <c r="SQP115" s="31"/>
      <c r="SQQ115" s="31"/>
      <c r="SQR115" s="31"/>
      <c r="SQS115" s="31"/>
      <c r="SQT115" s="31"/>
      <c r="SQU115" s="31"/>
      <c r="SQV115" s="31"/>
      <c r="SQW115" s="31"/>
      <c r="SQX115" s="31"/>
      <c r="SQY115" s="31"/>
      <c r="SQZ115" s="31"/>
      <c r="SRA115" s="31"/>
      <c r="SRB115" s="31"/>
      <c r="SRC115" s="31"/>
      <c r="SRD115" s="31"/>
      <c r="SRE115" s="31"/>
      <c r="SRF115" s="31"/>
      <c r="SRG115" s="31"/>
      <c r="SRH115" s="31"/>
      <c r="SRI115" s="31"/>
      <c r="SRJ115" s="31"/>
      <c r="SRK115" s="31"/>
      <c r="SRL115" s="31"/>
      <c r="SRM115" s="31"/>
      <c r="SRN115" s="31"/>
      <c r="SRO115" s="31"/>
      <c r="SRP115" s="31"/>
      <c r="SRQ115" s="31"/>
      <c r="SRR115" s="31"/>
      <c r="SRS115" s="31"/>
      <c r="SRT115" s="31"/>
      <c r="SRU115" s="31"/>
      <c r="SRV115" s="31"/>
      <c r="SRW115" s="31"/>
      <c r="SRX115" s="31"/>
      <c r="SRY115" s="31"/>
      <c r="SRZ115" s="31"/>
      <c r="SSA115" s="31"/>
      <c r="SSB115" s="31"/>
      <c r="SSC115" s="31"/>
      <c r="SSD115" s="31"/>
      <c r="SSE115" s="31"/>
      <c r="SSF115" s="31"/>
      <c r="SSG115" s="31"/>
      <c r="SSH115" s="31"/>
      <c r="SSI115" s="31"/>
      <c r="SSJ115" s="31"/>
      <c r="SSK115" s="31"/>
      <c r="SSL115" s="31"/>
      <c r="SSM115" s="31"/>
      <c r="SSN115" s="31"/>
      <c r="SSO115" s="31"/>
      <c r="SSP115" s="31"/>
      <c r="SSQ115" s="31"/>
      <c r="SSR115" s="31"/>
      <c r="SSS115" s="31"/>
      <c r="SST115" s="31"/>
      <c r="SSU115" s="31"/>
      <c r="SSV115" s="31"/>
      <c r="SSW115" s="31"/>
      <c r="SSX115" s="31"/>
      <c r="SSY115" s="31"/>
      <c r="SSZ115" s="31"/>
      <c r="STA115" s="31"/>
      <c r="STB115" s="31"/>
      <c r="STC115" s="31"/>
      <c r="STD115" s="31"/>
      <c r="STE115" s="31"/>
      <c r="STF115" s="31"/>
      <c r="STG115" s="31"/>
      <c r="STH115" s="31"/>
      <c r="STI115" s="31"/>
      <c r="STJ115" s="31"/>
      <c r="STK115" s="31"/>
      <c r="STL115" s="31"/>
      <c r="STM115" s="31"/>
      <c r="STN115" s="31"/>
      <c r="STO115" s="31"/>
      <c r="STP115" s="31"/>
      <c r="STQ115" s="31"/>
      <c r="STR115" s="31"/>
      <c r="STS115" s="31"/>
      <c r="STT115" s="31"/>
      <c r="STU115" s="31"/>
      <c r="STV115" s="31"/>
      <c r="STW115" s="31"/>
      <c r="STX115" s="31"/>
      <c r="STY115" s="31"/>
      <c r="STZ115" s="31"/>
      <c r="SUA115" s="31"/>
      <c r="SUB115" s="31"/>
      <c r="SUC115" s="31"/>
      <c r="SUD115" s="31"/>
      <c r="SUE115" s="31"/>
      <c r="SUF115" s="31"/>
      <c r="SUG115" s="31"/>
      <c r="SUH115" s="31"/>
      <c r="SUI115" s="31"/>
      <c r="SUJ115" s="31"/>
      <c r="SUK115" s="31"/>
      <c r="SUL115" s="31"/>
      <c r="SUM115" s="31"/>
      <c r="SUN115" s="31"/>
      <c r="SUO115" s="31"/>
      <c r="SUP115" s="31"/>
      <c r="SUQ115" s="31"/>
      <c r="SUR115" s="31"/>
      <c r="SUS115" s="31"/>
      <c r="SUT115" s="31"/>
      <c r="SUU115" s="31"/>
      <c r="SUV115" s="31"/>
      <c r="SUW115" s="31"/>
      <c r="SUX115" s="31"/>
      <c r="SUY115" s="31"/>
      <c r="SUZ115" s="31"/>
      <c r="SVA115" s="31"/>
      <c r="SVB115" s="31"/>
      <c r="SVC115" s="31"/>
      <c r="SVD115" s="31"/>
      <c r="SVE115" s="31"/>
      <c r="SVF115" s="31"/>
      <c r="SVG115" s="31"/>
      <c r="SVH115" s="31"/>
      <c r="SVI115" s="31"/>
      <c r="SVJ115" s="31"/>
      <c r="SVK115" s="31"/>
      <c r="SVL115" s="31"/>
      <c r="SVM115" s="31"/>
      <c r="SVN115" s="31"/>
      <c r="SVO115" s="31"/>
      <c r="SVP115" s="31"/>
      <c r="SVQ115" s="31"/>
      <c r="SVR115" s="31"/>
      <c r="SVS115" s="31"/>
      <c r="SVT115" s="31"/>
      <c r="SVU115" s="31"/>
      <c r="SVV115" s="31"/>
      <c r="SVW115" s="31"/>
      <c r="SVX115" s="31"/>
      <c r="SVY115" s="31"/>
      <c r="SVZ115" s="31"/>
      <c r="SWA115" s="31"/>
      <c r="SWB115" s="31"/>
      <c r="SWC115" s="31"/>
      <c r="SWD115" s="31"/>
      <c r="SWE115" s="31"/>
      <c r="SWF115" s="31"/>
      <c r="SWG115" s="31"/>
      <c r="SWH115" s="31"/>
      <c r="SWI115" s="31"/>
      <c r="SWJ115" s="31"/>
      <c r="SWK115" s="31"/>
      <c r="SWL115" s="31"/>
      <c r="SWM115" s="31"/>
      <c r="SWN115" s="31"/>
      <c r="SWO115" s="31"/>
      <c r="SWP115" s="31"/>
      <c r="SWQ115" s="31"/>
      <c r="SWR115" s="31"/>
      <c r="SWS115" s="31"/>
      <c r="SWT115" s="31"/>
      <c r="SWU115" s="31"/>
      <c r="SWV115" s="31"/>
      <c r="SWW115" s="31"/>
      <c r="SWX115" s="31"/>
      <c r="SWY115" s="31"/>
      <c r="SWZ115" s="31"/>
      <c r="SXA115" s="31"/>
      <c r="SXB115" s="31"/>
      <c r="SXC115" s="31"/>
      <c r="SXD115" s="31"/>
      <c r="SXE115" s="31"/>
      <c r="SXF115" s="31"/>
      <c r="SXG115" s="31"/>
      <c r="SXH115" s="31"/>
      <c r="SXI115" s="31"/>
      <c r="SXJ115" s="31"/>
      <c r="SXK115" s="31"/>
      <c r="SXL115" s="31"/>
      <c r="SXM115" s="31"/>
      <c r="SXN115" s="31"/>
      <c r="SXO115" s="31"/>
      <c r="SXP115" s="31"/>
      <c r="SXQ115" s="31"/>
      <c r="SXR115" s="31"/>
      <c r="SXS115" s="31"/>
      <c r="SXT115" s="31"/>
      <c r="SXU115" s="31"/>
      <c r="SXV115" s="31"/>
      <c r="SXW115" s="31"/>
      <c r="SXX115" s="31"/>
      <c r="SXY115" s="31"/>
      <c r="SXZ115" s="31"/>
      <c r="SYA115" s="31"/>
      <c r="SYB115" s="31"/>
      <c r="SYC115" s="31"/>
      <c r="SYD115" s="31"/>
      <c r="SYE115" s="31"/>
      <c r="SYF115" s="31"/>
      <c r="SYG115" s="31"/>
      <c r="SYH115" s="31"/>
      <c r="SYI115" s="31"/>
      <c r="SYJ115" s="31"/>
      <c r="SYK115" s="31"/>
      <c r="SYL115" s="31"/>
      <c r="SYM115" s="31"/>
      <c r="SYN115" s="31"/>
      <c r="SYO115" s="31"/>
      <c r="SYP115" s="31"/>
      <c r="SYQ115" s="31"/>
      <c r="SYR115" s="31"/>
      <c r="SYS115" s="31"/>
      <c r="SYT115" s="31"/>
      <c r="SYU115" s="31"/>
      <c r="SYV115" s="31"/>
      <c r="SYW115" s="31"/>
      <c r="SYX115" s="31"/>
      <c r="SYY115" s="31"/>
      <c r="SYZ115" s="31"/>
      <c r="SZA115" s="31"/>
      <c r="SZB115" s="31"/>
      <c r="SZC115" s="31"/>
      <c r="SZD115" s="31"/>
      <c r="SZE115" s="31"/>
      <c r="SZF115" s="31"/>
      <c r="SZG115" s="31"/>
      <c r="SZH115" s="31"/>
      <c r="SZI115" s="31"/>
      <c r="SZJ115" s="31"/>
      <c r="SZK115" s="31"/>
      <c r="SZL115" s="31"/>
      <c r="SZM115" s="31"/>
      <c r="SZN115" s="31"/>
      <c r="SZO115" s="31"/>
      <c r="SZP115" s="31"/>
      <c r="SZQ115" s="31"/>
      <c r="SZR115" s="31"/>
      <c r="SZS115" s="31"/>
      <c r="SZT115" s="31"/>
      <c r="SZU115" s="31"/>
      <c r="SZV115" s="31"/>
      <c r="SZW115" s="31"/>
      <c r="SZX115" s="31"/>
      <c r="SZY115" s="31"/>
      <c r="SZZ115" s="31"/>
      <c r="TAA115" s="31"/>
      <c r="TAB115" s="31"/>
      <c r="TAC115" s="31"/>
      <c r="TAD115" s="31"/>
      <c r="TAE115" s="31"/>
      <c r="TAF115" s="31"/>
      <c r="TAG115" s="31"/>
      <c r="TAH115" s="31"/>
      <c r="TAI115" s="31"/>
      <c r="TAJ115" s="31"/>
      <c r="TAK115" s="31"/>
      <c r="TAL115" s="31"/>
      <c r="TAM115" s="31"/>
      <c r="TAN115" s="31"/>
      <c r="TAO115" s="31"/>
      <c r="TAP115" s="31"/>
      <c r="TAQ115" s="31"/>
      <c r="TAR115" s="31"/>
      <c r="TAS115" s="31"/>
      <c r="TAT115" s="31"/>
      <c r="TAU115" s="31"/>
      <c r="TAV115" s="31"/>
      <c r="TAW115" s="31"/>
      <c r="TAX115" s="31"/>
      <c r="TAY115" s="31"/>
      <c r="TAZ115" s="31"/>
      <c r="TBA115" s="31"/>
      <c r="TBB115" s="31"/>
      <c r="TBC115" s="31"/>
      <c r="TBD115" s="31"/>
      <c r="TBE115" s="31"/>
      <c r="TBF115" s="31"/>
      <c r="TBG115" s="31"/>
      <c r="TBH115" s="31"/>
      <c r="TBI115" s="31"/>
      <c r="TBJ115" s="31"/>
      <c r="TBK115" s="31"/>
      <c r="TBL115" s="31"/>
      <c r="TBM115" s="31"/>
      <c r="TBN115" s="31"/>
      <c r="TBO115" s="31"/>
      <c r="TBP115" s="31"/>
      <c r="TBQ115" s="31"/>
      <c r="TBR115" s="31"/>
      <c r="TBS115" s="31"/>
      <c r="TBT115" s="31"/>
      <c r="TBU115" s="31"/>
      <c r="TBV115" s="31"/>
      <c r="TBW115" s="31"/>
      <c r="TBX115" s="31"/>
      <c r="TBY115" s="31"/>
      <c r="TBZ115" s="31"/>
      <c r="TCA115" s="31"/>
      <c r="TCB115" s="31"/>
      <c r="TCC115" s="31"/>
      <c r="TCD115" s="31"/>
      <c r="TCE115" s="31"/>
      <c r="TCF115" s="31"/>
      <c r="TCG115" s="31"/>
      <c r="TCH115" s="31"/>
      <c r="TCI115" s="31"/>
      <c r="TCJ115" s="31"/>
      <c r="TCK115" s="31"/>
      <c r="TCL115" s="31"/>
      <c r="TCM115" s="31"/>
      <c r="TCN115" s="31"/>
      <c r="TCO115" s="31"/>
      <c r="TCP115" s="31"/>
      <c r="TCQ115" s="31"/>
      <c r="TCR115" s="31"/>
      <c r="TCS115" s="31"/>
      <c r="TCT115" s="31"/>
      <c r="TCU115" s="31"/>
      <c r="TCV115" s="31"/>
      <c r="TCW115" s="31"/>
      <c r="TCX115" s="31"/>
      <c r="TCY115" s="31"/>
      <c r="TCZ115" s="31"/>
      <c r="TDA115" s="31"/>
      <c r="TDB115" s="31"/>
      <c r="TDC115" s="31"/>
      <c r="TDD115" s="31"/>
      <c r="TDE115" s="31"/>
      <c r="TDF115" s="31"/>
      <c r="TDG115" s="31"/>
      <c r="TDH115" s="31"/>
      <c r="TDI115" s="31"/>
      <c r="TDJ115" s="31"/>
      <c r="TDK115" s="31"/>
      <c r="TDL115" s="31"/>
      <c r="TDM115" s="31"/>
      <c r="TDN115" s="31"/>
      <c r="TDO115" s="31"/>
      <c r="TDP115" s="31"/>
      <c r="TDQ115" s="31"/>
      <c r="TDR115" s="31"/>
      <c r="TDS115" s="31"/>
      <c r="TDT115" s="31"/>
      <c r="TDU115" s="31"/>
      <c r="TDV115" s="31"/>
      <c r="TDW115" s="31"/>
      <c r="TDX115" s="31"/>
      <c r="TDY115" s="31"/>
      <c r="TDZ115" s="31"/>
      <c r="TEA115" s="31"/>
      <c r="TEB115" s="31"/>
      <c r="TEC115" s="31"/>
      <c r="TED115" s="31"/>
      <c r="TEE115" s="31"/>
      <c r="TEF115" s="31"/>
      <c r="TEG115" s="31"/>
      <c r="TEH115" s="31"/>
      <c r="TEI115" s="31"/>
      <c r="TEJ115" s="31"/>
      <c r="TEK115" s="31"/>
      <c r="TEL115" s="31"/>
      <c r="TEM115" s="31"/>
      <c r="TEN115" s="31"/>
      <c r="TEO115" s="31"/>
      <c r="TEP115" s="31"/>
      <c r="TEQ115" s="31"/>
      <c r="TER115" s="31"/>
      <c r="TES115" s="31"/>
      <c r="TET115" s="31"/>
      <c r="TEU115" s="31"/>
      <c r="TEV115" s="31"/>
      <c r="TEW115" s="31"/>
      <c r="TEX115" s="31"/>
      <c r="TEY115" s="31"/>
      <c r="TEZ115" s="31"/>
      <c r="TFA115" s="31"/>
      <c r="TFB115" s="31"/>
      <c r="TFC115" s="31"/>
      <c r="TFD115" s="31"/>
      <c r="TFE115" s="31"/>
      <c r="TFF115" s="31"/>
      <c r="TFG115" s="31"/>
      <c r="TFH115" s="31"/>
      <c r="TFI115" s="31"/>
      <c r="TFJ115" s="31"/>
      <c r="TFK115" s="31"/>
      <c r="TFL115" s="31"/>
      <c r="TFM115" s="31"/>
      <c r="TFN115" s="31"/>
      <c r="TFO115" s="31"/>
      <c r="TFP115" s="31"/>
      <c r="TFQ115" s="31"/>
      <c r="TFR115" s="31"/>
      <c r="TFS115" s="31"/>
      <c r="TFT115" s="31"/>
      <c r="TFU115" s="31"/>
      <c r="TFV115" s="31"/>
      <c r="TFW115" s="31"/>
      <c r="TFX115" s="31"/>
      <c r="TFY115" s="31"/>
      <c r="TFZ115" s="31"/>
      <c r="TGA115" s="31"/>
      <c r="TGB115" s="31"/>
      <c r="TGC115" s="31"/>
      <c r="TGD115" s="31"/>
      <c r="TGE115" s="31"/>
      <c r="TGF115" s="31"/>
      <c r="TGG115" s="31"/>
      <c r="TGH115" s="31"/>
      <c r="TGI115" s="31"/>
      <c r="TGJ115" s="31"/>
      <c r="TGK115" s="31"/>
      <c r="TGL115" s="31"/>
      <c r="TGM115" s="31"/>
      <c r="TGN115" s="31"/>
      <c r="TGO115" s="31"/>
      <c r="TGP115" s="31"/>
      <c r="TGQ115" s="31"/>
      <c r="TGR115" s="31"/>
      <c r="TGS115" s="31"/>
      <c r="TGT115" s="31"/>
      <c r="TGU115" s="31"/>
      <c r="TGV115" s="31"/>
      <c r="TGW115" s="31"/>
      <c r="TGX115" s="31"/>
      <c r="TGY115" s="31"/>
      <c r="TGZ115" s="31"/>
      <c r="THA115" s="31"/>
      <c r="THB115" s="31"/>
      <c r="THC115" s="31"/>
      <c r="THD115" s="31"/>
      <c r="THE115" s="31"/>
      <c r="THF115" s="31"/>
      <c r="THG115" s="31"/>
      <c r="THH115" s="31"/>
      <c r="THI115" s="31"/>
      <c r="THJ115" s="31"/>
      <c r="THK115" s="31"/>
      <c r="THL115" s="31"/>
      <c r="THM115" s="31"/>
      <c r="THN115" s="31"/>
      <c r="THO115" s="31"/>
      <c r="THP115" s="31"/>
      <c r="THQ115" s="31"/>
      <c r="THR115" s="31"/>
      <c r="THS115" s="31"/>
      <c r="THT115" s="31"/>
      <c r="THU115" s="31"/>
      <c r="THV115" s="31"/>
      <c r="THW115" s="31"/>
      <c r="THX115" s="31"/>
      <c r="THY115" s="31"/>
      <c r="THZ115" s="31"/>
      <c r="TIA115" s="31"/>
      <c r="TIB115" s="31"/>
      <c r="TIC115" s="31"/>
      <c r="TID115" s="31"/>
      <c r="TIE115" s="31"/>
      <c r="TIF115" s="31"/>
      <c r="TIG115" s="31"/>
      <c r="TIH115" s="31"/>
      <c r="TII115" s="31"/>
      <c r="TIJ115" s="31"/>
      <c r="TIK115" s="31"/>
      <c r="TIL115" s="31"/>
      <c r="TIM115" s="31"/>
      <c r="TIN115" s="31"/>
      <c r="TIO115" s="31"/>
      <c r="TIP115" s="31"/>
      <c r="TIQ115" s="31"/>
      <c r="TIR115" s="31"/>
      <c r="TIS115" s="31"/>
      <c r="TIT115" s="31"/>
      <c r="TIU115" s="31"/>
      <c r="TIV115" s="31"/>
      <c r="TIW115" s="31"/>
      <c r="TIX115" s="31"/>
      <c r="TIY115" s="31"/>
      <c r="TIZ115" s="31"/>
      <c r="TJA115" s="31"/>
      <c r="TJB115" s="31"/>
      <c r="TJC115" s="31"/>
      <c r="TJD115" s="31"/>
      <c r="TJE115" s="31"/>
      <c r="TJF115" s="31"/>
      <c r="TJG115" s="31"/>
      <c r="TJH115" s="31"/>
      <c r="TJI115" s="31"/>
      <c r="TJJ115" s="31"/>
      <c r="TJK115" s="31"/>
      <c r="TJL115" s="31"/>
      <c r="TJM115" s="31"/>
      <c r="TJN115" s="31"/>
      <c r="TJO115" s="31"/>
      <c r="TJP115" s="31"/>
      <c r="TJQ115" s="31"/>
      <c r="TJR115" s="31"/>
      <c r="TJS115" s="31"/>
      <c r="TJT115" s="31"/>
      <c r="TJU115" s="31"/>
      <c r="TJV115" s="31"/>
      <c r="TJW115" s="31"/>
      <c r="TJX115" s="31"/>
      <c r="TJY115" s="31"/>
      <c r="TJZ115" s="31"/>
      <c r="TKA115" s="31"/>
      <c r="TKB115" s="31"/>
      <c r="TKC115" s="31"/>
      <c r="TKD115" s="31"/>
      <c r="TKE115" s="31"/>
      <c r="TKF115" s="31"/>
      <c r="TKG115" s="31"/>
      <c r="TKH115" s="31"/>
      <c r="TKI115" s="31"/>
      <c r="TKJ115" s="31"/>
      <c r="TKK115" s="31"/>
      <c r="TKL115" s="31"/>
      <c r="TKM115" s="31"/>
      <c r="TKN115" s="31"/>
      <c r="TKO115" s="31"/>
      <c r="TKP115" s="31"/>
      <c r="TKQ115" s="31"/>
      <c r="TKR115" s="31"/>
      <c r="TKS115" s="31"/>
      <c r="TKT115" s="31"/>
      <c r="TKU115" s="31"/>
      <c r="TKV115" s="31"/>
      <c r="TKW115" s="31"/>
      <c r="TKX115" s="31"/>
      <c r="TKY115" s="31"/>
      <c r="TKZ115" s="31"/>
      <c r="TLA115" s="31"/>
      <c r="TLB115" s="31"/>
      <c r="TLC115" s="31"/>
      <c r="TLD115" s="31"/>
      <c r="TLE115" s="31"/>
      <c r="TLF115" s="31"/>
      <c r="TLG115" s="31"/>
      <c r="TLH115" s="31"/>
      <c r="TLI115" s="31"/>
      <c r="TLJ115" s="31"/>
      <c r="TLK115" s="31"/>
      <c r="TLL115" s="31"/>
      <c r="TLM115" s="31"/>
      <c r="TLN115" s="31"/>
      <c r="TLO115" s="31"/>
      <c r="TLP115" s="31"/>
      <c r="TLQ115" s="31"/>
      <c r="TLR115" s="31"/>
      <c r="TLS115" s="31"/>
      <c r="TLT115" s="31"/>
      <c r="TLU115" s="31"/>
      <c r="TLV115" s="31"/>
      <c r="TLW115" s="31"/>
      <c r="TLX115" s="31"/>
      <c r="TLY115" s="31"/>
      <c r="TLZ115" s="31"/>
      <c r="TMA115" s="31"/>
      <c r="TMB115" s="31"/>
      <c r="TMC115" s="31"/>
      <c r="TMD115" s="31"/>
      <c r="TME115" s="31"/>
      <c r="TMF115" s="31"/>
      <c r="TMG115" s="31"/>
      <c r="TMH115" s="31"/>
      <c r="TMI115" s="31"/>
      <c r="TMJ115" s="31"/>
      <c r="TMK115" s="31"/>
      <c r="TML115" s="31"/>
      <c r="TMM115" s="31"/>
      <c r="TMN115" s="31"/>
      <c r="TMO115" s="31"/>
      <c r="TMP115" s="31"/>
      <c r="TMQ115" s="31"/>
      <c r="TMR115" s="31"/>
      <c r="TMS115" s="31"/>
      <c r="TMT115" s="31"/>
      <c r="TMU115" s="31"/>
      <c r="TMV115" s="31"/>
      <c r="TMW115" s="31"/>
      <c r="TMX115" s="31"/>
      <c r="TMY115" s="31"/>
      <c r="TMZ115" s="31"/>
      <c r="TNA115" s="31"/>
      <c r="TNB115" s="31"/>
      <c r="TNC115" s="31"/>
      <c r="TND115" s="31"/>
      <c r="TNE115" s="31"/>
      <c r="TNF115" s="31"/>
      <c r="TNG115" s="31"/>
      <c r="TNH115" s="31"/>
      <c r="TNI115" s="31"/>
      <c r="TNJ115" s="31"/>
      <c r="TNK115" s="31"/>
      <c r="TNL115" s="31"/>
      <c r="TNM115" s="31"/>
      <c r="TNN115" s="31"/>
      <c r="TNO115" s="31"/>
      <c r="TNP115" s="31"/>
      <c r="TNQ115" s="31"/>
      <c r="TNR115" s="31"/>
      <c r="TNS115" s="31"/>
      <c r="TNT115" s="31"/>
      <c r="TNU115" s="31"/>
      <c r="TNV115" s="31"/>
      <c r="TNW115" s="31"/>
      <c r="TNX115" s="31"/>
      <c r="TNY115" s="31"/>
      <c r="TNZ115" s="31"/>
      <c r="TOA115" s="31"/>
      <c r="TOB115" s="31"/>
      <c r="TOC115" s="31"/>
      <c r="TOD115" s="31"/>
      <c r="TOE115" s="31"/>
      <c r="TOF115" s="31"/>
      <c r="TOG115" s="31"/>
      <c r="TOH115" s="31"/>
      <c r="TOI115" s="31"/>
      <c r="TOJ115" s="31"/>
      <c r="TOK115" s="31"/>
      <c r="TOL115" s="31"/>
      <c r="TOM115" s="31"/>
      <c r="TON115" s="31"/>
      <c r="TOO115" s="31"/>
      <c r="TOP115" s="31"/>
      <c r="TOQ115" s="31"/>
      <c r="TOR115" s="31"/>
      <c r="TOS115" s="31"/>
      <c r="TOT115" s="31"/>
      <c r="TOU115" s="31"/>
      <c r="TOV115" s="31"/>
      <c r="TOW115" s="31"/>
      <c r="TOX115" s="31"/>
      <c r="TOY115" s="31"/>
      <c r="TOZ115" s="31"/>
      <c r="TPA115" s="31"/>
      <c r="TPB115" s="31"/>
      <c r="TPC115" s="31"/>
      <c r="TPD115" s="31"/>
      <c r="TPE115" s="31"/>
      <c r="TPF115" s="31"/>
      <c r="TPG115" s="31"/>
      <c r="TPH115" s="31"/>
      <c r="TPI115" s="31"/>
      <c r="TPJ115" s="31"/>
      <c r="TPK115" s="31"/>
      <c r="TPL115" s="31"/>
      <c r="TPM115" s="31"/>
      <c r="TPN115" s="31"/>
      <c r="TPO115" s="31"/>
      <c r="TPP115" s="31"/>
      <c r="TPQ115" s="31"/>
      <c r="TPR115" s="31"/>
      <c r="TPS115" s="31"/>
      <c r="TPT115" s="31"/>
      <c r="TPU115" s="31"/>
      <c r="TPV115" s="31"/>
      <c r="TPW115" s="31"/>
      <c r="TPX115" s="31"/>
      <c r="TPY115" s="31"/>
      <c r="TPZ115" s="31"/>
      <c r="TQA115" s="31"/>
      <c r="TQB115" s="31"/>
      <c r="TQC115" s="31"/>
      <c r="TQD115" s="31"/>
      <c r="TQE115" s="31"/>
      <c r="TQF115" s="31"/>
      <c r="TQG115" s="31"/>
      <c r="TQH115" s="31"/>
      <c r="TQI115" s="31"/>
      <c r="TQJ115" s="31"/>
      <c r="TQK115" s="31"/>
      <c r="TQL115" s="31"/>
      <c r="TQM115" s="31"/>
      <c r="TQN115" s="31"/>
      <c r="TQO115" s="31"/>
      <c r="TQP115" s="31"/>
      <c r="TQQ115" s="31"/>
      <c r="TQR115" s="31"/>
      <c r="TQS115" s="31"/>
      <c r="TQT115" s="31"/>
      <c r="TQU115" s="31"/>
      <c r="TQV115" s="31"/>
      <c r="TQW115" s="31"/>
      <c r="TQX115" s="31"/>
      <c r="TQY115" s="31"/>
      <c r="TQZ115" s="31"/>
      <c r="TRA115" s="31"/>
      <c r="TRB115" s="31"/>
      <c r="TRC115" s="31"/>
      <c r="TRD115" s="31"/>
      <c r="TRE115" s="31"/>
      <c r="TRF115" s="31"/>
      <c r="TRG115" s="31"/>
      <c r="TRH115" s="31"/>
      <c r="TRI115" s="31"/>
      <c r="TRJ115" s="31"/>
      <c r="TRK115" s="31"/>
      <c r="TRL115" s="31"/>
      <c r="TRM115" s="31"/>
      <c r="TRN115" s="31"/>
      <c r="TRO115" s="31"/>
      <c r="TRP115" s="31"/>
      <c r="TRQ115" s="31"/>
      <c r="TRR115" s="31"/>
      <c r="TRS115" s="31"/>
      <c r="TRT115" s="31"/>
      <c r="TRU115" s="31"/>
      <c r="TRV115" s="31"/>
      <c r="TRW115" s="31"/>
      <c r="TRX115" s="31"/>
      <c r="TRY115" s="31"/>
      <c r="TRZ115" s="31"/>
      <c r="TSA115" s="31"/>
      <c r="TSB115" s="31"/>
      <c r="TSC115" s="31"/>
      <c r="TSD115" s="31"/>
      <c r="TSE115" s="31"/>
      <c r="TSF115" s="31"/>
      <c r="TSG115" s="31"/>
      <c r="TSH115" s="31"/>
      <c r="TSI115" s="31"/>
      <c r="TSJ115" s="31"/>
      <c r="TSK115" s="31"/>
      <c r="TSL115" s="31"/>
      <c r="TSM115" s="31"/>
      <c r="TSN115" s="31"/>
      <c r="TSO115" s="31"/>
      <c r="TSP115" s="31"/>
      <c r="TSQ115" s="31"/>
      <c r="TSR115" s="31"/>
      <c r="TSS115" s="31"/>
      <c r="TST115" s="31"/>
      <c r="TSU115" s="31"/>
      <c r="TSV115" s="31"/>
      <c r="TSW115" s="31"/>
      <c r="TSX115" s="31"/>
      <c r="TSY115" s="31"/>
      <c r="TSZ115" s="31"/>
      <c r="TTA115" s="31"/>
      <c r="TTB115" s="31"/>
      <c r="TTC115" s="31"/>
      <c r="TTD115" s="31"/>
      <c r="TTE115" s="31"/>
      <c r="TTF115" s="31"/>
      <c r="TTG115" s="31"/>
      <c r="TTH115" s="31"/>
      <c r="TTI115" s="31"/>
      <c r="TTJ115" s="31"/>
      <c r="TTK115" s="31"/>
      <c r="TTL115" s="31"/>
      <c r="TTM115" s="31"/>
      <c r="TTN115" s="31"/>
      <c r="TTO115" s="31"/>
      <c r="TTP115" s="31"/>
      <c r="TTQ115" s="31"/>
      <c r="TTR115" s="31"/>
      <c r="TTS115" s="31"/>
      <c r="TTT115" s="31"/>
      <c r="TTU115" s="31"/>
      <c r="TTV115" s="31"/>
      <c r="TTW115" s="31"/>
      <c r="TTX115" s="31"/>
      <c r="TTY115" s="31"/>
      <c r="TTZ115" s="31"/>
      <c r="TUA115" s="31"/>
      <c r="TUB115" s="31"/>
      <c r="TUC115" s="31"/>
      <c r="TUD115" s="31"/>
      <c r="TUE115" s="31"/>
      <c r="TUF115" s="31"/>
      <c r="TUG115" s="31"/>
      <c r="TUH115" s="31"/>
      <c r="TUI115" s="31"/>
      <c r="TUJ115" s="31"/>
      <c r="TUK115" s="31"/>
      <c r="TUL115" s="31"/>
      <c r="TUM115" s="31"/>
      <c r="TUN115" s="31"/>
      <c r="TUO115" s="31"/>
      <c r="TUP115" s="31"/>
      <c r="TUQ115" s="31"/>
      <c r="TUR115" s="31"/>
      <c r="TUS115" s="31"/>
      <c r="TUT115" s="31"/>
      <c r="TUU115" s="31"/>
      <c r="TUV115" s="31"/>
      <c r="TUW115" s="31"/>
      <c r="TUX115" s="31"/>
      <c r="TUY115" s="31"/>
      <c r="TUZ115" s="31"/>
      <c r="TVA115" s="31"/>
      <c r="TVB115" s="31"/>
      <c r="TVC115" s="31"/>
      <c r="TVD115" s="31"/>
      <c r="TVE115" s="31"/>
      <c r="TVF115" s="31"/>
      <c r="TVG115" s="31"/>
      <c r="TVH115" s="31"/>
      <c r="TVI115" s="31"/>
      <c r="TVJ115" s="31"/>
      <c r="TVK115" s="31"/>
      <c r="TVL115" s="31"/>
      <c r="TVM115" s="31"/>
      <c r="TVN115" s="31"/>
      <c r="TVO115" s="31"/>
      <c r="TVP115" s="31"/>
      <c r="TVQ115" s="31"/>
      <c r="TVR115" s="31"/>
      <c r="TVS115" s="31"/>
      <c r="TVT115" s="31"/>
      <c r="TVU115" s="31"/>
      <c r="TVV115" s="31"/>
      <c r="TVW115" s="31"/>
      <c r="TVX115" s="31"/>
      <c r="TVY115" s="31"/>
      <c r="TVZ115" s="31"/>
      <c r="TWA115" s="31"/>
      <c r="TWB115" s="31"/>
      <c r="TWC115" s="31"/>
      <c r="TWD115" s="31"/>
      <c r="TWE115" s="31"/>
      <c r="TWF115" s="31"/>
      <c r="TWG115" s="31"/>
      <c r="TWH115" s="31"/>
      <c r="TWI115" s="31"/>
      <c r="TWJ115" s="31"/>
      <c r="TWK115" s="31"/>
      <c r="TWL115" s="31"/>
      <c r="TWM115" s="31"/>
      <c r="TWN115" s="31"/>
      <c r="TWO115" s="31"/>
      <c r="TWP115" s="31"/>
      <c r="TWQ115" s="31"/>
      <c r="TWR115" s="31"/>
      <c r="TWS115" s="31"/>
      <c r="TWT115" s="31"/>
      <c r="TWU115" s="31"/>
      <c r="TWV115" s="31"/>
      <c r="TWW115" s="31"/>
      <c r="TWX115" s="31"/>
      <c r="TWY115" s="31"/>
      <c r="TWZ115" s="31"/>
      <c r="TXA115" s="31"/>
      <c r="TXB115" s="31"/>
      <c r="TXC115" s="31"/>
      <c r="TXD115" s="31"/>
      <c r="TXE115" s="31"/>
      <c r="TXF115" s="31"/>
      <c r="TXG115" s="31"/>
      <c r="TXH115" s="31"/>
      <c r="TXI115" s="31"/>
      <c r="TXJ115" s="31"/>
      <c r="TXK115" s="31"/>
      <c r="TXL115" s="31"/>
      <c r="TXM115" s="31"/>
      <c r="TXN115" s="31"/>
      <c r="TXO115" s="31"/>
      <c r="TXP115" s="31"/>
      <c r="TXQ115" s="31"/>
      <c r="TXR115" s="31"/>
      <c r="TXS115" s="31"/>
      <c r="TXT115" s="31"/>
      <c r="TXU115" s="31"/>
      <c r="TXV115" s="31"/>
      <c r="TXW115" s="31"/>
      <c r="TXX115" s="31"/>
      <c r="TXY115" s="31"/>
      <c r="TXZ115" s="31"/>
      <c r="TYA115" s="31"/>
      <c r="TYB115" s="31"/>
      <c r="TYC115" s="31"/>
      <c r="TYD115" s="31"/>
      <c r="TYE115" s="31"/>
      <c r="TYF115" s="31"/>
      <c r="TYG115" s="31"/>
      <c r="TYH115" s="31"/>
      <c r="TYI115" s="31"/>
      <c r="TYJ115" s="31"/>
      <c r="TYK115" s="31"/>
      <c r="TYL115" s="31"/>
      <c r="TYM115" s="31"/>
      <c r="TYN115" s="31"/>
      <c r="TYO115" s="31"/>
      <c r="TYP115" s="31"/>
      <c r="TYQ115" s="31"/>
      <c r="TYR115" s="31"/>
      <c r="TYS115" s="31"/>
      <c r="TYT115" s="31"/>
      <c r="TYU115" s="31"/>
      <c r="TYV115" s="31"/>
      <c r="TYW115" s="31"/>
      <c r="TYX115" s="31"/>
      <c r="TYY115" s="31"/>
      <c r="TYZ115" s="31"/>
      <c r="TZA115" s="31"/>
      <c r="TZB115" s="31"/>
      <c r="TZC115" s="31"/>
      <c r="TZD115" s="31"/>
      <c r="TZE115" s="31"/>
      <c r="TZF115" s="31"/>
      <c r="TZG115" s="31"/>
      <c r="TZH115" s="31"/>
      <c r="TZI115" s="31"/>
      <c r="TZJ115" s="31"/>
      <c r="TZK115" s="31"/>
      <c r="TZL115" s="31"/>
      <c r="TZM115" s="31"/>
      <c r="TZN115" s="31"/>
      <c r="TZO115" s="31"/>
      <c r="TZP115" s="31"/>
      <c r="TZQ115" s="31"/>
      <c r="TZR115" s="31"/>
      <c r="TZS115" s="31"/>
      <c r="TZT115" s="31"/>
      <c r="TZU115" s="31"/>
      <c r="TZV115" s="31"/>
      <c r="TZW115" s="31"/>
      <c r="TZX115" s="31"/>
      <c r="TZY115" s="31"/>
      <c r="TZZ115" s="31"/>
      <c r="UAA115" s="31"/>
      <c r="UAB115" s="31"/>
      <c r="UAC115" s="31"/>
      <c r="UAD115" s="31"/>
      <c r="UAE115" s="31"/>
      <c r="UAF115" s="31"/>
      <c r="UAG115" s="31"/>
      <c r="UAH115" s="31"/>
      <c r="UAI115" s="31"/>
      <c r="UAJ115" s="31"/>
      <c r="UAK115" s="31"/>
      <c r="UAL115" s="31"/>
      <c r="UAM115" s="31"/>
      <c r="UAN115" s="31"/>
      <c r="UAO115" s="31"/>
      <c r="UAP115" s="31"/>
      <c r="UAQ115" s="31"/>
      <c r="UAR115" s="31"/>
      <c r="UAS115" s="31"/>
      <c r="UAT115" s="31"/>
      <c r="UAU115" s="31"/>
      <c r="UAV115" s="31"/>
      <c r="UAW115" s="31"/>
      <c r="UAX115" s="31"/>
      <c r="UAY115" s="31"/>
      <c r="UAZ115" s="31"/>
      <c r="UBA115" s="31"/>
      <c r="UBB115" s="31"/>
      <c r="UBC115" s="31"/>
      <c r="UBD115" s="31"/>
      <c r="UBE115" s="31"/>
      <c r="UBF115" s="31"/>
      <c r="UBG115" s="31"/>
      <c r="UBH115" s="31"/>
      <c r="UBI115" s="31"/>
      <c r="UBJ115" s="31"/>
      <c r="UBK115" s="31"/>
      <c r="UBL115" s="31"/>
      <c r="UBM115" s="31"/>
      <c r="UBN115" s="31"/>
      <c r="UBO115" s="31"/>
      <c r="UBP115" s="31"/>
      <c r="UBQ115" s="31"/>
      <c r="UBR115" s="31"/>
      <c r="UBS115" s="31"/>
      <c r="UBT115" s="31"/>
      <c r="UBU115" s="31"/>
      <c r="UBV115" s="31"/>
      <c r="UBW115" s="31"/>
      <c r="UBX115" s="31"/>
      <c r="UBY115" s="31"/>
      <c r="UBZ115" s="31"/>
      <c r="UCA115" s="31"/>
      <c r="UCB115" s="31"/>
      <c r="UCC115" s="31"/>
      <c r="UCD115" s="31"/>
      <c r="UCE115" s="31"/>
      <c r="UCF115" s="31"/>
      <c r="UCG115" s="31"/>
      <c r="UCH115" s="31"/>
      <c r="UCI115" s="31"/>
      <c r="UCJ115" s="31"/>
      <c r="UCK115" s="31"/>
      <c r="UCL115" s="31"/>
      <c r="UCM115" s="31"/>
      <c r="UCN115" s="31"/>
      <c r="UCO115" s="31"/>
      <c r="UCP115" s="31"/>
      <c r="UCQ115" s="31"/>
      <c r="UCR115" s="31"/>
      <c r="UCS115" s="31"/>
      <c r="UCT115" s="31"/>
      <c r="UCU115" s="31"/>
      <c r="UCV115" s="31"/>
      <c r="UCW115" s="31"/>
      <c r="UCX115" s="31"/>
      <c r="UCY115" s="31"/>
      <c r="UCZ115" s="31"/>
      <c r="UDA115" s="31"/>
      <c r="UDB115" s="31"/>
      <c r="UDC115" s="31"/>
      <c r="UDD115" s="31"/>
      <c r="UDE115" s="31"/>
      <c r="UDF115" s="31"/>
      <c r="UDG115" s="31"/>
      <c r="UDH115" s="31"/>
      <c r="UDI115" s="31"/>
      <c r="UDJ115" s="31"/>
      <c r="UDK115" s="31"/>
      <c r="UDL115" s="31"/>
      <c r="UDM115" s="31"/>
      <c r="UDN115" s="31"/>
      <c r="UDO115" s="31"/>
      <c r="UDP115" s="31"/>
      <c r="UDQ115" s="31"/>
      <c r="UDR115" s="31"/>
      <c r="UDS115" s="31"/>
      <c r="UDT115" s="31"/>
      <c r="UDU115" s="31"/>
      <c r="UDV115" s="31"/>
      <c r="UDW115" s="31"/>
      <c r="UDX115" s="31"/>
      <c r="UDY115" s="31"/>
      <c r="UDZ115" s="31"/>
      <c r="UEA115" s="31"/>
      <c r="UEB115" s="31"/>
      <c r="UEC115" s="31"/>
      <c r="UED115" s="31"/>
      <c r="UEE115" s="31"/>
      <c r="UEF115" s="31"/>
      <c r="UEG115" s="31"/>
      <c r="UEH115" s="31"/>
      <c r="UEI115" s="31"/>
      <c r="UEJ115" s="31"/>
      <c r="UEK115" s="31"/>
      <c r="UEL115" s="31"/>
      <c r="UEM115" s="31"/>
      <c r="UEN115" s="31"/>
      <c r="UEO115" s="31"/>
      <c r="UEP115" s="31"/>
      <c r="UEQ115" s="31"/>
      <c r="UER115" s="31"/>
      <c r="UES115" s="31"/>
      <c r="UET115" s="31"/>
      <c r="UEU115" s="31"/>
      <c r="UEV115" s="31"/>
      <c r="UEW115" s="31"/>
      <c r="UEX115" s="31"/>
      <c r="UEY115" s="31"/>
      <c r="UEZ115" s="31"/>
      <c r="UFA115" s="31"/>
      <c r="UFB115" s="31"/>
      <c r="UFC115" s="31"/>
      <c r="UFD115" s="31"/>
      <c r="UFE115" s="31"/>
      <c r="UFF115" s="31"/>
      <c r="UFG115" s="31"/>
      <c r="UFH115" s="31"/>
      <c r="UFI115" s="31"/>
      <c r="UFJ115" s="31"/>
      <c r="UFK115" s="31"/>
      <c r="UFL115" s="31"/>
      <c r="UFM115" s="31"/>
      <c r="UFN115" s="31"/>
      <c r="UFO115" s="31"/>
      <c r="UFP115" s="31"/>
      <c r="UFQ115" s="31"/>
      <c r="UFR115" s="31"/>
      <c r="UFS115" s="31"/>
      <c r="UFT115" s="31"/>
      <c r="UFU115" s="31"/>
      <c r="UFV115" s="31"/>
      <c r="UFW115" s="31"/>
      <c r="UFX115" s="31"/>
      <c r="UFY115" s="31"/>
      <c r="UFZ115" s="31"/>
      <c r="UGA115" s="31"/>
      <c r="UGB115" s="31"/>
      <c r="UGC115" s="31"/>
      <c r="UGD115" s="31"/>
      <c r="UGE115" s="31"/>
      <c r="UGF115" s="31"/>
      <c r="UGG115" s="31"/>
      <c r="UGH115" s="31"/>
      <c r="UGI115" s="31"/>
      <c r="UGJ115" s="31"/>
      <c r="UGK115" s="31"/>
      <c r="UGL115" s="31"/>
      <c r="UGM115" s="31"/>
      <c r="UGN115" s="31"/>
      <c r="UGO115" s="31"/>
      <c r="UGP115" s="31"/>
      <c r="UGQ115" s="31"/>
      <c r="UGR115" s="31"/>
      <c r="UGS115" s="31"/>
      <c r="UGT115" s="31"/>
      <c r="UGU115" s="31"/>
      <c r="UGV115" s="31"/>
      <c r="UGW115" s="31"/>
      <c r="UGX115" s="31"/>
      <c r="UGY115" s="31"/>
      <c r="UGZ115" s="31"/>
      <c r="UHA115" s="31"/>
      <c r="UHB115" s="31"/>
      <c r="UHC115" s="31"/>
      <c r="UHD115" s="31"/>
      <c r="UHE115" s="31"/>
      <c r="UHF115" s="31"/>
      <c r="UHG115" s="31"/>
      <c r="UHH115" s="31"/>
      <c r="UHI115" s="31"/>
      <c r="UHJ115" s="31"/>
      <c r="UHK115" s="31"/>
      <c r="UHL115" s="31"/>
      <c r="UHM115" s="31"/>
      <c r="UHN115" s="31"/>
      <c r="UHO115" s="31"/>
      <c r="UHP115" s="31"/>
      <c r="UHQ115" s="31"/>
      <c r="UHR115" s="31"/>
      <c r="UHS115" s="31"/>
      <c r="UHT115" s="31"/>
      <c r="UHU115" s="31"/>
      <c r="UHV115" s="31"/>
      <c r="UHW115" s="31"/>
      <c r="UHX115" s="31"/>
      <c r="UHY115" s="31"/>
      <c r="UHZ115" s="31"/>
      <c r="UIA115" s="31"/>
      <c r="UIB115" s="31"/>
      <c r="UIC115" s="31"/>
      <c r="UID115" s="31"/>
      <c r="UIE115" s="31"/>
      <c r="UIF115" s="31"/>
      <c r="UIG115" s="31"/>
      <c r="UIH115" s="31"/>
      <c r="UII115" s="31"/>
      <c r="UIJ115" s="31"/>
      <c r="UIK115" s="31"/>
      <c r="UIL115" s="31"/>
      <c r="UIM115" s="31"/>
      <c r="UIN115" s="31"/>
      <c r="UIO115" s="31"/>
      <c r="UIP115" s="31"/>
      <c r="UIQ115" s="31"/>
      <c r="UIR115" s="31"/>
      <c r="UIS115" s="31"/>
      <c r="UIT115" s="31"/>
      <c r="UIU115" s="31"/>
      <c r="UIV115" s="31"/>
      <c r="UIW115" s="31"/>
      <c r="UIX115" s="31"/>
      <c r="UIY115" s="31"/>
      <c r="UIZ115" s="31"/>
      <c r="UJA115" s="31"/>
      <c r="UJB115" s="31"/>
      <c r="UJC115" s="31"/>
      <c r="UJD115" s="31"/>
      <c r="UJE115" s="31"/>
      <c r="UJF115" s="31"/>
      <c r="UJG115" s="31"/>
      <c r="UJH115" s="31"/>
      <c r="UJI115" s="31"/>
      <c r="UJJ115" s="31"/>
      <c r="UJK115" s="31"/>
      <c r="UJL115" s="31"/>
      <c r="UJM115" s="31"/>
      <c r="UJN115" s="31"/>
      <c r="UJO115" s="31"/>
      <c r="UJP115" s="31"/>
      <c r="UJQ115" s="31"/>
      <c r="UJR115" s="31"/>
      <c r="UJS115" s="31"/>
      <c r="UJT115" s="31"/>
      <c r="UJU115" s="31"/>
      <c r="UJV115" s="31"/>
      <c r="UJW115" s="31"/>
      <c r="UJX115" s="31"/>
      <c r="UJY115" s="31"/>
      <c r="UJZ115" s="31"/>
      <c r="UKA115" s="31"/>
      <c r="UKB115" s="31"/>
      <c r="UKC115" s="31"/>
      <c r="UKD115" s="31"/>
      <c r="UKE115" s="31"/>
      <c r="UKF115" s="31"/>
      <c r="UKG115" s="31"/>
      <c r="UKH115" s="31"/>
      <c r="UKI115" s="31"/>
      <c r="UKJ115" s="31"/>
      <c r="UKK115" s="31"/>
      <c r="UKL115" s="31"/>
      <c r="UKM115" s="31"/>
      <c r="UKN115" s="31"/>
      <c r="UKO115" s="31"/>
      <c r="UKP115" s="31"/>
      <c r="UKQ115" s="31"/>
      <c r="UKR115" s="31"/>
      <c r="UKS115" s="31"/>
      <c r="UKT115" s="31"/>
      <c r="UKU115" s="31"/>
      <c r="UKV115" s="31"/>
      <c r="UKW115" s="31"/>
      <c r="UKX115" s="31"/>
      <c r="UKY115" s="31"/>
      <c r="UKZ115" s="31"/>
      <c r="ULA115" s="31"/>
      <c r="ULB115" s="31"/>
      <c r="ULC115" s="31"/>
      <c r="ULD115" s="31"/>
      <c r="ULE115" s="31"/>
      <c r="ULF115" s="31"/>
      <c r="ULG115" s="31"/>
      <c r="ULH115" s="31"/>
      <c r="ULI115" s="31"/>
      <c r="ULJ115" s="31"/>
      <c r="ULK115" s="31"/>
      <c r="ULL115" s="31"/>
      <c r="ULM115" s="31"/>
      <c r="ULN115" s="31"/>
      <c r="ULO115" s="31"/>
      <c r="ULP115" s="31"/>
      <c r="ULQ115" s="31"/>
      <c r="ULR115" s="31"/>
      <c r="ULS115" s="31"/>
      <c r="ULT115" s="31"/>
      <c r="ULU115" s="31"/>
      <c r="ULV115" s="31"/>
      <c r="ULW115" s="31"/>
      <c r="ULX115" s="31"/>
      <c r="ULY115" s="31"/>
      <c r="ULZ115" s="31"/>
      <c r="UMA115" s="31"/>
      <c r="UMB115" s="31"/>
      <c r="UMC115" s="31"/>
      <c r="UMD115" s="31"/>
      <c r="UME115" s="31"/>
      <c r="UMF115" s="31"/>
      <c r="UMG115" s="31"/>
      <c r="UMH115" s="31"/>
      <c r="UMI115" s="31"/>
      <c r="UMJ115" s="31"/>
      <c r="UMK115" s="31"/>
      <c r="UML115" s="31"/>
      <c r="UMM115" s="31"/>
      <c r="UMN115" s="31"/>
      <c r="UMO115" s="31"/>
      <c r="UMP115" s="31"/>
      <c r="UMQ115" s="31"/>
      <c r="UMR115" s="31"/>
      <c r="UMS115" s="31"/>
      <c r="UMT115" s="31"/>
      <c r="UMU115" s="31"/>
      <c r="UMV115" s="31"/>
      <c r="UMW115" s="31"/>
      <c r="UMX115" s="31"/>
      <c r="UMY115" s="31"/>
      <c r="UMZ115" s="31"/>
      <c r="UNA115" s="31"/>
      <c r="UNB115" s="31"/>
      <c r="UNC115" s="31"/>
      <c r="UND115" s="31"/>
      <c r="UNE115" s="31"/>
      <c r="UNF115" s="31"/>
      <c r="UNG115" s="31"/>
      <c r="UNH115" s="31"/>
      <c r="UNI115" s="31"/>
      <c r="UNJ115" s="31"/>
      <c r="UNK115" s="31"/>
      <c r="UNL115" s="31"/>
      <c r="UNM115" s="31"/>
      <c r="UNN115" s="31"/>
      <c r="UNO115" s="31"/>
      <c r="UNP115" s="31"/>
      <c r="UNQ115" s="31"/>
      <c r="UNR115" s="31"/>
      <c r="UNS115" s="31"/>
      <c r="UNT115" s="31"/>
      <c r="UNU115" s="31"/>
      <c r="UNV115" s="31"/>
      <c r="UNW115" s="31"/>
      <c r="UNX115" s="31"/>
      <c r="UNY115" s="31"/>
      <c r="UNZ115" s="31"/>
      <c r="UOA115" s="31"/>
      <c r="UOB115" s="31"/>
      <c r="UOC115" s="31"/>
      <c r="UOD115" s="31"/>
      <c r="UOE115" s="31"/>
      <c r="UOF115" s="31"/>
      <c r="UOG115" s="31"/>
      <c r="UOH115" s="31"/>
      <c r="UOI115" s="31"/>
      <c r="UOJ115" s="31"/>
      <c r="UOK115" s="31"/>
      <c r="UOL115" s="31"/>
      <c r="UOM115" s="31"/>
      <c r="UON115" s="31"/>
      <c r="UOO115" s="31"/>
      <c r="UOP115" s="31"/>
      <c r="UOQ115" s="31"/>
      <c r="UOR115" s="31"/>
      <c r="UOS115" s="31"/>
      <c r="UOT115" s="31"/>
      <c r="UOU115" s="31"/>
      <c r="UOV115" s="31"/>
      <c r="UOW115" s="31"/>
      <c r="UOX115" s="31"/>
      <c r="UOY115" s="31"/>
      <c r="UOZ115" s="31"/>
      <c r="UPA115" s="31"/>
      <c r="UPB115" s="31"/>
      <c r="UPC115" s="31"/>
      <c r="UPD115" s="31"/>
      <c r="UPE115" s="31"/>
      <c r="UPF115" s="31"/>
      <c r="UPG115" s="31"/>
      <c r="UPH115" s="31"/>
      <c r="UPI115" s="31"/>
      <c r="UPJ115" s="31"/>
      <c r="UPK115" s="31"/>
      <c r="UPL115" s="31"/>
      <c r="UPM115" s="31"/>
      <c r="UPN115" s="31"/>
      <c r="UPO115" s="31"/>
      <c r="UPP115" s="31"/>
      <c r="UPQ115" s="31"/>
      <c r="UPR115" s="31"/>
      <c r="UPS115" s="31"/>
      <c r="UPT115" s="31"/>
      <c r="UPU115" s="31"/>
      <c r="UPV115" s="31"/>
      <c r="UPW115" s="31"/>
      <c r="UPX115" s="31"/>
      <c r="UPY115" s="31"/>
      <c r="UPZ115" s="31"/>
      <c r="UQA115" s="31"/>
      <c r="UQB115" s="31"/>
      <c r="UQC115" s="31"/>
      <c r="UQD115" s="31"/>
      <c r="UQE115" s="31"/>
      <c r="UQF115" s="31"/>
      <c r="UQG115" s="31"/>
      <c r="UQH115" s="31"/>
      <c r="UQI115" s="31"/>
      <c r="UQJ115" s="31"/>
      <c r="UQK115" s="31"/>
      <c r="UQL115" s="31"/>
      <c r="UQM115" s="31"/>
      <c r="UQN115" s="31"/>
      <c r="UQO115" s="31"/>
      <c r="UQP115" s="31"/>
      <c r="UQQ115" s="31"/>
      <c r="UQR115" s="31"/>
      <c r="UQS115" s="31"/>
      <c r="UQT115" s="31"/>
      <c r="UQU115" s="31"/>
      <c r="UQV115" s="31"/>
      <c r="UQW115" s="31"/>
      <c r="UQX115" s="31"/>
      <c r="UQY115" s="31"/>
      <c r="UQZ115" s="31"/>
      <c r="URA115" s="31"/>
      <c r="URB115" s="31"/>
      <c r="URC115" s="31"/>
      <c r="URD115" s="31"/>
      <c r="URE115" s="31"/>
      <c r="URF115" s="31"/>
      <c r="URG115" s="31"/>
      <c r="URH115" s="31"/>
      <c r="URI115" s="31"/>
      <c r="URJ115" s="31"/>
      <c r="URK115" s="31"/>
      <c r="URL115" s="31"/>
      <c r="URM115" s="31"/>
      <c r="URN115" s="31"/>
      <c r="URO115" s="31"/>
      <c r="URP115" s="31"/>
      <c r="URQ115" s="31"/>
      <c r="URR115" s="31"/>
      <c r="URS115" s="31"/>
      <c r="URT115" s="31"/>
      <c r="URU115" s="31"/>
      <c r="URV115" s="31"/>
      <c r="URW115" s="31"/>
      <c r="URX115" s="31"/>
      <c r="URY115" s="31"/>
      <c r="URZ115" s="31"/>
      <c r="USA115" s="31"/>
      <c r="USB115" s="31"/>
      <c r="USC115" s="31"/>
      <c r="USD115" s="31"/>
      <c r="USE115" s="31"/>
      <c r="USF115" s="31"/>
      <c r="USG115" s="31"/>
      <c r="USH115" s="31"/>
      <c r="USI115" s="31"/>
      <c r="USJ115" s="31"/>
      <c r="USK115" s="31"/>
      <c r="USL115" s="31"/>
      <c r="USM115" s="31"/>
      <c r="USN115" s="31"/>
      <c r="USO115" s="31"/>
      <c r="USP115" s="31"/>
      <c r="USQ115" s="31"/>
      <c r="USR115" s="31"/>
      <c r="USS115" s="31"/>
      <c r="UST115" s="31"/>
      <c r="USU115" s="31"/>
      <c r="USV115" s="31"/>
      <c r="USW115" s="31"/>
      <c r="USX115" s="31"/>
      <c r="USY115" s="31"/>
      <c r="USZ115" s="31"/>
      <c r="UTA115" s="31"/>
      <c r="UTB115" s="31"/>
      <c r="UTC115" s="31"/>
      <c r="UTD115" s="31"/>
      <c r="UTE115" s="31"/>
      <c r="UTF115" s="31"/>
      <c r="UTG115" s="31"/>
      <c r="UTH115" s="31"/>
      <c r="UTI115" s="31"/>
      <c r="UTJ115" s="31"/>
      <c r="UTK115" s="31"/>
      <c r="UTL115" s="31"/>
      <c r="UTM115" s="31"/>
      <c r="UTN115" s="31"/>
      <c r="UTO115" s="31"/>
      <c r="UTP115" s="31"/>
      <c r="UTQ115" s="31"/>
      <c r="UTR115" s="31"/>
      <c r="UTS115" s="31"/>
      <c r="UTT115" s="31"/>
      <c r="UTU115" s="31"/>
      <c r="UTV115" s="31"/>
      <c r="UTW115" s="31"/>
      <c r="UTX115" s="31"/>
      <c r="UTY115" s="31"/>
      <c r="UTZ115" s="31"/>
      <c r="UUA115" s="31"/>
      <c r="UUB115" s="31"/>
      <c r="UUC115" s="31"/>
      <c r="UUD115" s="31"/>
      <c r="UUE115" s="31"/>
      <c r="UUF115" s="31"/>
      <c r="UUG115" s="31"/>
      <c r="UUH115" s="31"/>
      <c r="UUI115" s="31"/>
      <c r="UUJ115" s="31"/>
      <c r="UUK115" s="31"/>
      <c r="UUL115" s="31"/>
      <c r="UUM115" s="31"/>
      <c r="UUN115" s="31"/>
      <c r="UUO115" s="31"/>
      <c r="UUP115" s="31"/>
      <c r="UUQ115" s="31"/>
      <c r="UUR115" s="31"/>
      <c r="UUS115" s="31"/>
      <c r="UUT115" s="31"/>
      <c r="UUU115" s="31"/>
      <c r="UUV115" s="31"/>
      <c r="UUW115" s="31"/>
      <c r="UUX115" s="31"/>
      <c r="UUY115" s="31"/>
      <c r="UUZ115" s="31"/>
      <c r="UVA115" s="31"/>
      <c r="UVB115" s="31"/>
      <c r="UVC115" s="31"/>
      <c r="UVD115" s="31"/>
      <c r="UVE115" s="31"/>
      <c r="UVF115" s="31"/>
      <c r="UVG115" s="31"/>
      <c r="UVH115" s="31"/>
      <c r="UVI115" s="31"/>
      <c r="UVJ115" s="31"/>
      <c r="UVK115" s="31"/>
      <c r="UVL115" s="31"/>
      <c r="UVM115" s="31"/>
      <c r="UVN115" s="31"/>
      <c r="UVO115" s="31"/>
      <c r="UVP115" s="31"/>
      <c r="UVQ115" s="31"/>
      <c r="UVR115" s="31"/>
      <c r="UVS115" s="31"/>
      <c r="UVT115" s="31"/>
      <c r="UVU115" s="31"/>
      <c r="UVV115" s="31"/>
      <c r="UVW115" s="31"/>
      <c r="UVX115" s="31"/>
      <c r="UVY115" s="31"/>
      <c r="UVZ115" s="31"/>
      <c r="UWA115" s="31"/>
      <c r="UWB115" s="31"/>
      <c r="UWC115" s="31"/>
      <c r="UWD115" s="31"/>
      <c r="UWE115" s="31"/>
      <c r="UWF115" s="31"/>
      <c r="UWG115" s="31"/>
      <c r="UWH115" s="31"/>
      <c r="UWI115" s="31"/>
      <c r="UWJ115" s="31"/>
      <c r="UWK115" s="31"/>
      <c r="UWL115" s="31"/>
      <c r="UWM115" s="31"/>
      <c r="UWN115" s="31"/>
      <c r="UWO115" s="31"/>
      <c r="UWP115" s="31"/>
      <c r="UWQ115" s="31"/>
      <c r="UWR115" s="31"/>
      <c r="UWS115" s="31"/>
      <c r="UWT115" s="31"/>
      <c r="UWU115" s="31"/>
      <c r="UWV115" s="31"/>
      <c r="UWW115" s="31"/>
      <c r="UWX115" s="31"/>
      <c r="UWY115" s="31"/>
      <c r="UWZ115" s="31"/>
      <c r="UXA115" s="31"/>
      <c r="UXB115" s="31"/>
      <c r="UXC115" s="31"/>
      <c r="UXD115" s="31"/>
      <c r="UXE115" s="31"/>
      <c r="UXF115" s="31"/>
      <c r="UXG115" s="31"/>
      <c r="UXH115" s="31"/>
      <c r="UXI115" s="31"/>
      <c r="UXJ115" s="31"/>
      <c r="UXK115" s="31"/>
      <c r="UXL115" s="31"/>
      <c r="UXM115" s="31"/>
      <c r="UXN115" s="31"/>
      <c r="UXO115" s="31"/>
      <c r="UXP115" s="31"/>
      <c r="UXQ115" s="31"/>
      <c r="UXR115" s="31"/>
      <c r="UXS115" s="31"/>
      <c r="UXT115" s="31"/>
      <c r="UXU115" s="31"/>
      <c r="UXV115" s="31"/>
      <c r="UXW115" s="31"/>
      <c r="UXX115" s="31"/>
      <c r="UXY115" s="31"/>
      <c r="UXZ115" s="31"/>
      <c r="UYA115" s="31"/>
      <c r="UYB115" s="31"/>
      <c r="UYC115" s="31"/>
      <c r="UYD115" s="31"/>
      <c r="UYE115" s="31"/>
      <c r="UYF115" s="31"/>
      <c r="UYG115" s="31"/>
      <c r="UYH115" s="31"/>
      <c r="UYI115" s="31"/>
      <c r="UYJ115" s="31"/>
      <c r="UYK115" s="31"/>
      <c r="UYL115" s="31"/>
      <c r="UYM115" s="31"/>
      <c r="UYN115" s="31"/>
      <c r="UYO115" s="31"/>
      <c r="UYP115" s="31"/>
      <c r="UYQ115" s="31"/>
      <c r="UYR115" s="31"/>
      <c r="UYS115" s="31"/>
      <c r="UYT115" s="31"/>
      <c r="UYU115" s="31"/>
      <c r="UYV115" s="31"/>
      <c r="UYW115" s="31"/>
      <c r="UYX115" s="31"/>
      <c r="UYY115" s="31"/>
      <c r="UYZ115" s="31"/>
      <c r="UZA115" s="31"/>
      <c r="UZB115" s="31"/>
      <c r="UZC115" s="31"/>
      <c r="UZD115" s="31"/>
      <c r="UZE115" s="31"/>
      <c r="UZF115" s="31"/>
      <c r="UZG115" s="31"/>
      <c r="UZH115" s="31"/>
      <c r="UZI115" s="31"/>
      <c r="UZJ115" s="31"/>
      <c r="UZK115" s="31"/>
      <c r="UZL115" s="31"/>
      <c r="UZM115" s="31"/>
      <c r="UZN115" s="31"/>
      <c r="UZO115" s="31"/>
      <c r="UZP115" s="31"/>
      <c r="UZQ115" s="31"/>
      <c r="UZR115" s="31"/>
      <c r="UZS115" s="31"/>
      <c r="UZT115" s="31"/>
      <c r="UZU115" s="31"/>
      <c r="UZV115" s="31"/>
      <c r="UZW115" s="31"/>
      <c r="UZX115" s="31"/>
      <c r="UZY115" s="31"/>
      <c r="UZZ115" s="31"/>
      <c r="VAA115" s="31"/>
      <c r="VAB115" s="31"/>
      <c r="VAC115" s="31"/>
      <c r="VAD115" s="31"/>
      <c r="VAE115" s="31"/>
      <c r="VAF115" s="31"/>
      <c r="VAG115" s="31"/>
      <c r="VAH115" s="31"/>
      <c r="VAI115" s="31"/>
      <c r="VAJ115" s="31"/>
      <c r="VAK115" s="31"/>
      <c r="VAL115" s="31"/>
      <c r="VAM115" s="31"/>
      <c r="VAN115" s="31"/>
      <c r="VAO115" s="31"/>
      <c r="VAP115" s="31"/>
      <c r="VAQ115" s="31"/>
      <c r="VAR115" s="31"/>
      <c r="VAS115" s="31"/>
      <c r="VAT115" s="31"/>
      <c r="VAU115" s="31"/>
      <c r="VAV115" s="31"/>
      <c r="VAW115" s="31"/>
      <c r="VAX115" s="31"/>
      <c r="VAY115" s="31"/>
      <c r="VAZ115" s="31"/>
      <c r="VBA115" s="31"/>
      <c r="VBB115" s="31"/>
      <c r="VBC115" s="31"/>
      <c r="VBD115" s="31"/>
      <c r="VBE115" s="31"/>
      <c r="VBF115" s="31"/>
      <c r="VBG115" s="31"/>
      <c r="VBH115" s="31"/>
      <c r="VBI115" s="31"/>
      <c r="VBJ115" s="31"/>
      <c r="VBK115" s="31"/>
      <c r="VBL115" s="31"/>
      <c r="VBM115" s="31"/>
      <c r="VBN115" s="31"/>
      <c r="VBO115" s="31"/>
      <c r="VBP115" s="31"/>
      <c r="VBQ115" s="31"/>
      <c r="VBR115" s="31"/>
      <c r="VBS115" s="31"/>
      <c r="VBT115" s="31"/>
      <c r="VBU115" s="31"/>
      <c r="VBV115" s="31"/>
      <c r="VBW115" s="31"/>
      <c r="VBX115" s="31"/>
      <c r="VBY115" s="31"/>
      <c r="VBZ115" s="31"/>
      <c r="VCA115" s="31"/>
      <c r="VCB115" s="31"/>
      <c r="VCC115" s="31"/>
      <c r="VCD115" s="31"/>
      <c r="VCE115" s="31"/>
      <c r="VCF115" s="31"/>
      <c r="VCG115" s="31"/>
      <c r="VCH115" s="31"/>
      <c r="VCI115" s="31"/>
      <c r="VCJ115" s="31"/>
      <c r="VCK115" s="31"/>
      <c r="VCL115" s="31"/>
      <c r="VCM115" s="31"/>
      <c r="VCN115" s="31"/>
      <c r="VCO115" s="31"/>
      <c r="VCP115" s="31"/>
      <c r="VCQ115" s="31"/>
      <c r="VCR115" s="31"/>
      <c r="VCS115" s="31"/>
      <c r="VCT115" s="31"/>
      <c r="VCU115" s="31"/>
      <c r="VCV115" s="31"/>
      <c r="VCW115" s="31"/>
      <c r="VCX115" s="31"/>
      <c r="VCY115" s="31"/>
      <c r="VCZ115" s="31"/>
      <c r="VDA115" s="31"/>
      <c r="VDB115" s="31"/>
      <c r="VDC115" s="31"/>
      <c r="VDD115" s="31"/>
      <c r="VDE115" s="31"/>
      <c r="VDF115" s="31"/>
      <c r="VDG115" s="31"/>
      <c r="VDH115" s="31"/>
      <c r="VDI115" s="31"/>
      <c r="VDJ115" s="31"/>
      <c r="VDK115" s="31"/>
      <c r="VDL115" s="31"/>
      <c r="VDM115" s="31"/>
      <c r="VDN115" s="31"/>
      <c r="VDO115" s="31"/>
      <c r="VDP115" s="31"/>
      <c r="VDQ115" s="31"/>
      <c r="VDR115" s="31"/>
      <c r="VDS115" s="31"/>
      <c r="VDT115" s="31"/>
      <c r="VDU115" s="31"/>
      <c r="VDV115" s="31"/>
      <c r="VDW115" s="31"/>
      <c r="VDX115" s="31"/>
      <c r="VDY115" s="31"/>
      <c r="VDZ115" s="31"/>
      <c r="VEA115" s="31"/>
      <c r="VEB115" s="31"/>
      <c r="VEC115" s="31"/>
      <c r="VED115" s="31"/>
      <c r="VEE115" s="31"/>
      <c r="VEF115" s="31"/>
      <c r="VEG115" s="31"/>
      <c r="VEH115" s="31"/>
      <c r="VEI115" s="31"/>
      <c r="VEJ115" s="31"/>
      <c r="VEK115" s="31"/>
      <c r="VEL115" s="31"/>
      <c r="VEM115" s="31"/>
      <c r="VEN115" s="31"/>
      <c r="VEO115" s="31"/>
      <c r="VEP115" s="31"/>
      <c r="VEQ115" s="31"/>
      <c r="VER115" s="31"/>
      <c r="VES115" s="31"/>
      <c r="VET115" s="31"/>
      <c r="VEU115" s="31"/>
      <c r="VEV115" s="31"/>
      <c r="VEW115" s="31"/>
      <c r="VEX115" s="31"/>
      <c r="VEY115" s="31"/>
      <c r="VEZ115" s="31"/>
      <c r="VFA115" s="31"/>
      <c r="VFB115" s="31"/>
      <c r="VFC115" s="31"/>
      <c r="VFD115" s="31"/>
      <c r="VFE115" s="31"/>
      <c r="VFF115" s="31"/>
      <c r="VFG115" s="31"/>
      <c r="VFH115" s="31"/>
      <c r="VFI115" s="31"/>
      <c r="VFJ115" s="31"/>
      <c r="VFK115" s="31"/>
      <c r="VFL115" s="31"/>
      <c r="VFM115" s="31"/>
      <c r="VFN115" s="31"/>
      <c r="VFO115" s="31"/>
      <c r="VFP115" s="31"/>
      <c r="VFQ115" s="31"/>
      <c r="VFR115" s="31"/>
      <c r="VFS115" s="31"/>
      <c r="VFT115" s="31"/>
      <c r="VFU115" s="31"/>
      <c r="VFV115" s="31"/>
      <c r="VFW115" s="31"/>
      <c r="VFX115" s="31"/>
      <c r="VFY115" s="31"/>
      <c r="VFZ115" s="31"/>
      <c r="VGA115" s="31"/>
      <c r="VGB115" s="31"/>
      <c r="VGC115" s="31"/>
      <c r="VGD115" s="31"/>
      <c r="VGE115" s="31"/>
      <c r="VGF115" s="31"/>
      <c r="VGG115" s="31"/>
      <c r="VGH115" s="31"/>
      <c r="VGI115" s="31"/>
      <c r="VGJ115" s="31"/>
      <c r="VGK115" s="31"/>
      <c r="VGL115" s="31"/>
      <c r="VGM115" s="31"/>
      <c r="VGN115" s="31"/>
      <c r="VGO115" s="31"/>
      <c r="VGP115" s="31"/>
      <c r="VGQ115" s="31"/>
      <c r="VGR115" s="31"/>
      <c r="VGS115" s="31"/>
      <c r="VGT115" s="31"/>
      <c r="VGU115" s="31"/>
      <c r="VGV115" s="31"/>
      <c r="VGW115" s="31"/>
      <c r="VGX115" s="31"/>
      <c r="VGY115" s="31"/>
      <c r="VGZ115" s="31"/>
      <c r="VHA115" s="31"/>
      <c r="VHB115" s="31"/>
      <c r="VHC115" s="31"/>
      <c r="VHD115" s="31"/>
      <c r="VHE115" s="31"/>
      <c r="VHF115" s="31"/>
      <c r="VHG115" s="31"/>
      <c r="VHH115" s="31"/>
      <c r="VHI115" s="31"/>
      <c r="VHJ115" s="31"/>
      <c r="VHK115" s="31"/>
      <c r="VHL115" s="31"/>
      <c r="VHM115" s="31"/>
      <c r="VHN115" s="31"/>
      <c r="VHO115" s="31"/>
      <c r="VHP115" s="31"/>
      <c r="VHQ115" s="31"/>
      <c r="VHR115" s="31"/>
      <c r="VHS115" s="31"/>
      <c r="VHT115" s="31"/>
      <c r="VHU115" s="31"/>
      <c r="VHV115" s="31"/>
      <c r="VHW115" s="31"/>
      <c r="VHX115" s="31"/>
      <c r="VHY115" s="31"/>
      <c r="VHZ115" s="31"/>
      <c r="VIA115" s="31"/>
      <c r="VIB115" s="31"/>
      <c r="VIC115" s="31"/>
      <c r="VID115" s="31"/>
      <c r="VIE115" s="31"/>
      <c r="VIF115" s="31"/>
      <c r="VIG115" s="31"/>
      <c r="VIH115" s="31"/>
      <c r="VII115" s="31"/>
      <c r="VIJ115" s="31"/>
      <c r="VIK115" s="31"/>
      <c r="VIL115" s="31"/>
      <c r="VIM115" s="31"/>
      <c r="VIN115" s="31"/>
      <c r="VIO115" s="31"/>
      <c r="VIP115" s="31"/>
      <c r="VIQ115" s="31"/>
      <c r="VIR115" s="31"/>
      <c r="VIS115" s="31"/>
      <c r="VIT115" s="31"/>
      <c r="VIU115" s="31"/>
      <c r="VIV115" s="31"/>
      <c r="VIW115" s="31"/>
      <c r="VIX115" s="31"/>
      <c r="VIY115" s="31"/>
      <c r="VIZ115" s="31"/>
      <c r="VJA115" s="31"/>
      <c r="VJB115" s="31"/>
      <c r="VJC115" s="31"/>
      <c r="VJD115" s="31"/>
      <c r="VJE115" s="31"/>
      <c r="VJF115" s="31"/>
      <c r="VJG115" s="31"/>
      <c r="VJH115" s="31"/>
      <c r="VJI115" s="31"/>
      <c r="VJJ115" s="31"/>
      <c r="VJK115" s="31"/>
      <c r="VJL115" s="31"/>
      <c r="VJM115" s="31"/>
      <c r="VJN115" s="31"/>
      <c r="VJO115" s="31"/>
      <c r="VJP115" s="31"/>
      <c r="VJQ115" s="31"/>
      <c r="VJR115" s="31"/>
      <c r="VJS115" s="31"/>
      <c r="VJT115" s="31"/>
      <c r="VJU115" s="31"/>
      <c r="VJV115" s="31"/>
      <c r="VJW115" s="31"/>
      <c r="VJX115" s="31"/>
      <c r="VJY115" s="31"/>
      <c r="VJZ115" s="31"/>
      <c r="VKA115" s="31"/>
      <c r="VKB115" s="31"/>
      <c r="VKC115" s="31"/>
      <c r="VKD115" s="31"/>
      <c r="VKE115" s="31"/>
      <c r="VKF115" s="31"/>
      <c r="VKG115" s="31"/>
      <c r="VKH115" s="31"/>
      <c r="VKI115" s="31"/>
      <c r="VKJ115" s="31"/>
      <c r="VKK115" s="31"/>
      <c r="VKL115" s="31"/>
      <c r="VKM115" s="31"/>
      <c r="VKN115" s="31"/>
      <c r="VKO115" s="31"/>
      <c r="VKP115" s="31"/>
      <c r="VKQ115" s="31"/>
      <c r="VKR115" s="31"/>
      <c r="VKS115" s="31"/>
      <c r="VKT115" s="31"/>
      <c r="VKU115" s="31"/>
      <c r="VKV115" s="31"/>
      <c r="VKW115" s="31"/>
      <c r="VKX115" s="31"/>
      <c r="VKY115" s="31"/>
      <c r="VKZ115" s="31"/>
      <c r="VLA115" s="31"/>
      <c r="VLB115" s="31"/>
      <c r="VLC115" s="31"/>
      <c r="VLD115" s="31"/>
      <c r="VLE115" s="31"/>
      <c r="VLF115" s="31"/>
      <c r="VLG115" s="31"/>
      <c r="VLH115" s="31"/>
      <c r="VLI115" s="31"/>
      <c r="VLJ115" s="31"/>
      <c r="VLK115" s="31"/>
      <c r="VLL115" s="31"/>
      <c r="VLM115" s="31"/>
      <c r="VLN115" s="31"/>
      <c r="VLO115" s="31"/>
      <c r="VLP115" s="31"/>
      <c r="VLQ115" s="31"/>
      <c r="VLR115" s="31"/>
      <c r="VLS115" s="31"/>
      <c r="VLT115" s="31"/>
      <c r="VLU115" s="31"/>
      <c r="VLV115" s="31"/>
      <c r="VLW115" s="31"/>
      <c r="VLX115" s="31"/>
      <c r="VLY115" s="31"/>
      <c r="VLZ115" s="31"/>
      <c r="VMA115" s="31"/>
      <c r="VMB115" s="31"/>
      <c r="VMC115" s="31"/>
      <c r="VMD115" s="31"/>
      <c r="VME115" s="31"/>
      <c r="VMF115" s="31"/>
      <c r="VMG115" s="31"/>
      <c r="VMH115" s="31"/>
      <c r="VMI115" s="31"/>
      <c r="VMJ115" s="31"/>
      <c r="VMK115" s="31"/>
      <c r="VML115" s="31"/>
      <c r="VMM115" s="31"/>
      <c r="VMN115" s="31"/>
      <c r="VMO115" s="31"/>
      <c r="VMP115" s="31"/>
      <c r="VMQ115" s="31"/>
      <c r="VMR115" s="31"/>
      <c r="VMS115" s="31"/>
      <c r="VMT115" s="31"/>
      <c r="VMU115" s="31"/>
      <c r="VMV115" s="31"/>
      <c r="VMW115" s="31"/>
      <c r="VMX115" s="31"/>
      <c r="VMY115" s="31"/>
      <c r="VMZ115" s="31"/>
      <c r="VNA115" s="31"/>
      <c r="VNB115" s="31"/>
      <c r="VNC115" s="31"/>
      <c r="VND115" s="31"/>
      <c r="VNE115" s="31"/>
      <c r="VNF115" s="31"/>
      <c r="VNG115" s="31"/>
      <c r="VNH115" s="31"/>
      <c r="VNI115" s="31"/>
      <c r="VNJ115" s="31"/>
      <c r="VNK115" s="31"/>
      <c r="VNL115" s="31"/>
      <c r="VNM115" s="31"/>
      <c r="VNN115" s="31"/>
      <c r="VNO115" s="31"/>
      <c r="VNP115" s="31"/>
      <c r="VNQ115" s="31"/>
      <c r="VNR115" s="31"/>
      <c r="VNS115" s="31"/>
      <c r="VNT115" s="31"/>
      <c r="VNU115" s="31"/>
      <c r="VNV115" s="31"/>
      <c r="VNW115" s="31"/>
      <c r="VNX115" s="31"/>
      <c r="VNY115" s="31"/>
      <c r="VNZ115" s="31"/>
      <c r="VOA115" s="31"/>
      <c r="VOB115" s="31"/>
      <c r="VOC115" s="31"/>
      <c r="VOD115" s="31"/>
      <c r="VOE115" s="31"/>
      <c r="VOF115" s="31"/>
      <c r="VOG115" s="31"/>
      <c r="VOH115" s="31"/>
      <c r="VOI115" s="31"/>
      <c r="VOJ115" s="31"/>
      <c r="VOK115" s="31"/>
      <c r="VOL115" s="31"/>
      <c r="VOM115" s="31"/>
      <c r="VON115" s="31"/>
      <c r="VOO115" s="31"/>
      <c r="VOP115" s="31"/>
      <c r="VOQ115" s="31"/>
      <c r="VOR115" s="31"/>
      <c r="VOS115" s="31"/>
      <c r="VOT115" s="31"/>
      <c r="VOU115" s="31"/>
      <c r="VOV115" s="31"/>
      <c r="VOW115" s="31"/>
      <c r="VOX115" s="31"/>
      <c r="VOY115" s="31"/>
      <c r="VOZ115" s="31"/>
      <c r="VPA115" s="31"/>
      <c r="VPB115" s="31"/>
      <c r="VPC115" s="31"/>
      <c r="VPD115" s="31"/>
      <c r="VPE115" s="31"/>
      <c r="VPF115" s="31"/>
      <c r="VPG115" s="31"/>
      <c r="VPH115" s="31"/>
      <c r="VPI115" s="31"/>
      <c r="VPJ115" s="31"/>
      <c r="VPK115" s="31"/>
      <c r="VPL115" s="31"/>
      <c r="VPM115" s="31"/>
      <c r="VPN115" s="31"/>
      <c r="VPO115" s="31"/>
      <c r="VPP115" s="31"/>
      <c r="VPQ115" s="31"/>
      <c r="VPR115" s="31"/>
      <c r="VPS115" s="31"/>
      <c r="VPT115" s="31"/>
      <c r="VPU115" s="31"/>
      <c r="VPV115" s="31"/>
      <c r="VPW115" s="31"/>
      <c r="VPX115" s="31"/>
      <c r="VPY115" s="31"/>
      <c r="VPZ115" s="31"/>
      <c r="VQA115" s="31"/>
      <c r="VQB115" s="31"/>
      <c r="VQC115" s="31"/>
      <c r="VQD115" s="31"/>
      <c r="VQE115" s="31"/>
      <c r="VQF115" s="31"/>
      <c r="VQG115" s="31"/>
      <c r="VQH115" s="31"/>
      <c r="VQI115" s="31"/>
      <c r="VQJ115" s="31"/>
      <c r="VQK115" s="31"/>
      <c r="VQL115" s="31"/>
      <c r="VQM115" s="31"/>
      <c r="VQN115" s="31"/>
      <c r="VQO115" s="31"/>
      <c r="VQP115" s="31"/>
      <c r="VQQ115" s="31"/>
      <c r="VQR115" s="31"/>
      <c r="VQS115" s="31"/>
      <c r="VQT115" s="31"/>
      <c r="VQU115" s="31"/>
      <c r="VQV115" s="31"/>
      <c r="VQW115" s="31"/>
      <c r="VQX115" s="31"/>
      <c r="VQY115" s="31"/>
      <c r="VQZ115" s="31"/>
      <c r="VRA115" s="31"/>
      <c r="VRB115" s="31"/>
      <c r="VRC115" s="31"/>
      <c r="VRD115" s="31"/>
      <c r="VRE115" s="31"/>
      <c r="VRF115" s="31"/>
      <c r="VRG115" s="31"/>
      <c r="VRH115" s="31"/>
      <c r="VRI115" s="31"/>
      <c r="VRJ115" s="31"/>
      <c r="VRK115" s="31"/>
      <c r="VRL115" s="31"/>
      <c r="VRM115" s="31"/>
      <c r="VRN115" s="31"/>
      <c r="VRO115" s="31"/>
      <c r="VRP115" s="31"/>
      <c r="VRQ115" s="31"/>
      <c r="VRR115" s="31"/>
      <c r="VRS115" s="31"/>
      <c r="VRT115" s="31"/>
      <c r="VRU115" s="31"/>
      <c r="VRV115" s="31"/>
      <c r="VRW115" s="31"/>
      <c r="VRX115" s="31"/>
      <c r="VRY115" s="31"/>
      <c r="VRZ115" s="31"/>
      <c r="VSA115" s="31"/>
      <c r="VSB115" s="31"/>
      <c r="VSC115" s="31"/>
      <c r="VSD115" s="31"/>
      <c r="VSE115" s="31"/>
      <c r="VSF115" s="31"/>
      <c r="VSG115" s="31"/>
      <c r="VSH115" s="31"/>
      <c r="VSI115" s="31"/>
      <c r="VSJ115" s="31"/>
      <c r="VSK115" s="31"/>
      <c r="VSL115" s="31"/>
      <c r="VSM115" s="31"/>
      <c r="VSN115" s="31"/>
      <c r="VSO115" s="31"/>
      <c r="VSP115" s="31"/>
      <c r="VSQ115" s="31"/>
      <c r="VSR115" s="31"/>
      <c r="VSS115" s="31"/>
      <c r="VST115" s="31"/>
      <c r="VSU115" s="31"/>
      <c r="VSV115" s="31"/>
      <c r="VSW115" s="31"/>
      <c r="VSX115" s="31"/>
      <c r="VSY115" s="31"/>
      <c r="VSZ115" s="31"/>
      <c r="VTA115" s="31"/>
      <c r="VTB115" s="31"/>
      <c r="VTC115" s="31"/>
      <c r="VTD115" s="31"/>
      <c r="VTE115" s="31"/>
      <c r="VTF115" s="31"/>
      <c r="VTG115" s="31"/>
      <c r="VTH115" s="31"/>
      <c r="VTI115" s="31"/>
      <c r="VTJ115" s="31"/>
      <c r="VTK115" s="31"/>
      <c r="VTL115" s="31"/>
      <c r="VTM115" s="31"/>
      <c r="VTN115" s="31"/>
      <c r="VTO115" s="31"/>
      <c r="VTP115" s="31"/>
      <c r="VTQ115" s="31"/>
      <c r="VTR115" s="31"/>
      <c r="VTS115" s="31"/>
      <c r="VTT115" s="31"/>
      <c r="VTU115" s="31"/>
      <c r="VTV115" s="31"/>
      <c r="VTW115" s="31"/>
      <c r="VTX115" s="31"/>
      <c r="VTY115" s="31"/>
      <c r="VTZ115" s="31"/>
      <c r="VUA115" s="31"/>
      <c r="VUB115" s="31"/>
      <c r="VUC115" s="31"/>
      <c r="VUD115" s="31"/>
      <c r="VUE115" s="31"/>
      <c r="VUF115" s="31"/>
      <c r="VUG115" s="31"/>
      <c r="VUH115" s="31"/>
      <c r="VUI115" s="31"/>
      <c r="VUJ115" s="31"/>
      <c r="VUK115" s="31"/>
      <c r="VUL115" s="31"/>
      <c r="VUM115" s="31"/>
      <c r="VUN115" s="31"/>
      <c r="VUO115" s="31"/>
      <c r="VUP115" s="31"/>
      <c r="VUQ115" s="31"/>
      <c r="VUR115" s="31"/>
      <c r="VUS115" s="31"/>
      <c r="VUT115" s="31"/>
      <c r="VUU115" s="31"/>
      <c r="VUV115" s="31"/>
      <c r="VUW115" s="31"/>
      <c r="VUX115" s="31"/>
      <c r="VUY115" s="31"/>
      <c r="VUZ115" s="31"/>
      <c r="VVA115" s="31"/>
      <c r="VVB115" s="31"/>
      <c r="VVC115" s="31"/>
      <c r="VVD115" s="31"/>
      <c r="VVE115" s="31"/>
      <c r="VVF115" s="31"/>
      <c r="VVG115" s="31"/>
      <c r="VVH115" s="31"/>
      <c r="VVI115" s="31"/>
      <c r="VVJ115" s="31"/>
      <c r="VVK115" s="31"/>
      <c r="VVL115" s="31"/>
      <c r="VVM115" s="31"/>
      <c r="VVN115" s="31"/>
      <c r="VVO115" s="31"/>
      <c r="VVP115" s="31"/>
      <c r="VVQ115" s="31"/>
      <c r="VVR115" s="31"/>
      <c r="VVS115" s="31"/>
      <c r="VVT115" s="31"/>
      <c r="VVU115" s="31"/>
      <c r="VVV115" s="31"/>
      <c r="VVW115" s="31"/>
      <c r="VVX115" s="31"/>
      <c r="VVY115" s="31"/>
      <c r="VVZ115" s="31"/>
      <c r="VWA115" s="31"/>
      <c r="VWB115" s="31"/>
      <c r="VWC115" s="31"/>
      <c r="VWD115" s="31"/>
      <c r="VWE115" s="31"/>
      <c r="VWF115" s="31"/>
      <c r="VWG115" s="31"/>
      <c r="VWH115" s="31"/>
      <c r="VWI115" s="31"/>
      <c r="VWJ115" s="31"/>
      <c r="VWK115" s="31"/>
      <c r="VWL115" s="31"/>
      <c r="VWM115" s="31"/>
      <c r="VWN115" s="31"/>
      <c r="VWO115" s="31"/>
      <c r="VWP115" s="31"/>
      <c r="VWQ115" s="31"/>
      <c r="VWR115" s="31"/>
      <c r="VWS115" s="31"/>
      <c r="VWT115" s="31"/>
      <c r="VWU115" s="31"/>
      <c r="VWV115" s="31"/>
      <c r="VWW115" s="31"/>
      <c r="VWX115" s="31"/>
      <c r="VWY115" s="31"/>
      <c r="VWZ115" s="31"/>
      <c r="VXA115" s="31"/>
      <c r="VXB115" s="31"/>
      <c r="VXC115" s="31"/>
      <c r="VXD115" s="31"/>
      <c r="VXE115" s="31"/>
      <c r="VXF115" s="31"/>
      <c r="VXG115" s="31"/>
      <c r="VXH115" s="31"/>
      <c r="VXI115" s="31"/>
      <c r="VXJ115" s="31"/>
      <c r="VXK115" s="31"/>
      <c r="VXL115" s="31"/>
      <c r="VXM115" s="31"/>
      <c r="VXN115" s="31"/>
      <c r="VXO115" s="31"/>
      <c r="VXP115" s="31"/>
      <c r="VXQ115" s="31"/>
      <c r="VXR115" s="31"/>
      <c r="VXS115" s="31"/>
      <c r="VXT115" s="31"/>
      <c r="VXU115" s="31"/>
      <c r="VXV115" s="31"/>
      <c r="VXW115" s="31"/>
      <c r="VXX115" s="31"/>
      <c r="VXY115" s="31"/>
      <c r="VXZ115" s="31"/>
      <c r="VYA115" s="31"/>
      <c r="VYB115" s="31"/>
      <c r="VYC115" s="31"/>
      <c r="VYD115" s="31"/>
      <c r="VYE115" s="31"/>
      <c r="VYF115" s="31"/>
      <c r="VYG115" s="31"/>
      <c r="VYH115" s="31"/>
      <c r="VYI115" s="31"/>
      <c r="VYJ115" s="31"/>
      <c r="VYK115" s="31"/>
      <c r="VYL115" s="31"/>
      <c r="VYM115" s="31"/>
      <c r="VYN115" s="31"/>
      <c r="VYO115" s="31"/>
      <c r="VYP115" s="31"/>
      <c r="VYQ115" s="31"/>
      <c r="VYR115" s="31"/>
      <c r="VYS115" s="31"/>
      <c r="VYT115" s="31"/>
      <c r="VYU115" s="31"/>
      <c r="VYV115" s="31"/>
      <c r="VYW115" s="31"/>
      <c r="VYX115" s="31"/>
      <c r="VYY115" s="31"/>
      <c r="VYZ115" s="31"/>
      <c r="VZA115" s="31"/>
      <c r="VZB115" s="31"/>
      <c r="VZC115" s="31"/>
      <c r="VZD115" s="31"/>
      <c r="VZE115" s="31"/>
      <c r="VZF115" s="31"/>
      <c r="VZG115" s="31"/>
      <c r="VZH115" s="31"/>
      <c r="VZI115" s="31"/>
      <c r="VZJ115" s="31"/>
      <c r="VZK115" s="31"/>
      <c r="VZL115" s="31"/>
      <c r="VZM115" s="31"/>
      <c r="VZN115" s="31"/>
      <c r="VZO115" s="31"/>
      <c r="VZP115" s="31"/>
      <c r="VZQ115" s="31"/>
      <c r="VZR115" s="31"/>
      <c r="VZS115" s="31"/>
      <c r="VZT115" s="31"/>
      <c r="VZU115" s="31"/>
      <c r="VZV115" s="31"/>
      <c r="VZW115" s="31"/>
      <c r="VZX115" s="31"/>
      <c r="VZY115" s="31"/>
      <c r="VZZ115" s="31"/>
      <c r="WAA115" s="31"/>
      <c r="WAB115" s="31"/>
      <c r="WAC115" s="31"/>
      <c r="WAD115" s="31"/>
      <c r="WAE115" s="31"/>
      <c r="WAF115" s="31"/>
      <c r="WAG115" s="31"/>
      <c r="WAH115" s="31"/>
      <c r="WAI115" s="31"/>
      <c r="WAJ115" s="31"/>
      <c r="WAK115" s="31"/>
      <c r="WAL115" s="31"/>
      <c r="WAM115" s="31"/>
      <c r="WAN115" s="31"/>
      <c r="WAO115" s="31"/>
      <c r="WAP115" s="31"/>
      <c r="WAQ115" s="31"/>
      <c r="WAR115" s="31"/>
      <c r="WAS115" s="31"/>
      <c r="WAT115" s="31"/>
      <c r="WAU115" s="31"/>
      <c r="WAV115" s="31"/>
      <c r="WAW115" s="31"/>
      <c r="WAX115" s="31"/>
      <c r="WAY115" s="31"/>
      <c r="WAZ115" s="31"/>
      <c r="WBA115" s="31"/>
      <c r="WBB115" s="31"/>
      <c r="WBC115" s="31"/>
      <c r="WBD115" s="31"/>
      <c r="WBE115" s="31"/>
      <c r="WBF115" s="31"/>
      <c r="WBG115" s="31"/>
      <c r="WBH115" s="31"/>
      <c r="WBI115" s="31"/>
      <c r="WBJ115" s="31"/>
      <c r="WBK115" s="31"/>
      <c r="WBL115" s="31"/>
      <c r="WBM115" s="31"/>
      <c r="WBN115" s="31"/>
      <c r="WBO115" s="31"/>
      <c r="WBP115" s="31"/>
      <c r="WBQ115" s="31"/>
      <c r="WBR115" s="31"/>
      <c r="WBS115" s="31"/>
      <c r="WBT115" s="31"/>
      <c r="WBU115" s="31"/>
      <c r="WBV115" s="31"/>
      <c r="WBW115" s="31"/>
      <c r="WBX115" s="31"/>
      <c r="WBY115" s="31"/>
      <c r="WBZ115" s="31"/>
      <c r="WCA115" s="31"/>
      <c r="WCB115" s="31"/>
      <c r="WCC115" s="31"/>
      <c r="WCD115" s="31"/>
      <c r="WCE115" s="31"/>
      <c r="WCF115" s="31"/>
      <c r="WCG115" s="31"/>
      <c r="WCH115" s="31"/>
      <c r="WCI115" s="31"/>
      <c r="WCJ115" s="31"/>
      <c r="WCK115" s="31"/>
      <c r="WCL115" s="31"/>
      <c r="WCM115" s="31"/>
      <c r="WCN115" s="31"/>
      <c r="WCO115" s="31"/>
      <c r="WCP115" s="31"/>
      <c r="WCQ115" s="31"/>
      <c r="WCR115" s="31"/>
      <c r="WCS115" s="31"/>
      <c r="WCT115" s="31"/>
      <c r="WCU115" s="31"/>
      <c r="WCV115" s="31"/>
      <c r="WCW115" s="31"/>
      <c r="WCX115" s="31"/>
      <c r="WCY115" s="31"/>
      <c r="WCZ115" s="31"/>
      <c r="WDA115" s="31"/>
      <c r="WDB115" s="31"/>
      <c r="WDC115" s="31"/>
      <c r="WDD115" s="31"/>
      <c r="WDE115" s="31"/>
      <c r="WDF115" s="31"/>
      <c r="WDG115" s="31"/>
      <c r="WDH115" s="31"/>
      <c r="WDI115" s="31"/>
      <c r="WDJ115" s="31"/>
      <c r="WDK115" s="31"/>
      <c r="WDL115" s="31"/>
      <c r="WDM115" s="31"/>
      <c r="WDN115" s="31"/>
      <c r="WDO115" s="31"/>
      <c r="WDP115" s="31"/>
      <c r="WDQ115" s="31"/>
      <c r="WDR115" s="31"/>
      <c r="WDS115" s="31"/>
      <c r="WDT115" s="31"/>
      <c r="WDU115" s="31"/>
      <c r="WDV115" s="31"/>
      <c r="WDW115" s="31"/>
      <c r="WDX115" s="31"/>
      <c r="WDY115" s="31"/>
      <c r="WDZ115" s="31"/>
      <c r="WEA115" s="31"/>
      <c r="WEB115" s="31"/>
      <c r="WEC115" s="31"/>
      <c r="WED115" s="31"/>
      <c r="WEE115" s="31"/>
      <c r="WEF115" s="31"/>
      <c r="WEG115" s="31"/>
      <c r="WEH115" s="31"/>
      <c r="WEI115" s="31"/>
      <c r="WEJ115" s="31"/>
      <c r="WEK115" s="31"/>
      <c r="WEL115" s="31"/>
      <c r="WEM115" s="31"/>
      <c r="WEN115" s="31"/>
      <c r="WEO115" s="31"/>
      <c r="WEP115" s="31"/>
      <c r="WEQ115" s="31"/>
      <c r="WER115" s="31"/>
      <c r="WES115" s="31"/>
      <c r="WET115" s="31"/>
      <c r="WEU115" s="31"/>
      <c r="WEV115" s="31"/>
      <c r="WEW115" s="31"/>
      <c r="WEX115" s="31"/>
      <c r="WEY115" s="31"/>
      <c r="WEZ115" s="31"/>
      <c r="WFA115" s="31"/>
      <c r="WFB115" s="31"/>
      <c r="WFC115" s="31"/>
      <c r="WFD115" s="31"/>
      <c r="WFE115" s="31"/>
      <c r="WFF115" s="31"/>
      <c r="WFG115" s="31"/>
      <c r="WFH115" s="31"/>
      <c r="WFI115" s="31"/>
      <c r="WFJ115" s="31"/>
      <c r="WFK115" s="31"/>
      <c r="WFL115" s="31"/>
      <c r="WFM115" s="31"/>
      <c r="WFN115" s="31"/>
      <c r="WFO115" s="31"/>
      <c r="WFP115" s="31"/>
      <c r="WFQ115" s="31"/>
      <c r="WFR115" s="31"/>
      <c r="WFS115" s="31"/>
      <c r="WFT115" s="31"/>
      <c r="WFU115" s="31"/>
      <c r="WFV115" s="31"/>
      <c r="WFW115" s="31"/>
      <c r="WFX115" s="31"/>
      <c r="WFY115" s="31"/>
      <c r="WFZ115" s="31"/>
      <c r="WGA115" s="31"/>
      <c r="WGB115" s="31"/>
      <c r="WGC115" s="31"/>
      <c r="WGD115" s="31"/>
      <c r="WGE115" s="31"/>
      <c r="WGF115" s="31"/>
      <c r="WGG115" s="31"/>
      <c r="WGH115" s="31"/>
      <c r="WGI115" s="31"/>
      <c r="WGJ115" s="31"/>
      <c r="WGK115" s="31"/>
      <c r="WGL115" s="31"/>
      <c r="WGM115" s="31"/>
      <c r="WGN115" s="31"/>
      <c r="WGO115" s="31"/>
      <c r="WGP115" s="31"/>
      <c r="WGQ115" s="31"/>
      <c r="WGR115" s="31"/>
      <c r="WGS115" s="31"/>
      <c r="WGT115" s="31"/>
      <c r="WGU115" s="31"/>
      <c r="WGV115" s="31"/>
      <c r="WGW115" s="31"/>
      <c r="WGX115" s="31"/>
      <c r="WGY115" s="31"/>
      <c r="WGZ115" s="31"/>
      <c r="WHA115" s="31"/>
      <c r="WHB115" s="31"/>
      <c r="WHC115" s="31"/>
      <c r="WHD115" s="31"/>
      <c r="WHE115" s="31"/>
      <c r="WHF115" s="31"/>
      <c r="WHG115" s="31"/>
      <c r="WHH115" s="31"/>
      <c r="WHI115" s="31"/>
      <c r="WHJ115" s="31"/>
      <c r="WHK115" s="31"/>
      <c r="WHL115" s="31"/>
      <c r="WHM115" s="31"/>
      <c r="WHN115" s="31"/>
      <c r="WHO115" s="31"/>
      <c r="WHP115" s="31"/>
      <c r="WHQ115" s="31"/>
      <c r="WHR115" s="31"/>
      <c r="WHS115" s="31"/>
      <c r="WHT115" s="31"/>
      <c r="WHU115" s="31"/>
      <c r="WHV115" s="31"/>
      <c r="WHW115" s="31"/>
      <c r="WHX115" s="31"/>
      <c r="WHY115" s="31"/>
      <c r="WHZ115" s="31"/>
      <c r="WIA115" s="31"/>
      <c r="WIB115" s="31"/>
      <c r="WIC115" s="31"/>
      <c r="WID115" s="31"/>
      <c r="WIE115" s="31"/>
      <c r="WIF115" s="31"/>
      <c r="WIG115" s="31"/>
      <c r="WIH115" s="31"/>
      <c r="WII115" s="31"/>
      <c r="WIJ115" s="31"/>
      <c r="WIK115" s="31"/>
      <c r="WIL115" s="31"/>
      <c r="WIM115" s="31"/>
      <c r="WIN115" s="31"/>
      <c r="WIO115" s="31"/>
      <c r="WIP115" s="31"/>
      <c r="WIQ115" s="31"/>
      <c r="WIR115" s="31"/>
      <c r="WIS115" s="31"/>
      <c r="WIT115" s="31"/>
      <c r="WIU115" s="31"/>
      <c r="WIV115" s="31"/>
      <c r="WIW115" s="31"/>
      <c r="WIX115" s="31"/>
      <c r="WIY115" s="31"/>
      <c r="WIZ115" s="31"/>
      <c r="WJA115" s="31"/>
      <c r="WJB115" s="31"/>
      <c r="WJC115" s="31"/>
      <c r="WJD115" s="31"/>
      <c r="WJE115" s="31"/>
      <c r="WJF115" s="31"/>
      <c r="WJG115" s="31"/>
      <c r="WJH115" s="31"/>
      <c r="WJI115" s="31"/>
      <c r="WJJ115" s="31"/>
      <c r="WJK115" s="31"/>
      <c r="WJL115" s="31"/>
      <c r="WJM115" s="31"/>
      <c r="WJN115" s="31"/>
      <c r="WJO115" s="31"/>
      <c r="WJP115" s="31"/>
      <c r="WJQ115" s="31"/>
      <c r="WJR115" s="31"/>
      <c r="WJS115" s="31"/>
      <c r="WJT115" s="31"/>
      <c r="WJU115" s="31"/>
      <c r="WJV115" s="31"/>
      <c r="WJW115" s="31"/>
      <c r="WJX115" s="31"/>
      <c r="WJY115" s="31"/>
      <c r="WJZ115" s="31"/>
      <c r="WKA115" s="31"/>
      <c r="WKB115" s="31"/>
      <c r="WKC115" s="31"/>
      <c r="WKD115" s="31"/>
      <c r="WKE115" s="31"/>
      <c r="WKF115" s="31"/>
      <c r="WKG115" s="31"/>
      <c r="WKH115" s="31"/>
      <c r="WKI115" s="31"/>
      <c r="WKJ115" s="31"/>
      <c r="WKK115" s="31"/>
      <c r="WKL115" s="31"/>
      <c r="WKM115" s="31"/>
      <c r="WKN115" s="31"/>
      <c r="WKO115" s="31"/>
      <c r="WKP115" s="31"/>
      <c r="WKQ115" s="31"/>
      <c r="WKR115" s="31"/>
      <c r="WKS115" s="31"/>
      <c r="WKT115" s="31"/>
      <c r="WKU115" s="31"/>
      <c r="WKV115" s="31"/>
      <c r="WKW115" s="31"/>
      <c r="WKX115" s="31"/>
      <c r="WKY115" s="31"/>
      <c r="WKZ115" s="31"/>
      <c r="WLA115" s="31"/>
      <c r="WLB115" s="31"/>
      <c r="WLC115" s="31"/>
      <c r="WLD115" s="31"/>
      <c r="WLE115" s="31"/>
      <c r="WLF115" s="31"/>
      <c r="WLG115" s="31"/>
      <c r="WLH115" s="31"/>
      <c r="WLI115" s="31"/>
      <c r="WLJ115" s="31"/>
      <c r="WLK115" s="31"/>
      <c r="WLL115" s="31"/>
      <c r="WLM115" s="31"/>
      <c r="WLN115" s="31"/>
      <c r="WLO115" s="31"/>
      <c r="WLP115" s="31"/>
      <c r="WLQ115" s="31"/>
      <c r="WLR115" s="31"/>
      <c r="WLS115" s="31"/>
      <c r="WLT115" s="31"/>
      <c r="WLU115" s="31"/>
      <c r="WLV115" s="31"/>
      <c r="WLW115" s="31"/>
      <c r="WLX115" s="31"/>
      <c r="WLY115" s="31"/>
      <c r="WLZ115" s="31"/>
      <c r="WMA115" s="31"/>
      <c r="WMB115" s="31"/>
      <c r="WMC115" s="31"/>
      <c r="WMD115" s="31"/>
      <c r="WME115" s="31"/>
      <c r="WMF115" s="31"/>
      <c r="WMG115" s="31"/>
      <c r="WMH115" s="31"/>
      <c r="WMI115" s="31"/>
      <c r="WMJ115" s="31"/>
      <c r="WMK115" s="31"/>
      <c r="WML115" s="31"/>
      <c r="WMM115" s="31"/>
      <c r="WMN115" s="31"/>
      <c r="WMO115" s="31"/>
      <c r="WMP115" s="31"/>
      <c r="WMQ115" s="31"/>
      <c r="WMR115" s="31"/>
      <c r="WMS115" s="31"/>
      <c r="WMT115" s="31"/>
      <c r="WMU115" s="31"/>
      <c r="WMV115" s="31"/>
      <c r="WMW115" s="31"/>
      <c r="WMX115" s="31"/>
      <c r="WMY115" s="31"/>
      <c r="WMZ115" s="31"/>
      <c r="WNA115" s="31"/>
      <c r="WNB115" s="31"/>
      <c r="WNC115" s="31"/>
      <c r="WND115" s="31"/>
      <c r="WNE115" s="31"/>
      <c r="WNF115" s="31"/>
      <c r="WNG115" s="31"/>
      <c r="WNH115" s="31"/>
      <c r="WNI115" s="31"/>
      <c r="WNJ115" s="31"/>
      <c r="WNK115" s="31"/>
      <c r="WNL115" s="31"/>
      <c r="WNM115" s="31"/>
      <c r="WNN115" s="31"/>
      <c r="WNO115" s="31"/>
      <c r="WNP115" s="31"/>
      <c r="WNQ115" s="31"/>
      <c r="WNR115" s="31"/>
      <c r="WNS115" s="31"/>
      <c r="WNT115" s="31"/>
      <c r="WNU115" s="31"/>
      <c r="WNV115" s="31"/>
      <c r="WNW115" s="31"/>
      <c r="WNX115" s="31"/>
      <c r="WNY115" s="31"/>
      <c r="WNZ115" s="31"/>
      <c r="WOA115" s="31"/>
      <c r="WOB115" s="31"/>
      <c r="WOC115" s="31"/>
      <c r="WOD115" s="31"/>
      <c r="WOE115" s="31"/>
      <c r="WOF115" s="31"/>
      <c r="WOG115" s="31"/>
      <c r="WOH115" s="31"/>
      <c r="WOI115" s="31"/>
      <c r="WOJ115" s="31"/>
      <c r="WOK115" s="31"/>
      <c r="WOL115" s="31"/>
      <c r="WOM115" s="31"/>
      <c r="WON115" s="31"/>
      <c r="WOO115" s="31"/>
      <c r="WOP115" s="31"/>
      <c r="WOQ115" s="31"/>
      <c r="WOR115" s="31"/>
      <c r="WOS115" s="31"/>
      <c r="WOT115" s="31"/>
      <c r="WOU115" s="31"/>
      <c r="WOV115" s="31"/>
      <c r="WOW115" s="31"/>
      <c r="WOX115" s="31"/>
      <c r="WOY115" s="31"/>
      <c r="WOZ115" s="31"/>
      <c r="WPA115" s="31"/>
      <c r="WPB115" s="31"/>
      <c r="WPC115" s="31"/>
      <c r="WPD115" s="31"/>
      <c r="WPE115" s="31"/>
      <c r="WPF115" s="31"/>
      <c r="WPG115" s="31"/>
      <c r="WPH115" s="31"/>
      <c r="WPI115" s="31"/>
      <c r="WPJ115" s="31"/>
      <c r="WPK115" s="31"/>
      <c r="WPL115" s="31"/>
      <c r="WPM115" s="31"/>
      <c r="WPN115" s="31"/>
      <c r="WPO115" s="31"/>
      <c r="WPP115" s="31"/>
      <c r="WPQ115" s="31"/>
      <c r="WPR115" s="31"/>
      <c r="WPS115" s="31"/>
      <c r="WPT115" s="31"/>
      <c r="WPU115" s="31"/>
      <c r="WPV115" s="31"/>
      <c r="WPW115" s="31"/>
      <c r="WPX115" s="31"/>
      <c r="WPY115" s="31"/>
      <c r="WPZ115" s="31"/>
      <c r="WQA115" s="31"/>
      <c r="WQB115" s="31"/>
      <c r="WQC115" s="31"/>
      <c r="WQD115" s="31"/>
      <c r="WQE115" s="31"/>
      <c r="WQF115" s="31"/>
      <c r="WQG115" s="31"/>
      <c r="WQH115" s="31"/>
      <c r="WQI115" s="31"/>
      <c r="WQJ115" s="31"/>
      <c r="WQK115" s="31"/>
      <c r="WQL115" s="31"/>
      <c r="WQM115" s="31"/>
      <c r="WQN115" s="31"/>
      <c r="WQO115" s="31"/>
      <c r="WQP115" s="31"/>
      <c r="WQQ115" s="31"/>
      <c r="WQR115" s="31"/>
      <c r="WQS115" s="31"/>
      <c r="WQT115" s="31"/>
      <c r="WQU115" s="31"/>
      <c r="WQV115" s="31"/>
      <c r="WQW115" s="31"/>
      <c r="WQX115" s="31"/>
      <c r="WQY115" s="31"/>
      <c r="WQZ115" s="31"/>
      <c r="WRA115" s="31"/>
      <c r="WRB115" s="31"/>
      <c r="WRC115" s="31"/>
      <c r="WRD115" s="31"/>
      <c r="WRE115" s="31"/>
      <c r="WRF115" s="31"/>
      <c r="WRG115" s="31"/>
      <c r="WRH115" s="31"/>
      <c r="WRI115" s="31"/>
      <c r="WRJ115" s="31"/>
      <c r="WRK115" s="31"/>
      <c r="WRL115" s="31"/>
      <c r="WRM115" s="31"/>
      <c r="WRN115" s="31"/>
      <c r="WRO115" s="31"/>
      <c r="WRP115" s="31"/>
      <c r="WRQ115" s="31"/>
      <c r="WRR115" s="31"/>
      <c r="WRS115" s="31"/>
      <c r="WRT115" s="31"/>
      <c r="WRU115" s="31"/>
      <c r="WRV115" s="31"/>
      <c r="WRW115" s="31"/>
      <c r="WRX115" s="31"/>
      <c r="WRY115" s="31"/>
      <c r="WRZ115" s="31"/>
      <c r="WSA115" s="31"/>
      <c r="WSB115" s="31"/>
      <c r="WSC115" s="31"/>
      <c r="WSD115" s="31"/>
      <c r="WSE115" s="31"/>
      <c r="WSF115" s="31"/>
      <c r="WSG115" s="31"/>
      <c r="WSH115" s="31"/>
      <c r="WSI115" s="31"/>
      <c r="WSJ115" s="31"/>
      <c r="WSK115" s="31"/>
      <c r="WSL115" s="31"/>
      <c r="WSM115" s="31"/>
      <c r="WSN115" s="31"/>
      <c r="WSO115" s="31"/>
      <c r="WSP115" s="31"/>
      <c r="WSQ115" s="31"/>
      <c r="WSR115" s="31"/>
      <c r="WSS115" s="31"/>
      <c r="WST115" s="31"/>
      <c r="WSU115" s="31"/>
      <c r="WSV115" s="31"/>
      <c r="WSW115" s="31"/>
      <c r="WSX115" s="31"/>
      <c r="WSY115" s="31"/>
      <c r="WSZ115" s="31"/>
      <c r="WTA115" s="31"/>
      <c r="WTB115" s="31"/>
      <c r="WTC115" s="31"/>
      <c r="WTD115" s="31"/>
      <c r="WTE115" s="31"/>
      <c r="WTF115" s="31"/>
      <c r="WTG115" s="31"/>
      <c r="WTH115" s="31"/>
      <c r="WTI115" s="31"/>
      <c r="WTJ115" s="31"/>
      <c r="WTK115" s="31"/>
      <c r="WTL115" s="31"/>
      <c r="WTM115" s="31"/>
      <c r="WTN115" s="31"/>
      <c r="WTO115" s="31"/>
      <c r="WTP115" s="31"/>
      <c r="WTQ115" s="31"/>
      <c r="WTR115" s="31"/>
      <c r="WTS115" s="31"/>
      <c r="WTT115" s="31"/>
      <c r="WTU115" s="31"/>
      <c r="WTV115" s="31"/>
      <c r="WTW115" s="31"/>
      <c r="WTX115" s="31"/>
      <c r="WTY115" s="31"/>
      <c r="WTZ115" s="31"/>
      <c r="WUA115" s="31"/>
      <c r="WUB115" s="31"/>
      <c r="WUC115" s="31"/>
      <c r="WUD115" s="31"/>
      <c r="WUE115" s="31"/>
      <c r="WUF115" s="31"/>
      <c r="WUG115" s="31"/>
      <c r="WUH115" s="31"/>
      <c r="WUI115" s="31"/>
      <c r="WUJ115" s="31"/>
      <c r="WUK115" s="31"/>
      <c r="WUL115" s="31"/>
      <c r="WUM115" s="31"/>
      <c r="WUN115" s="31"/>
      <c r="WUO115" s="31"/>
      <c r="WUP115" s="31"/>
      <c r="WUQ115" s="31"/>
      <c r="WUR115" s="31"/>
      <c r="WUS115" s="31"/>
      <c r="WUT115" s="31"/>
      <c r="WUU115" s="31"/>
      <c r="WUV115" s="31"/>
      <c r="WUW115" s="31"/>
      <c r="WUX115" s="31"/>
      <c r="WUY115" s="31"/>
      <c r="WUZ115" s="31"/>
      <c r="WVA115" s="31"/>
      <c r="WVB115" s="31"/>
      <c r="WVC115" s="31"/>
      <c r="WVD115" s="31"/>
      <c r="WVE115" s="31"/>
      <c r="WVF115" s="31"/>
      <c r="WVG115" s="31"/>
      <c r="WVH115" s="31"/>
      <c r="WVI115" s="31"/>
      <c r="WVJ115" s="31"/>
      <c r="WVK115" s="31"/>
      <c r="WVL115" s="31"/>
      <c r="WVM115" s="31"/>
      <c r="WVN115" s="31"/>
      <c r="WVO115" s="31"/>
      <c r="WVP115" s="31"/>
      <c r="WVQ115" s="31"/>
      <c r="WVR115" s="31"/>
      <c r="WVS115" s="31"/>
      <c r="WVT115" s="31"/>
      <c r="WVU115" s="31"/>
      <c r="WVV115" s="31"/>
      <c r="WVW115" s="31"/>
      <c r="WVX115" s="31"/>
      <c r="WVY115" s="31"/>
      <c r="WVZ115" s="31"/>
      <c r="WWA115" s="31"/>
      <c r="WWB115" s="31"/>
      <c r="WWC115" s="31"/>
      <c r="WWD115" s="31"/>
      <c r="WWE115" s="31"/>
      <c r="WWF115" s="31"/>
      <c r="WWG115" s="31"/>
      <c r="WWH115" s="31"/>
      <c r="WWI115" s="31"/>
      <c r="WWJ115" s="31"/>
      <c r="WWK115" s="31"/>
      <c r="WWL115" s="31"/>
      <c r="WWM115" s="31"/>
      <c r="WWN115" s="31"/>
      <c r="WWO115" s="31"/>
      <c r="WWP115" s="31"/>
      <c r="WWQ115" s="31"/>
      <c r="WWR115" s="31"/>
      <c r="WWS115" s="31"/>
      <c r="WWT115" s="31"/>
      <c r="WWU115" s="31"/>
      <c r="WWV115" s="31"/>
      <c r="WWW115" s="31"/>
      <c r="WWX115" s="31"/>
      <c r="WWY115" s="31"/>
      <c r="WWZ115" s="31"/>
      <c r="WXA115" s="31"/>
      <c r="WXB115" s="31"/>
      <c r="WXC115" s="31"/>
      <c r="WXD115" s="31"/>
      <c r="WXE115" s="31"/>
      <c r="WXF115" s="31"/>
      <c r="WXG115" s="31"/>
      <c r="WXH115" s="31"/>
      <c r="WXI115" s="31"/>
      <c r="WXJ115" s="31"/>
      <c r="WXK115" s="31"/>
      <c r="WXL115" s="31"/>
      <c r="WXM115" s="31"/>
      <c r="WXN115" s="31"/>
      <c r="WXO115" s="31"/>
      <c r="WXP115" s="31"/>
      <c r="WXQ115" s="31"/>
      <c r="WXR115" s="31"/>
      <c r="WXS115" s="31"/>
      <c r="WXT115" s="31"/>
      <c r="WXU115" s="31"/>
      <c r="WXV115" s="31"/>
      <c r="WXW115" s="31"/>
      <c r="WXX115" s="31"/>
      <c r="WXY115" s="31"/>
      <c r="WXZ115" s="31"/>
      <c r="WYA115" s="31"/>
      <c r="WYB115" s="31"/>
      <c r="WYC115" s="31"/>
      <c r="WYD115" s="31"/>
      <c r="WYE115" s="31"/>
      <c r="WYF115" s="31"/>
      <c r="WYG115" s="31"/>
      <c r="WYH115" s="31"/>
      <c r="WYI115" s="31"/>
      <c r="WYJ115" s="31"/>
      <c r="WYK115" s="31"/>
      <c r="WYL115" s="31"/>
      <c r="WYM115" s="31"/>
      <c r="WYN115" s="31"/>
      <c r="WYO115" s="31"/>
      <c r="WYP115" s="31"/>
      <c r="WYQ115" s="31"/>
      <c r="WYR115" s="31"/>
      <c r="WYS115" s="31"/>
      <c r="WYT115" s="31"/>
      <c r="WYU115" s="31"/>
      <c r="WYV115" s="31"/>
      <c r="WYW115" s="31"/>
      <c r="WYX115" s="31"/>
      <c r="WYY115" s="31"/>
      <c r="WYZ115" s="31"/>
      <c r="WZA115" s="31"/>
      <c r="WZB115" s="31"/>
      <c r="WZC115" s="31"/>
      <c r="WZD115" s="31"/>
      <c r="WZE115" s="31"/>
      <c r="WZF115" s="31"/>
      <c r="WZG115" s="31"/>
      <c r="WZH115" s="31"/>
      <c r="WZI115" s="31"/>
      <c r="WZJ115" s="31"/>
      <c r="WZK115" s="31"/>
      <c r="WZL115" s="31"/>
      <c r="WZM115" s="31"/>
      <c r="WZN115" s="31"/>
      <c r="WZO115" s="31"/>
      <c r="WZP115" s="31"/>
      <c r="WZQ115" s="31"/>
      <c r="WZR115" s="31"/>
      <c r="WZS115" s="31"/>
      <c r="WZT115" s="31"/>
      <c r="WZU115" s="31"/>
      <c r="WZV115" s="31"/>
      <c r="WZW115" s="31"/>
      <c r="WZX115" s="31"/>
      <c r="WZY115" s="31"/>
      <c r="WZZ115" s="31"/>
      <c r="XAA115" s="31"/>
      <c r="XAB115" s="31"/>
      <c r="XAC115" s="31"/>
      <c r="XAD115" s="31"/>
      <c r="XAE115" s="31"/>
      <c r="XAF115" s="31"/>
      <c r="XAG115" s="31"/>
      <c r="XAH115" s="31"/>
      <c r="XAI115" s="31"/>
      <c r="XAJ115" s="31"/>
      <c r="XAK115" s="31"/>
      <c r="XAL115" s="31"/>
      <c r="XAM115" s="31"/>
      <c r="XAN115" s="31"/>
      <c r="XAO115" s="31"/>
      <c r="XAP115" s="31"/>
      <c r="XAQ115" s="31"/>
      <c r="XAR115" s="31"/>
      <c r="XAS115" s="31"/>
      <c r="XAT115" s="31"/>
      <c r="XAU115" s="31"/>
      <c r="XAV115" s="31"/>
      <c r="XAW115" s="31"/>
      <c r="XAX115" s="31"/>
      <c r="XAY115" s="31"/>
      <c r="XAZ115" s="31"/>
      <c r="XBA115" s="31"/>
      <c r="XBB115" s="31"/>
      <c r="XBC115" s="31"/>
      <c r="XBD115" s="31"/>
      <c r="XBE115" s="31"/>
      <c r="XBF115" s="31"/>
      <c r="XBG115" s="31"/>
      <c r="XBH115" s="31"/>
      <c r="XBI115" s="31"/>
      <c r="XBJ115" s="31"/>
      <c r="XBK115" s="31"/>
      <c r="XBL115" s="31"/>
      <c r="XBM115" s="31"/>
      <c r="XBN115" s="31"/>
      <c r="XBO115" s="31"/>
      <c r="XBP115" s="31"/>
      <c r="XBQ115" s="31"/>
      <c r="XBR115" s="31"/>
      <c r="XBS115" s="31"/>
      <c r="XBT115" s="31"/>
      <c r="XBU115" s="31"/>
      <c r="XBV115" s="31"/>
      <c r="XBW115" s="31"/>
      <c r="XBX115" s="31"/>
      <c r="XBY115" s="31"/>
      <c r="XBZ115" s="31"/>
      <c r="XCA115" s="31"/>
      <c r="XCB115" s="31"/>
      <c r="XCC115" s="31"/>
      <c r="XCD115" s="31"/>
      <c r="XCE115" s="31"/>
      <c r="XCF115" s="31"/>
      <c r="XCG115" s="31"/>
      <c r="XCH115" s="31"/>
      <c r="XCI115" s="31"/>
      <c r="XCJ115" s="31"/>
      <c r="XCK115" s="31"/>
      <c r="XCL115" s="31"/>
      <c r="XCM115" s="31"/>
      <c r="XCN115" s="31"/>
      <c r="XCO115" s="31"/>
      <c r="XCP115" s="31"/>
      <c r="XCQ115" s="31"/>
      <c r="XCR115" s="31"/>
      <c r="XCS115" s="31"/>
      <c r="XCT115" s="31"/>
      <c r="XCU115" s="31"/>
      <c r="XCV115" s="31"/>
      <c r="XCW115" s="31"/>
      <c r="XCX115" s="31"/>
      <c r="XCY115" s="31"/>
      <c r="XCZ115" s="31"/>
      <c r="XDA115" s="31"/>
      <c r="XDB115" s="31"/>
      <c r="XDC115" s="31"/>
      <c r="XDD115" s="31"/>
      <c r="XDE115" s="31"/>
      <c r="XDF115" s="31"/>
      <c r="XDG115" s="31"/>
      <c r="XDH115" s="31"/>
      <c r="XDI115" s="31"/>
      <c r="XDJ115" s="31"/>
      <c r="XDK115" s="31"/>
      <c r="XDL115" s="31"/>
      <c r="XDM115" s="31"/>
      <c r="XDN115" s="31"/>
      <c r="XDO115" s="31"/>
      <c r="XDP115" s="31"/>
      <c r="XDQ115" s="31"/>
      <c r="XDR115" s="31"/>
      <c r="XDS115" s="31"/>
      <c r="XDT115" s="31"/>
      <c r="XDU115" s="31"/>
      <c r="XDV115" s="31"/>
      <c r="XDW115" s="31"/>
      <c r="XDX115" s="31"/>
      <c r="XDY115" s="31"/>
      <c r="XDZ115" s="31"/>
      <c r="XEA115" s="31"/>
      <c r="XEB115" s="31"/>
      <c r="XEC115" s="31"/>
      <c r="XED115" s="31"/>
      <c r="XEE115" s="31"/>
      <c r="XEF115" s="31"/>
      <c r="XEG115" s="31"/>
      <c r="XEH115" s="31"/>
      <c r="XEI115" s="31"/>
      <c r="XEJ115" s="31"/>
      <c r="XEK115" s="31"/>
      <c r="XEL115" s="31"/>
      <c r="XEM115" s="31"/>
      <c r="XEN115" s="31"/>
      <c r="XEO115" s="31"/>
      <c r="XEP115" s="31"/>
      <c r="XEQ115" s="31"/>
      <c r="XER115" s="31"/>
      <c r="XES115" s="31"/>
      <c r="XET115" s="31"/>
      <c r="XEU115" s="31"/>
      <c r="XEV115" s="31"/>
      <c r="XEW115" s="31"/>
      <c r="XEX115" s="31"/>
      <c r="XEY115" s="31"/>
      <c r="XEZ115" s="31"/>
      <c r="XFA115" s="31"/>
      <c r="XFB115" s="31"/>
      <c r="XFC115" s="31"/>
      <c r="XFD115" s="31"/>
    </row>
    <row r="116" spans="1:16384" s="1" customFormat="1">
      <c r="A116" s="42" t="s">
        <v>26</v>
      </c>
      <c r="B116" s="73"/>
      <c r="C116" s="73"/>
      <c r="D116" s="73"/>
      <c r="E116" s="73"/>
      <c r="F116" s="73"/>
      <c r="G116" s="74"/>
      <c r="H116" s="74"/>
      <c r="I116" s="73"/>
      <c r="J116" s="75">
        <f>(J114+J112+J109+J99+J93)/5</f>
        <v>100</v>
      </c>
      <c r="K116" s="73"/>
      <c r="L116" s="73"/>
      <c r="M116" s="73">
        <v>100</v>
      </c>
    </row>
    <row r="117" spans="1:16384" s="1" customFormat="1" ht="60" customHeight="1">
      <c r="A117" s="574" t="s">
        <v>99</v>
      </c>
      <c r="B117" s="574" t="s">
        <v>100</v>
      </c>
      <c r="C117" s="574" t="s">
        <v>5</v>
      </c>
      <c r="D117" s="53" t="s">
        <v>11</v>
      </c>
      <c r="E117" s="7" t="s">
        <v>101</v>
      </c>
      <c r="F117" s="37" t="s">
        <v>20</v>
      </c>
      <c r="G117" s="7">
        <v>156932</v>
      </c>
      <c r="H117" s="8">
        <v>158656</v>
      </c>
      <c r="I117" s="32">
        <v>100</v>
      </c>
      <c r="J117" s="589">
        <f>(I117+I118+I119+I120+I121+I122+I123+I124+I126+I127+I128)/11</f>
        <v>100.00119350257199</v>
      </c>
      <c r="K117" s="9" t="s">
        <v>24</v>
      </c>
      <c r="L117" s="7" t="s">
        <v>23</v>
      </c>
      <c r="M117" s="575"/>
    </row>
    <row r="118" spans="1:16384" s="1" customFormat="1" ht="48.75" customHeight="1">
      <c r="A118" s="574"/>
      <c r="B118" s="574"/>
      <c r="C118" s="574"/>
      <c r="D118" s="53" t="s">
        <v>11</v>
      </c>
      <c r="E118" s="7" t="s">
        <v>102</v>
      </c>
      <c r="F118" s="37" t="s">
        <v>20</v>
      </c>
      <c r="G118" s="7">
        <v>5004</v>
      </c>
      <c r="H118" s="8">
        <v>5004</v>
      </c>
      <c r="I118" s="32">
        <f t="shared" si="1"/>
        <v>100</v>
      </c>
      <c r="J118" s="589"/>
      <c r="K118" s="9" t="s">
        <v>24</v>
      </c>
      <c r="L118" s="7" t="s">
        <v>23</v>
      </c>
      <c r="M118" s="575"/>
    </row>
    <row r="119" spans="1:16384" s="1" customFormat="1" ht="48.75" customHeight="1">
      <c r="A119" s="574"/>
      <c r="B119" s="574"/>
      <c r="C119" s="574"/>
      <c r="D119" s="53" t="s">
        <v>11</v>
      </c>
      <c r="E119" s="7" t="s">
        <v>103</v>
      </c>
      <c r="F119" s="37" t="s">
        <v>20</v>
      </c>
      <c r="G119" s="7">
        <v>9412</v>
      </c>
      <c r="H119" s="7">
        <v>9412</v>
      </c>
      <c r="I119" s="32">
        <f t="shared" si="1"/>
        <v>100</v>
      </c>
      <c r="J119" s="589"/>
      <c r="K119" s="9" t="s">
        <v>24</v>
      </c>
      <c r="L119" s="7" t="s">
        <v>23</v>
      </c>
      <c r="M119" s="575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  <c r="IW119" s="22"/>
      <c r="IX119" s="22"/>
      <c r="IY119" s="22"/>
      <c r="IZ119" s="22"/>
      <c r="JA119" s="22"/>
      <c r="JB119" s="22"/>
      <c r="JC119" s="22"/>
      <c r="JD119" s="22"/>
      <c r="JE119" s="22"/>
      <c r="JF119" s="22"/>
      <c r="JG119" s="22"/>
      <c r="JH119" s="22"/>
      <c r="JI119" s="22"/>
      <c r="JJ119" s="22"/>
      <c r="JK119" s="22"/>
      <c r="JL119" s="22"/>
      <c r="JM119" s="22"/>
      <c r="JN119" s="22"/>
      <c r="JO119" s="22"/>
      <c r="JP119" s="22"/>
      <c r="JQ119" s="22"/>
      <c r="JR119" s="22"/>
      <c r="JS119" s="22"/>
      <c r="JT119" s="22"/>
      <c r="JU119" s="22"/>
      <c r="JV119" s="22"/>
      <c r="JW119" s="22"/>
      <c r="JX119" s="22"/>
      <c r="JY119" s="22"/>
      <c r="JZ119" s="22"/>
      <c r="KA119" s="22"/>
      <c r="KB119" s="22"/>
      <c r="KC119" s="22"/>
      <c r="KD119" s="22"/>
      <c r="KE119" s="22"/>
      <c r="KF119" s="22"/>
      <c r="KG119" s="22"/>
      <c r="KH119" s="22"/>
      <c r="KI119" s="22"/>
      <c r="KJ119" s="22"/>
      <c r="KK119" s="22"/>
      <c r="KL119" s="22"/>
      <c r="KM119" s="22"/>
      <c r="KN119" s="22"/>
      <c r="KO119" s="22"/>
      <c r="KP119" s="22"/>
      <c r="KQ119" s="22"/>
      <c r="KR119" s="22"/>
      <c r="KS119" s="22"/>
      <c r="KT119" s="22"/>
      <c r="KU119" s="22"/>
      <c r="KV119" s="22"/>
      <c r="KW119" s="22"/>
      <c r="KX119" s="22"/>
      <c r="KY119" s="22"/>
      <c r="KZ119" s="22"/>
      <c r="LA119" s="22"/>
      <c r="LB119" s="22"/>
      <c r="LC119" s="22"/>
      <c r="LD119" s="22"/>
      <c r="LE119" s="22"/>
      <c r="LF119" s="22"/>
      <c r="LG119" s="22"/>
      <c r="LH119" s="22"/>
      <c r="LI119" s="22"/>
      <c r="LJ119" s="22"/>
      <c r="LK119" s="22"/>
      <c r="LL119" s="22"/>
      <c r="LM119" s="22"/>
      <c r="LN119" s="22"/>
      <c r="LO119" s="22"/>
      <c r="LP119" s="22"/>
      <c r="LQ119" s="22"/>
      <c r="LR119" s="22"/>
      <c r="LS119" s="22"/>
      <c r="LT119" s="22"/>
      <c r="LU119" s="22"/>
      <c r="LV119" s="22"/>
      <c r="LW119" s="22"/>
      <c r="LX119" s="22"/>
      <c r="LY119" s="22"/>
      <c r="LZ119" s="22"/>
      <c r="MA119" s="22"/>
      <c r="MB119" s="22"/>
      <c r="MC119" s="22"/>
      <c r="MD119" s="22"/>
      <c r="ME119" s="22"/>
      <c r="MF119" s="22"/>
      <c r="MG119" s="22"/>
      <c r="MH119" s="22"/>
      <c r="MI119" s="22"/>
      <c r="MJ119" s="22"/>
      <c r="MK119" s="22"/>
      <c r="ML119" s="22"/>
      <c r="MM119" s="22"/>
      <c r="MN119" s="22"/>
      <c r="MO119" s="22"/>
      <c r="MP119" s="22"/>
      <c r="MQ119" s="22"/>
      <c r="MR119" s="22"/>
      <c r="MS119" s="22"/>
      <c r="MT119" s="22"/>
      <c r="MU119" s="22"/>
      <c r="MV119" s="22"/>
      <c r="MW119" s="22"/>
      <c r="MX119" s="22"/>
      <c r="MY119" s="22"/>
      <c r="MZ119" s="22"/>
      <c r="NA119" s="22"/>
      <c r="NB119" s="22"/>
      <c r="NC119" s="22"/>
      <c r="ND119" s="22"/>
      <c r="NE119" s="22"/>
      <c r="NF119" s="22"/>
      <c r="NG119" s="22"/>
      <c r="NH119" s="22"/>
      <c r="NI119" s="22"/>
      <c r="NJ119" s="22"/>
      <c r="NK119" s="22"/>
      <c r="NL119" s="22"/>
      <c r="NM119" s="22"/>
      <c r="NN119" s="22"/>
      <c r="NO119" s="22"/>
      <c r="NP119" s="22"/>
      <c r="NQ119" s="22"/>
      <c r="NR119" s="22"/>
      <c r="NS119" s="22"/>
      <c r="NT119" s="22"/>
      <c r="NU119" s="22"/>
      <c r="NV119" s="22"/>
      <c r="NW119" s="22"/>
      <c r="NX119" s="22"/>
      <c r="NY119" s="22"/>
      <c r="NZ119" s="22"/>
      <c r="OA119" s="22"/>
      <c r="OB119" s="22"/>
      <c r="OC119" s="22"/>
      <c r="OD119" s="22"/>
      <c r="OE119" s="22"/>
      <c r="OF119" s="22"/>
      <c r="OG119" s="22"/>
      <c r="OH119" s="22"/>
      <c r="OI119" s="22"/>
      <c r="OJ119" s="22"/>
      <c r="OK119" s="22"/>
      <c r="OL119" s="22"/>
      <c r="OM119" s="22"/>
      <c r="ON119" s="22"/>
      <c r="OO119" s="22"/>
      <c r="OP119" s="22"/>
      <c r="OQ119" s="22"/>
      <c r="OR119" s="22"/>
      <c r="OS119" s="22"/>
      <c r="OT119" s="22"/>
      <c r="OU119" s="22"/>
      <c r="OV119" s="22"/>
      <c r="OW119" s="22"/>
      <c r="OX119" s="22"/>
      <c r="OY119" s="22"/>
      <c r="OZ119" s="22"/>
      <c r="PA119" s="22"/>
      <c r="PB119" s="22"/>
      <c r="PC119" s="22"/>
      <c r="PD119" s="22"/>
      <c r="PE119" s="22"/>
      <c r="PF119" s="22"/>
      <c r="PG119" s="22"/>
      <c r="PH119" s="22"/>
      <c r="PI119" s="22"/>
      <c r="PJ119" s="22"/>
      <c r="PK119" s="22"/>
      <c r="PL119" s="22"/>
      <c r="PM119" s="22"/>
      <c r="PN119" s="22"/>
      <c r="PO119" s="22"/>
      <c r="PP119" s="22"/>
      <c r="PQ119" s="22"/>
      <c r="PR119" s="22"/>
      <c r="PS119" s="22"/>
      <c r="PT119" s="22"/>
      <c r="PU119" s="22"/>
      <c r="PV119" s="22"/>
      <c r="PW119" s="22"/>
      <c r="PX119" s="22"/>
      <c r="PY119" s="22"/>
      <c r="PZ119" s="22"/>
      <c r="QA119" s="22"/>
      <c r="QB119" s="22"/>
      <c r="QC119" s="22"/>
      <c r="QD119" s="22"/>
      <c r="QE119" s="22"/>
      <c r="QF119" s="22"/>
      <c r="QG119" s="22"/>
      <c r="QH119" s="22"/>
      <c r="QI119" s="22"/>
      <c r="QJ119" s="22"/>
      <c r="QK119" s="22"/>
      <c r="QL119" s="22"/>
      <c r="QM119" s="22"/>
      <c r="QN119" s="22"/>
      <c r="QO119" s="22"/>
      <c r="QP119" s="22"/>
      <c r="QQ119" s="22"/>
      <c r="QR119" s="22"/>
      <c r="QS119" s="22"/>
      <c r="QT119" s="22"/>
      <c r="QU119" s="22"/>
      <c r="QV119" s="22"/>
      <c r="QW119" s="22"/>
      <c r="QX119" s="22"/>
      <c r="QY119" s="22"/>
      <c r="QZ119" s="22"/>
      <c r="RA119" s="22"/>
      <c r="RB119" s="22"/>
      <c r="RC119" s="22"/>
      <c r="RD119" s="22"/>
      <c r="RE119" s="22"/>
      <c r="RF119" s="22"/>
      <c r="RG119" s="22"/>
      <c r="RH119" s="22"/>
      <c r="RI119" s="22"/>
      <c r="RJ119" s="22"/>
      <c r="RK119" s="22"/>
      <c r="RL119" s="22"/>
      <c r="RM119" s="22"/>
      <c r="RN119" s="22"/>
      <c r="RO119" s="22"/>
      <c r="RP119" s="22"/>
      <c r="RQ119" s="22"/>
      <c r="RR119" s="22"/>
      <c r="RS119" s="22"/>
      <c r="RT119" s="22"/>
      <c r="RU119" s="22"/>
      <c r="RV119" s="22"/>
      <c r="RW119" s="22"/>
      <c r="RX119" s="22"/>
      <c r="RY119" s="22"/>
      <c r="RZ119" s="22"/>
      <c r="SA119" s="22"/>
      <c r="SB119" s="22"/>
      <c r="SC119" s="22"/>
      <c r="SD119" s="22"/>
      <c r="SE119" s="22"/>
      <c r="SF119" s="22"/>
      <c r="SG119" s="22"/>
      <c r="SH119" s="22"/>
      <c r="SI119" s="22"/>
      <c r="SJ119" s="22"/>
      <c r="SK119" s="22"/>
      <c r="SL119" s="22"/>
      <c r="SM119" s="22"/>
      <c r="SN119" s="22"/>
      <c r="SO119" s="22"/>
      <c r="SP119" s="22"/>
      <c r="SQ119" s="22"/>
      <c r="SR119" s="22"/>
      <c r="SS119" s="22"/>
      <c r="ST119" s="22"/>
      <c r="SU119" s="22"/>
      <c r="SV119" s="22"/>
      <c r="SW119" s="22"/>
      <c r="SX119" s="22"/>
      <c r="SY119" s="22"/>
      <c r="SZ119" s="22"/>
      <c r="TA119" s="22"/>
      <c r="TB119" s="22"/>
      <c r="TC119" s="22"/>
      <c r="TD119" s="22"/>
      <c r="TE119" s="22"/>
      <c r="TF119" s="22"/>
      <c r="TG119" s="22"/>
      <c r="TH119" s="22"/>
      <c r="TI119" s="22"/>
      <c r="TJ119" s="22"/>
      <c r="TK119" s="22"/>
      <c r="TL119" s="22"/>
      <c r="TM119" s="22"/>
      <c r="TN119" s="22"/>
      <c r="TO119" s="22"/>
      <c r="TP119" s="22"/>
      <c r="TQ119" s="22"/>
      <c r="TR119" s="22"/>
      <c r="TS119" s="22"/>
      <c r="TT119" s="22"/>
      <c r="TU119" s="22"/>
      <c r="TV119" s="22"/>
      <c r="TW119" s="22"/>
      <c r="TX119" s="22"/>
      <c r="TY119" s="22"/>
      <c r="TZ119" s="22"/>
      <c r="UA119" s="22"/>
      <c r="UB119" s="22"/>
      <c r="UC119" s="22"/>
      <c r="UD119" s="22"/>
      <c r="UE119" s="22"/>
      <c r="UF119" s="22"/>
      <c r="UG119" s="22"/>
      <c r="UH119" s="22"/>
      <c r="UI119" s="22"/>
      <c r="UJ119" s="22"/>
      <c r="UK119" s="22"/>
      <c r="UL119" s="22"/>
      <c r="UM119" s="22"/>
      <c r="UN119" s="22"/>
      <c r="UO119" s="22"/>
      <c r="UP119" s="22"/>
      <c r="UQ119" s="22"/>
      <c r="UR119" s="22"/>
      <c r="US119" s="22"/>
      <c r="UT119" s="22"/>
      <c r="UU119" s="22"/>
      <c r="UV119" s="22"/>
      <c r="UW119" s="22"/>
      <c r="UX119" s="22"/>
      <c r="UY119" s="22"/>
      <c r="UZ119" s="22"/>
      <c r="VA119" s="22"/>
      <c r="VB119" s="22"/>
      <c r="VC119" s="22"/>
      <c r="VD119" s="22"/>
      <c r="VE119" s="22"/>
      <c r="VF119" s="22"/>
      <c r="VG119" s="22"/>
      <c r="VH119" s="22"/>
      <c r="VI119" s="22"/>
      <c r="VJ119" s="22"/>
      <c r="VK119" s="22"/>
      <c r="VL119" s="22"/>
      <c r="VM119" s="22"/>
      <c r="VN119" s="22"/>
      <c r="VO119" s="22"/>
      <c r="VP119" s="22"/>
      <c r="VQ119" s="22"/>
      <c r="VR119" s="22"/>
      <c r="VS119" s="22"/>
      <c r="VT119" s="22"/>
      <c r="VU119" s="22"/>
      <c r="VV119" s="22"/>
      <c r="VW119" s="22"/>
      <c r="VX119" s="22"/>
      <c r="VY119" s="22"/>
      <c r="VZ119" s="22"/>
      <c r="WA119" s="22"/>
      <c r="WB119" s="22"/>
      <c r="WC119" s="22"/>
      <c r="WD119" s="22"/>
      <c r="WE119" s="22"/>
      <c r="WF119" s="22"/>
      <c r="WG119" s="22"/>
      <c r="WH119" s="22"/>
      <c r="WI119" s="22"/>
      <c r="WJ119" s="22"/>
      <c r="WK119" s="22"/>
      <c r="WL119" s="22"/>
      <c r="WM119" s="22"/>
      <c r="WN119" s="22"/>
      <c r="WO119" s="22"/>
      <c r="WP119" s="22"/>
      <c r="WQ119" s="22"/>
      <c r="WR119" s="22"/>
      <c r="WS119" s="22"/>
      <c r="WT119" s="22"/>
      <c r="WU119" s="22"/>
      <c r="WV119" s="22"/>
      <c r="WW119" s="22"/>
      <c r="WX119" s="22"/>
      <c r="WY119" s="22"/>
      <c r="WZ119" s="22"/>
      <c r="XA119" s="22"/>
      <c r="XB119" s="22"/>
      <c r="XC119" s="22"/>
      <c r="XD119" s="22"/>
      <c r="XE119" s="22"/>
      <c r="XF119" s="22"/>
      <c r="XG119" s="22"/>
      <c r="XH119" s="22"/>
      <c r="XI119" s="22"/>
      <c r="XJ119" s="22"/>
      <c r="XK119" s="22"/>
      <c r="XL119" s="22"/>
      <c r="XM119" s="22"/>
      <c r="XN119" s="22"/>
      <c r="XO119" s="22"/>
      <c r="XP119" s="22"/>
      <c r="XQ119" s="22"/>
      <c r="XR119" s="22"/>
      <c r="XS119" s="22"/>
      <c r="XT119" s="22"/>
      <c r="XU119" s="22"/>
      <c r="XV119" s="22"/>
      <c r="XW119" s="22"/>
      <c r="XX119" s="22"/>
      <c r="XY119" s="22"/>
      <c r="XZ119" s="22"/>
      <c r="YA119" s="22"/>
      <c r="YB119" s="22"/>
      <c r="YC119" s="22"/>
      <c r="YD119" s="22"/>
      <c r="YE119" s="22"/>
      <c r="YF119" s="22"/>
      <c r="YG119" s="22"/>
      <c r="YH119" s="22"/>
      <c r="YI119" s="22"/>
      <c r="YJ119" s="22"/>
      <c r="YK119" s="22"/>
      <c r="YL119" s="22"/>
      <c r="YM119" s="22"/>
      <c r="YN119" s="22"/>
      <c r="YO119" s="22"/>
      <c r="YP119" s="22"/>
      <c r="YQ119" s="22"/>
      <c r="YR119" s="22"/>
      <c r="YS119" s="22"/>
      <c r="YT119" s="22"/>
      <c r="YU119" s="22"/>
      <c r="YV119" s="22"/>
      <c r="YW119" s="22"/>
      <c r="YX119" s="22"/>
      <c r="YY119" s="22"/>
      <c r="YZ119" s="22"/>
      <c r="ZA119" s="22"/>
      <c r="ZB119" s="22"/>
      <c r="ZC119" s="22"/>
      <c r="ZD119" s="22"/>
      <c r="ZE119" s="22"/>
      <c r="ZF119" s="22"/>
      <c r="ZG119" s="22"/>
      <c r="ZH119" s="22"/>
      <c r="ZI119" s="22"/>
      <c r="ZJ119" s="22"/>
      <c r="ZK119" s="22"/>
      <c r="ZL119" s="22"/>
      <c r="ZM119" s="22"/>
      <c r="ZN119" s="22"/>
      <c r="ZO119" s="22"/>
      <c r="ZP119" s="22"/>
      <c r="ZQ119" s="22"/>
      <c r="ZR119" s="22"/>
      <c r="ZS119" s="22"/>
      <c r="ZT119" s="22"/>
      <c r="ZU119" s="22"/>
      <c r="ZV119" s="22"/>
      <c r="ZW119" s="22"/>
      <c r="ZX119" s="22"/>
      <c r="ZY119" s="22"/>
      <c r="ZZ119" s="22"/>
      <c r="AAA119" s="22"/>
      <c r="AAB119" s="22"/>
      <c r="AAC119" s="22"/>
      <c r="AAD119" s="22"/>
      <c r="AAE119" s="22"/>
      <c r="AAF119" s="22"/>
      <c r="AAG119" s="22"/>
      <c r="AAH119" s="22"/>
      <c r="AAI119" s="22"/>
      <c r="AAJ119" s="22"/>
      <c r="AAK119" s="22"/>
      <c r="AAL119" s="22"/>
      <c r="AAM119" s="22"/>
      <c r="AAN119" s="22"/>
      <c r="AAO119" s="22"/>
      <c r="AAP119" s="22"/>
      <c r="AAQ119" s="22"/>
      <c r="AAR119" s="22"/>
      <c r="AAS119" s="22"/>
      <c r="AAT119" s="22"/>
      <c r="AAU119" s="22"/>
      <c r="AAV119" s="22"/>
      <c r="AAW119" s="22"/>
      <c r="AAX119" s="22"/>
      <c r="AAY119" s="22"/>
      <c r="AAZ119" s="22"/>
      <c r="ABA119" s="22"/>
      <c r="ABB119" s="22"/>
      <c r="ABC119" s="22"/>
      <c r="ABD119" s="22"/>
      <c r="ABE119" s="22"/>
      <c r="ABF119" s="22"/>
      <c r="ABG119" s="22"/>
      <c r="ABH119" s="22"/>
      <c r="ABI119" s="22"/>
      <c r="ABJ119" s="22"/>
      <c r="ABK119" s="22"/>
      <c r="ABL119" s="22"/>
      <c r="ABM119" s="22"/>
      <c r="ABN119" s="22"/>
      <c r="ABO119" s="22"/>
      <c r="ABP119" s="22"/>
      <c r="ABQ119" s="22"/>
      <c r="ABR119" s="22"/>
      <c r="ABS119" s="22"/>
      <c r="ABT119" s="22"/>
      <c r="ABU119" s="22"/>
      <c r="ABV119" s="22"/>
      <c r="ABW119" s="22"/>
      <c r="ABX119" s="22"/>
      <c r="ABY119" s="22"/>
      <c r="ABZ119" s="22"/>
      <c r="ACA119" s="22"/>
      <c r="ACB119" s="22"/>
      <c r="ACC119" s="22"/>
      <c r="ACD119" s="22"/>
      <c r="ACE119" s="22"/>
      <c r="ACF119" s="22"/>
      <c r="ACG119" s="22"/>
      <c r="ACH119" s="22"/>
      <c r="ACI119" s="22"/>
      <c r="ACJ119" s="22"/>
      <c r="ACK119" s="22"/>
      <c r="ACL119" s="22"/>
      <c r="ACM119" s="22"/>
      <c r="ACN119" s="22"/>
      <c r="ACO119" s="22"/>
      <c r="ACP119" s="22"/>
      <c r="ACQ119" s="22"/>
      <c r="ACR119" s="22"/>
      <c r="ACS119" s="22"/>
      <c r="ACT119" s="22"/>
      <c r="ACU119" s="22"/>
      <c r="ACV119" s="22"/>
      <c r="ACW119" s="22"/>
      <c r="ACX119" s="22"/>
      <c r="ACY119" s="22"/>
      <c r="ACZ119" s="22"/>
      <c r="ADA119" s="22"/>
      <c r="ADB119" s="22"/>
      <c r="ADC119" s="22"/>
      <c r="ADD119" s="22"/>
      <c r="ADE119" s="22"/>
      <c r="ADF119" s="22"/>
      <c r="ADG119" s="22"/>
      <c r="ADH119" s="22"/>
      <c r="ADI119" s="22"/>
      <c r="ADJ119" s="22"/>
      <c r="ADK119" s="22"/>
      <c r="ADL119" s="22"/>
      <c r="ADM119" s="22"/>
      <c r="ADN119" s="22"/>
      <c r="ADO119" s="22"/>
      <c r="ADP119" s="22"/>
      <c r="ADQ119" s="22"/>
      <c r="ADR119" s="22"/>
      <c r="ADS119" s="22"/>
      <c r="ADT119" s="22"/>
      <c r="ADU119" s="22"/>
      <c r="ADV119" s="22"/>
      <c r="ADW119" s="22"/>
      <c r="ADX119" s="22"/>
      <c r="ADY119" s="22"/>
      <c r="ADZ119" s="22"/>
      <c r="AEA119" s="22"/>
      <c r="AEB119" s="22"/>
      <c r="AEC119" s="22"/>
      <c r="AED119" s="22"/>
      <c r="AEE119" s="22"/>
      <c r="AEF119" s="22"/>
      <c r="AEG119" s="22"/>
      <c r="AEH119" s="22"/>
      <c r="AEI119" s="22"/>
      <c r="AEJ119" s="22"/>
      <c r="AEK119" s="22"/>
      <c r="AEL119" s="22"/>
      <c r="AEM119" s="22"/>
      <c r="AEN119" s="22"/>
      <c r="AEO119" s="22"/>
      <c r="AEP119" s="22"/>
      <c r="AEQ119" s="22"/>
      <c r="AER119" s="22"/>
      <c r="AES119" s="22"/>
      <c r="AET119" s="22"/>
      <c r="AEU119" s="22"/>
      <c r="AEV119" s="22"/>
      <c r="AEW119" s="22"/>
      <c r="AEX119" s="22"/>
      <c r="AEY119" s="22"/>
      <c r="AEZ119" s="22"/>
      <c r="AFA119" s="22"/>
      <c r="AFB119" s="22"/>
      <c r="AFC119" s="22"/>
      <c r="AFD119" s="22"/>
      <c r="AFE119" s="22"/>
      <c r="AFF119" s="22"/>
      <c r="AFG119" s="22"/>
      <c r="AFH119" s="22"/>
      <c r="AFI119" s="22"/>
      <c r="AFJ119" s="22"/>
      <c r="AFK119" s="22"/>
      <c r="AFL119" s="22"/>
      <c r="AFM119" s="22"/>
      <c r="AFN119" s="22"/>
      <c r="AFO119" s="22"/>
      <c r="AFP119" s="22"/>
      <c r="AFQ119" s="22"/>
      <c r="AFR119" s="22"/>
      <c r="AFS119" s="22"/>
      <c r="AFT119" s="22"/>
      <c r="AFU119" s="22"/>
      <c r="AFV119" s="22"/>
      <c r="AFW119" s="22"/>
      <c r="AFX119" s="22"/>
      <c r="AFY119" s="22"/>
      <c r="AFZ119" s="22"/>
      <c r="AGA119" s="22"/>
      <c r="AGB119" s="22"/>
      <c r="AGC119" s="22"/>
      <c r="AGD119" s="22"/>
      <c r="AGE119" s="22"/>
      <c r="AGF119" s="22"/>
      <c r="AGG119" s="22"/>
      <c r="AGH119" s="22"/>
      <c r="AGI119" s="22"/>
      <c r="AGJ119" s="22"/>
      <c r="AGK119" s="22"/>
      <c r="AGL119" s="22"/>
      <c r="AGM119" s="22"/>
      <c r="AGN119" s="22"/>
      <c r="AGO119" s="22"/>
      <c r="AGP119" s="22"/>
      <c r="AGQ119" s="22"/>
      <c r="AGR119" s="22"/>
      <c r="AGS119" s="22"/>
      <c r="AGT119" s="22"/>
      <c r="AGU119" s="22"/>
      <c r="AGV119" s="22"/>
      <c r="AGW119" s="22"/>
      <c r="AGX119" s="22"/>
      <c r="AGY119" s="22"/>
      <c r="AGZ119" s="22"/>
      <c r="AHA119" s="22"/>
      <c r="AHB119" s="22"/>
      <c r="AHC119" s="22"/>
      <c r="AHD119" s="22"/>
      <c r="AHE119" s="22"/>
      <c r="AHF119" s="22"/>
      <c r="AHG119" s="22"/>
      <c r="AHH119" s="22"/>
      <c r="AHI119" s="22"/>
      <c r="AHJ119" s="22"/>
      <c r="AHK119" s="22"/>
      <c r="AHL119" s="22"/>
      <c r="AHM119" s="22"/>
      <c r="AHN119" s="22"/>
      <c r="AHO119" s="22"/>
      <c r="AHP119" s="22"/>
      <c r="AHQ119" s="22"/>
      <c r="AHR119" s="22"/>
      <c r="AHS119" s="22"/>
      <c r="AHT119" s="22"/>
      <c r="AHU119" s="22"/>
      <c r="AHV119" s="22"/>
      <c r="AHW119" s="22"/>
      <c r="AHX119" s="22"/>
      <c r="AHY119" s="22"/>
      <c r="AHZ119" s="22"/>
      <c r="AIA119" s="22"/>
      <c r="AIB119" s="22"/>
      <c r="AIC119" s="22"/>
      <c r="AID119" s="22"/>
      <c r="AIE119" s="22"/>
      <c r="AIF119" s="22"/>
      <c r="AIG119" s="22"/>
      <c r="AIH119" s="22"/>
      <c r="AII119" s="22"/>
      <c r="AIJ119" s="22"/>
      <c r="AIK119" s="22"/>
      <c r="AIL119" s="22"/>
      <c r="AIM119" s="22"/>
      <c r="AIN119" s="22"/>
      <c r="AIO119" s="22"/>
      <c r="AIP119" s="22"/>
      <c r="AIQ119" s="22"/>
      <c r="AIR119" s="22"/>
      <c r="AIS119" s="22"/>
      <c r="AIT119" s="22"/>
      <c r="AIU119" s="22"/>
      <c r="AIV119" s="22"/>
      <c r="AIW119" s="22"/>
      <c r="AIX119" s="22"/>
      <c r="AIY119" s="22"/>
      <c r="AIZ119" s="22"/>
      <c r="AJA119" s="22"/>
      <c r="AJB119" s="22"/>
      <c r="AJC119" s="22"/>
      <c r="AJD119" s="22"/>
      <c r="AJE119" s="22"/>
      <c r="AJF119" s="22"/>
      <c r="AJG119" s="22"/>
      <c r="AJH119" s="22"/>
      <c r="AJI119" s="22"/>
      <c r="AJJ119" s="22"/>
      <c r="AJK119" s="22"/>
      <c r="AJL119" s="22"/>
      <c r="AJM119" s="22"/>
      <c r="AJN119" s="22"/>
      <c r="AJO119" s="22"/>
      <c r="AJP119" s="22"/>
      <c r="AJQ119" s="22"/>
      <c r="AJR119" s="22"/>
      <c r="AJS119" s="22"/>
      <c r="AJT119" s="22"/>
      <c r="AJU119" s="22"/>
      <c r="AJV119" s="22"/>
      <c r="AJW119" s="22"/>
      <c r="AJX119" s="22"/>
      <c r="AJY119" s="22"/>
      <c r="AJZ119" s="22"/>
      <c r="AKA119" s="22"/>
      <c r="AKB119" s="22"/>
      <c r="AKC119" s="22"/>
      <c r="AKD119" s="22"/>
      <c r="AKE119" s="22"/>
      <c r="AKF119" s="22"/>
      <c r="AKG119" s="22"/>
      <c r="AKH119" s="22"/>
      <c r="AKI119" s="22"/>
      <c r="AKJ119" s="22"/>
      <c r="AKK119" s="22"/>
      <c r="AKL119" s="22"/>
      <c r="AKM119" s="22"/>
      <c r="AKN119" s="22"/>
      <c r="AKO119" s="22"/>
      <c r="AKP119" s="22"/>
      <c r="AKQ119" s="22"/>
      <c r="AKR119" s="22"/>
      <c r="AKS119" s="22"/>
      <c r="AKT119" s="22"/>
      <c r="AKU119" s="22"/>
      <c r="AKV119" s="22"/>
      <c r="AKW119" s="22"/>
      <c r="AKX119" s="22"/>
      <c r="AKY119" s="22"/>
      <c r="AKZ119" s="22"/>
      <c r="ALA119" s="22"/>
      <c r="ALB119" s="22"/>
      <c r="ALC119" s="22"/>
      <c r="ALD119" s="22"/>
      <c r="ALE119" s="22"/>
      <c r="ALF119" s="22"/>
      <c r="ALG119" s="22"/>
      <c r="ALH119" s="22"/>
      <c r="ALI119" s="22"/>
      <c r="ALJ119" s="22"/>
      <c r="ALK119" s="22"/>
      <c r="ALL119" s="22"/>
      <c r="ALM119" s="22"/>
      <c r="ALN119" s="22"/>
      <c r="ALO119" s="22"/>
      <c r="ALP119" s="22"/>
      <c r="ALQ119" s="22"/>
      <c r="ALR119" s="22"/>
      <c r="ALS119" s="22"/>
      <c r="ALT119" s="22"/>
      <c r="ALU119" s="22"/>
      <c r="ALV119" s="22"/>
      <c r="ALW119" s="22"/>
      <c r="ALX119" s="22"/>
      <c r="ALY119" s="22"/>
      <c r="ALZ119" s="22"/>
      <c r="AMA119" s="22"/>
      <c r="AMB119" s="22"/>
      <c r="AMC119" s="22"/>
      <c r="AMD119" s="22"/>
      <c r="AME119" s="22"/>
      <c r="AMF119" s="22"/>
      <c r="AMG119" s="22"/>
      <c r="AMH119" s="22"/>
      <c r="AMI119" s="22"/>
      <c r="AMJ119" s="22"/>
      <c r="AMK119" s="22"/>
      <c r="AML119" s="22"/>
      <c r="AMM119" s="22"/>
      <c r="AMN119" s="22"/>
      <c r="AMO119" s="22"/>
      <c r="AMP119" s="22"/>
      <c r="AMQ119" s="22"/>
      <c r="AMR119" s="22"/>
      <c r="AMS119" s="22"/>
      <c r="AMT119" s="22"/>
      <c r="AMU119" s="22"/>
      <c r="AMV119" s="22"/>
      <c r="AMW119" s="22"/>
      <c r="AMX119" s="22"/>
      <c r="AMY119" s="22"/>
      <c r="AMZ119" s="22"/>
      <c r="ANA119" s="22"/>
      <c r="ANB119" s="22"/>
      <c r="ANC119" s="22"/>
      <c r="AND119" s="22"/>
      <c r="ANE119" s="22"/>
      <c r="ANF119" s="22"/>
      <c r="ANG119" s="22"/>
      <c r="ANH119" s="22"/>
      <c r="ANI119" s="22"/>
      <c r="ANJ119" s="22"/>
      <c r="ANK119" s="22"/>
      <c r="ANL119" s="22"/>
      <c r="ANM119" s="22"/>
      <c r="ANN119" s="22"/>
      <c r="ANO119" s="22"/>
      <c r="ANP119" s="22"/>
      <c r="ANQ119" s="22"/>
      <c r="ANR119" s="22"/>
      <c r="ANS119" s="22"/>
      <c r="ANT119" s="22"/>
      <c r="ANU119" s="22"/>
      <c r="ANV119" s="22"/>
      <c r="ANW119" s="22"/>
      <c r="ANX119" s="22"/>
      <c r="ANY119" s="22"/>
      <c r="ANZ119" s="22"/>
      <c r="AOA119" s="22"/>
      <c r="AOB119" s="22"/>
      <c r="AOC119" s="22"/>
      <c r="AOD119" s="22"/>
      <c r="AOE119" s="22"/>
      <c r="AOF119" s="22"/>
      <c r="AOG119" s="22"/>
      <c r="AOH119" s="22"/>
      <c r="AOI119" s="22"/>
      <c r="AOJ119" s="22"/>
      <c r="AOK119" s="22"/>
      <c r="AOL119" s="22"/>
      <c r="AOM119" s="22"/>
      <c r="AON119" s="22"/>
      <c r="AOO119" s="22"/>
      <c r="AOP119" s="22"/>
      <c r="AOQ119" s="22"/>
      <c r="AOR119" s="22"/>
      <c r="AOS119" s="22"/>
      <c r="AOT119" s="22"/>
      <c r="AOU119" s="22"/>
      <c r="AOV119" s="22"/>
      <c r="AOW119" s="22"/>
      <c r="AOX119" s="22"/>
      <c r="AOY119" s="22"/>
      <c r="AOZ119" s="22"/>
      <c r="APA119" s="22"/>
      <c r="APB119" s="22"/>
      <c r="APC119" s="22"/>
      <c r="APD119" s="22"/>
      <c r="APE119" s="22"/>
      <c r="APF119" s="22"/>
      <c r="APG119" s="22"/>
      <c r="APH119" s="22"/>
      <c r="API119" s="22"/>
      <c r="APJ119" s="22"/>
      <c r="APK119" s="22"/>
      <c r="APL119" s="22"/>
      <c r="APM119" s="22"/>
      <c r="APN119" s="22"/>
      <c r="APO119" s="22"/>
      <c r="APP119" s="22"/>
      <c r="APQ119" s="22"/>
      <c r="APR119" s="22"/>
      <c r="APS119" s="22"/>
      <c r="APT119" s="22"/>
      <c r="APU119" s="22"/>
      <c r="APV119" s="22"/>
      <c r="APW119" s="22"/>
      <c r="APX119" s="22"/>
      <c r="APY119" s="22"/>
      <c r="APZ119" s="22"/>
      <c r="AQA119" s="22"/>
      <c r="AQB119" s="22"/>
      <c r="AQC119" s="22"/>
      <c r="AQD119" s="22"/>
      <c r="AQE119" s="22"/>
      <c r="AQF119" s="22"/>
      <c r="AQG119" s="22"/>
      <c r="AQH119" s="22"/>
      <c r="AQI119" s="22"/>
      <c r="AQJ119" s="22"/>
      <c r="AQK119" s="22"/>
      <c r="AQL119" s="22"/>
      <c r="AQM119" s="22"/>
      <c r="AQN119" s="22"/>
      <c r="AQO119" s="22"/>
      <c r="AQP119" s="22"/>
      <c r="AQQ119" s="22"/>
      <c r="AQR119" s="22"/>
      <c r="AQS119" s="22"/>
      <c r="AQT119" s="22"/>
      <c r="AQU119" s="22"/>
      <c r="AQV119" s="22"/>
      <c r="AQW119" s="22"/>
      <c r="AQX119" s="22"/>
      <c r="AQY119" s="22"/>
      <c r="AQZ119" s="22"/>
      <c r="ARA119" s="22"/>
      <c r="ARB119" s="22"/>
      <c r="ARC119" s="22"/>
      <c r="ARD119" s="22"/>
      <c r="ARE119" s="22"/>
      <c r="ARF119" s="22"/>
      <c r="ARG119" s="22"/>
      <c r="ARH119" s="22"/>
      <c r="ARI119" s="22"/>
      <c r="ARJ119" s="22"/>
      <c r="ARK119" s="22"/>
      <c r="ARL119" s="22"/>
      <c r="ARM119" s="22"/>
      <c r="ARN119" s="22"/>
      <c r="ARO119" s="22"/>
      <c r="ARP119" s="22"/>
      <c r="ARQ119" s="22"/>
      <c r="ARR119" s="22"/>
      <c r="ARS119" s="22"/>
      <c r="ART119" s="22"/>
      <c r="ARU119" s="22"/>
      <c r="ARV119" s="22"/>
      <c r="ARW119" s="22"/>
      <c r="ARX119" s="22"/>
      <c r="ARY119" s="22"/>
      <c r="ARZ119" s="22"/>
      <c r="ASA119" s="22"/>
      <c r="ASB119" s="22"/>
      <c r="ASC119" s="22"/>
      <c r="ASD119" s="22"/>
      <c r="ASE119" s="22"/>
      <c r="ASF119" s="22"/>
      <c r="ASG119" s="22"/>
      <c r="ASH119" s="22"/>
      <c r="ASI119" s="22"/>
      <c r="ASJ119" s="22"/>
      <c r="ASK119" s="22"/>
      <c r="ASL119" s="22"/>
      <c r="ASM119" s="22"/>
      <c r="ASN119" s="22"/>
      <c r="ASO119" s="22"/>
      <c r="ASP119" s="22"/>
      <c r="ASQ119" s="22"/>
      <c r="ASR119" s="22"/>
      <c r="ASS119" s="22"/>
      <c r="AST119" s="22"/>
      <c r="ASU119" s="22"/>
      <c r="ASV119" s="22"/>
      <c r="ASW119" s="22"/>
      <c r="ASX119" s="22"/>
      <c r="ASY119" s="22"/>
      <c r="ASZ119" s="22"/>
      <c r="ATA119" s="22"/>
      <c r="ATB119" s="22"/>
      <c r="ATC119" s="22"/>
      <c r="ATD119" s="22"/>
      <c r="ATE119" s="22"/>
      <c r="ATF119" s="22"/>
      <c r="ATG119" s="22"/>
      <c r="ATH119" s="22"/>
      <c r="ATI119" s="22"/>
      <c r="ATJ119" s="22"/>
      <c r="ATK119" s="22"/>
      <c r="ATL119" s="22"/>
      <c r="ATM119" s="22"/>
      <c r="ATN119" s="22"/>
      <c r="ATO119" s="22"/>
      <c r="ATP119" s="22"/>
      <c r="ATQ119" s="22"/>
      <c r="ATR119" s="22"/>
      <c r="ATS119" s="22"/>
      <c r="ATT119" s="22"/>
      <c r="ATU119" s="22"/>
      <c r="ATV119" s="22"/>
      <c r="ATW119" s="22"/>
      <c r="ATX119" s="22"/>
      <c r="ATY119" s="22"/>
      <c r="ATZ119" s="22"/>
      <c r="AUA119" s="22"/>
      <c r="AUB119" s="22"/>
      <c r="AUC119" s="22"/>
      <c r="AUD119" s="22"/>
      <c r="AUE119" s="22"/>
      <c r="AUF119" s="22"/>
      <c r="AUG119" s="22"/>
      <c r="AUH119" s="22"/>
      <c r="AUI119" s="22"/>
      <c r="AUJ119" s="22"/>
      <c r="AUK119" s="22"/>
      <c r="AUL119" s="22"/>
      <c r="AUM119" s="22"/>
      <c r="AUN119" s="22"/>
      <c r="AUO119" s="22"/>
      <c r="AUP119" s="22"/>
      <c r="AUQ119" s="22"/>
      <c r="AUR119" s="22"/>
      <c r="AUS119" s="22"/>
      <c r="AUT119" s="22"/>
      <c r="AUU119" s="22"/>
      <c r="AUV119" s="22"/>
      <c r="AUW119" s="22"/>
      <c r="AUX119" s="22"/>
      <c r="AUY119" s="22"/>
      <c r="AUZ119" s="22"/>
      <c r="AVA119" s="22"/>
      <c r="AVB119" s="22"/>
      <c r="AVC119" s="22"/>
      <c r="AVD119" s="22"/>
      <c r="AVE119" s="22"/>
      <c r="AVF119" s="22"/>
      <c r="AVG119" s="22"/>
      <c r="AVH119" s="22"/>
      <c r="AVI119" s="22"/>
      <c r="AVJ119" s="22"/>
      <c r="AVK119" s="22"/>
      <c r="AVL119" s="22"/>
      <c r="AVM119" s="22"/>
      <c r="AVN119" s="22"/>
      <c r="AVO119" s="22"/>
      <c r="AVP119" s="22"/>
      <c r="AVQ119" s="22"/>
      <c r="AVR119" s="22"/>
      <c r="AVS119" s="22"/>
      <c r="AVT119" s="22"/>
      <c r="AVU119" s="22"/>
      <c r="AVV119" s="22"/>
      <c r="AVW119" s="22"/>
      <c r="AVX119" s="22"/>
      <c r="AVY119" s="22"/>
      <c r="AVZ119" s="22"/>
      <c r="AWA119" s="22"/>
      <c r="AWB119" s="22"/>
      <c r="AWC119" s="22"/>
      <c r="AWD119" s="22"/>
      <c r="AWE119" s="22"/>
      <c r="AWF119" s="22"/>
      <c r="AWG119" s="22"/>
      <c r="AWH119" s="22"/>
      <c r="AWI119" s="22"/>
      <c r="AWJ119" s="22"/>
      <c r="AWK119" s="22"/>
      <c r="AWL119" s="22"/>
      <c r="AWM119" s="22"/>
      <c r="AWN119" s="22"/>
      <c r="AWO119" s="22"/>
      <c r="AWP119" s="22"/>
      <c r="AWQ119" s="22"/>
      <c r="AWR119" s="22"/>
      <c r="AWS119" s="22"/>
      <c r="AWT119" s="22"/>
      <c r="AWU119" s="22"/>
      <c r="AWV119" s="22"/>
      <c r="AWW119" s="22"/>
      <c r="AWX119" s="22"/>
      <c r="AWY119" s="22"/>
      <c r="AWZ119" s="22"/>
      <c r="AXA119" s="22"/>
      <c r="AXB119" s="22"/>
      <c r="AXC119" s="22"/>
      <c r="AXD119" s="22"/>
      <c r="AXE119" s="22"/>
      <c r="AXF119" s="22"/>
      <c r="AXG119" s="22"/>
      <c r="AXH119" s="22"/>
      <c r="AXI119" s="22"/>
      <c r="AXJ119" s="22"/>
      <c r="AXK119" s="22"/>
      <c r="AXL119" s="22"/>
      <c r="AXM119" s="22"/>
      <c r="AXN119" s="22"/>
      <c r="AXO119" s="22"/>
      <c r="AXP119" s="22"/>
      <c r="AXQ119" s="22"/>
      <c r="AXR119" s="22"/>
      <c r="AXS119" s="22"/>
      <c r="AXT119" s="22"/>
      <c r="AXU119" s="22"/>
      <c r="AXV119" s="22"/>
      <c r="AXW119" s="22"/>
      <c r="AXX119" s="22"/>
      <c r="AXY119" s="22"/>
      <c r="AXZ119" s="22"/>
      <c r="AYA119" s="22"/>
      <c r="AYB119" s="22"/>
      <c r="AYC119" s="22"/>
      <c r="AYD119" s="22"/>
      <c r="AYE119" s="22"/>
      <c r="AYF119" s="22"/>
      <c r="AYG119" s="22"/>
      <c r="AYH119" s="22"/>
      <c r="AYI119" s="22"/>
      <c r="AYJ119" s="22"/>
      <c r="AYK119" s="22"/>
      <c r="AYL119" s="22"/>
      <c r="AYM119" s="22"/>
      <c r="AYN119" s="22"/>
      <c r="AYO119" s="22"/>
      <c r="AYP119" s="22"/>
      <c r="AYQ119" s="22"/>
      <c r="AYR119" s="22"/>
      <c r="AYS119" s="22"/>
      <c r="AYT119" s="22"/>
      <c r="AYU119" s="22"/>
      <c r="AYV119" s="22"/>
      <c r="AYW119" s="22"/>
      <c r="AYX119" s="22"/>
      <c r="AYY119" s="22"/>
      <c r="AYZ119" s="22"/>
      <c r="AZA119" s="22"/>
      <c r="AZB119" s="22"/>
      <c r="AZC119" s="22"/>
      <c r="AZD119" s="22"/>
      <c r="AZE119" s="22"/>
      <c r="AZF119" s="22"/>
      <c r="AZG119" s="22"/>
      <c r="AZH119" s="22"/>
      <c r="AZI119" s="22"/>
      <c r="AZJ119" s="22"/>
      <c r="AZK119" s="22"/>
      <c r="AZL119" s="22"/>
      <c r="AZM119" s="22"/>
      <c r="AZN119" s="22"/>
      <c r="AZO119" s="22"/>
      <c r="AZP119" s="22"/>
      <c r="AZQ119" s="22"/>
      <c r="AZR119" s="22"/>
      <c r="AZS119" s="22"/>
      <c r="AZT119" s="22"/>
      <c r="AZU119" s="22"/>
      <c r="AZV119" s="22"/>
      <c r="AZW119" s="22"/>
      <c r="AZX119" s="22"/>
      <c r="AZY119" s="22"/>
      <c r="AZZ119" s="22"/>
      <c r="BAA119" s="22"/>
      <c r="BAB119" s="22"/>
      <c r="BAC119" s="22"/>
      <c r="BAD119" s="22"/>
      <c r="BAE119" s="22"/>
      <c r="BAF119" s="22"/>
      <c r="BAG119" s="22"/>
      <c r="BAH119" s="22"/>
      <c r="BAI119" s="22"/>
      <c r="BAJ119" s="22"/>
      <c r="BAK119" s="22"/>
      <c r="BAL119" s="22"/>
      <c r="BAM119" s="22"/>
      <c r="BAN119" s="22"/>
      <c r="BAO119" s="22"/>
      <c r="BAP119" s="22"/>
      <c r="BAQ119" s="22"/>
      <c r="BAR119" s="22"/>
      <c r="BAS119" s="22"/>
      <c r="BAT119" s="22"/>
      <c r="BAU119" s="22"/>
      <c r="BAV119" s="22"/>
      <c r="BAW119" s="22"/>
      <c r="BAX119" s="22"/>
      <c r="BAY119" s="22"/>
      <c r="BAZ119" s="22"/>
      <c r="BBA119" s="22"/>
      <c r="BBB119" s="22"/>
      <c r="BBC119" s="22"/>
      <c r="BBD119" s="22"/>
      <c r="BBE119" s="22"/>
      <c r="BBF119" s="22"/>
      <c r="BBG119" s="22"/>
      <c r="BBH119" s="22"/>
      <c r="BBI119" s="22"/>
      <c r="BBJ119" s="22"/>
      <c r="BBK119" s="22"/>
      <c r="BBL119" s="22"/>
      <c r="BBM119" s="22"/>
      <c r="BBN119" s="22"/>
      <c r="BBO119" s="22"/>
      <c r="BBP119" s="22"/>
      <c r="BBQ119" s="22"/>
      <c r="BBR119" s="22"/>
      <c r="BBS119" s="22"/>
      <c r="BBT119" s="22"/>
      <c r="BBU119" s="22"/>
      <c r="BBV119" s="22"/>
      <c r="BBW119" s="22"/>
      <c r="BBX119" s="22"/>
      <c r="BBY119" s="22"/>
      <c r="BBZ119" s="22"/>
      <c r="BCA119" s="22"/>
      <c r="BCB119" s="22"/>
      <c r="BCC119" s="22"/>
      <c r="BCD119" s="22"/>
      <c r="BCE119" s="22"/>
      <c r="BCF119" s="22"/>
      <c r="BCG119" s="22"/>
      <c r="BCH119" s="22"/>
      <c r="BCI119" s="22"/>
      <c r="BCJ119" s="22"/>
      <c r="BCK119" s="22"/>
      <c r="BCL119" s="22"/>
      <c r="BCM119" s="22"/>
      <c r="BCN119" s="22"/>
      <c r="BCO119" s="22"/>
      <c r="BCP119" s="22"/>
      <c r="BCQ119" s="22"/>
      <c r="BCR119" s="22"/>
      <c r="BCS119" s="22"/>
      <c r="BCT119" s="22"/>
      <c r="BCU119" s="22"/>
      <c r="BCV119" s="22"/>
      <c r="BCW119" s="22"/>
      <c r="BCX119" s="22"/>
      <c r="BCY119" s="22"/>
      <c r="BCZ119" s="22"/>
      <c r="BDA119" s="22"/>
      <c r="BDB119" s="22"/>
      <c r="BDC119" s="22"/>
      <c r="BDD119" s="22"/>
      <c r="BDE119" s="22"/>
      <c r="BDF119" s="22"/>
      <c r="BDG119" s="22"/>
      <c r="BDH119" s="22"/>
      <c r="BDI119" s="22"/>
      <c r="BDJ119" s="22"/>
      <c r="BDK119" s="22"/>
      <c r="BDL119" s="22"/>
      <c r="BDM119" s="22"/>
      <c r="BDN119" s="22"/>
      <c r="BDO119" s="22"/>
      <c r="BDP119" s="22"/>
      <c r="BDQ119" s="22"/>
      <c r="BDR119" s="22"/>
      <c r="BDS119" s="22"/>
      <c r="BDT119" s="22"/>
      <c r="BDU119" s="22"/>
      <c r="BDV119" s="22"/>
      <c r="BDW119" s="22"/>
      <c r="BDX119" s="22"/>
      <c r="BDY119" s="22"/>
      <c r="BDZ119" s="22"/>
      <c r="BEA119" s="22"/>
      <c r="BEB119" s="22"/>
      <c r="BEC119" s="22"/>
      <c r="BED119" s="22"/>
      <c r="BEE119" s="22"/>
      <c r="BEF119" s="22"/>
      <c r="BEG119" s="22"/>
      <c r="BEH119" s="22"/>
      <c r="BEI119" s="22"/>
      <c r="BEJ119" s="22"/>
      <c r="BEK119" s="22"/>
      <c r="BEL119" s="22"/>
      <c r="BEM119" s="22"/>
      <c r="BEN119" s="22"/>
      <c r="BEO119" s="22"/>
      <c r="BEP119" s="22"/>
      <c r="BEQ119" s="22"/>
      <c r="BER119" s="22"/>
      <c r="BES119" s="22"/>
      <c r="BET119" s="22"/>
      <c r="BEU119" s="22"/>
      <c r="BEV119" s="22"/>
      <c r="BEW119" s="22"/>
      <c r="BEX119" s="22"/>
      <c r="BEY119" s="22"/>
      <c r="BEZ119" s="22"/>
      <c r="BFA119" s="22"/>
      <c r="BFB119" s="22"/>
      <c r="BFC119" s="22"/>
      <c r="BFD119" s="22"/>
      <c r="BFE119" s="22"/>
      <c r="BFF119" s="22"/>
      <c r="BFG119" s="22"/>
      <c r="BFH119" s="22"/>
      <c r="BFI119" s="22"/>
      <c r="BFJ119" s="22"/>
      <c r="BFK119" s="22"/>
      <c r="BFL119" s="22"/>
      <c r="BFM119" s="22"/>
      <c r="BFN119" s="22"/>
      <c r="BFO119" s="22"/>
      <c r="BFP119" s="22"/>
      <c r="BFQ119" s="22"/>
      <c r="BFR119" s="22"/>
      <c r="BFS119" s="22"/>
      <c r="BFT119" s="22"/>
      <c r="BFU119" s="22"/>
      <c r="BFV119" s="22"/>
      <c r="BFW119" s="22"/>
      <c r="BFX119" s="22"/>
      <c r="BFY119" s="22"/>
      <c r="BFZ119" s="22"/>
      <c r="BGA119" s="22"/>
      <c r="BGB119" s="22"/>
      <c r="BGC119" s="22"/>
      <c r="BGD119" s="22"/>
      <c r="BGE119" s="22"/>
      <c r="BGF119" s="22"/>
      <c r="BGG119" s="22"/>
      <c r="BGH119" s="22"/>
      <c r="BGI119" s="22"/>
      <c r="BGJ119" s="22"/>
      <c r="BGK119" s="22"/>
      <c r="BGL119" s="22"/>
      <c r="BGM119" s="22"/>
      <c r="BGN119" s="22"/>
      <c r="BGO119" s="22"/>
      <c r="BGP119" s="22"/>
      <c r="BGQ119" s="22"/>
      <c r="BGR119" s="22"/>
      <c r="BGS119" s="22"/>
      <c r="BGT119" s="22"/>
      <c r="BGU119" s="22"/>
      <c r="BGV119" s="22"/>
      <c r="BGW119" s="22"/>
      <c r="BGX119" s="22"/>
      <c r="BGY119" s="22"/>
      <c r="BGZ119" s="22"/>
      <c r="BHA119" s="22"/>
      <c r="BHB119" s="22"/>
      <c r="BHC119" s="22"/>
      <c r="BHD119" s="22"/>
      <c r="BHE119" s="22"/>
      <c r="BHF119" s="22"/>
      <c r="BHG119" s="22"/>
      <c r="BHH119" s="22"/>
      <c r="BHI119" s="22"/>
      <c r="BHJ119" s="22"/>
      <c r="BHK119" s="22"/>
      <c r="BHL119" s="22"/>
      <c r="BHM119" s="22"/>
      <c r="BHN119" s="22"/>
      <c r="BHO119" s="22"/>
      <c r="BHP119" s="22"/>
      <c r="BHQ119" s="22"/>
      <c r="BHR119" s="22"/>
      <c r="BHS119" s="22"/>
      <c r="BHT119" s="22"/>
      <c r="BHU119" s="22"/>
      <c r="BHV119" s="22"/>
      <c r="BHW119" s="22"/>
      <c r="BHX119" s="22"/>
      <c r="BHY119" s="22"/>
      <c r="BHZ119" s="22"/>
      <c r="BIA119" s="22"/>
      <c r="BIB119" s="22"/>
      <c r="BIC119" s="22"/>
      <c r="BID119" s="22"/>
      <c r="BIE119" s="22"/>
      <c r="BIF119" s="22"/>
      <c r="BIG119" s="22"/>
      <c r="BIH119" s="22"/>
      <c r="BII119" s="22"/>
      <c r="BIJ119" s="22"/>
      <c r="BIK119" s="22"/>
      <c r="BIL119" s="22"/>
      <c r="BIM119" s="22"/>
      <c r="BIN119" s="22"/>
      <c r="BIO119" s="22"/>
      <c r="BIP119" s="22"/>
      <c r="BIQ119" s="22"/>
      <c r="BIR119" s="22"/>
      <c r="BIS119" s="22"/>
      <c r="BIT119" s="22"/>
      <c r="BIU119" s="22"/>
      <c r="BIV119" s="22"/>
      <c r="BIW119" s="22"/>
      <c r="BIX119" s="22"/>
      <c r="BIY119" s="22"/>
      <c r="BIZ119" s="22"/>
      <c r="BJA119" s="22"/>
      <c r="BJB119" s="22"/>
      <c r="BJC119" s="22"/>
      <c r="BJD119" s="22"/>
      <c r="BJE119" s="22"/>
      <c r="BJF119" s="22"/>
      <c r="BJG119" s="22"/>
      <c r="BJH119" s="22"/>
      <c r="BJI119" s="22"/>
      <c r="BJJ119" s="22"/>
      <c r="BJK119" s="22"/>
      <c r="BJL119" s="22"/>
      <c r="BJM119" s="22"/>
      <c r="BJN119" s="22"/>
      <c r="BJO119" s="22"/>
      <c r="BJP119" s="22"/>
      <c r="BJQ119" s="22"/>
      <c r="BJR119" s="22"/>
      <c r="BJS119" s="22"/>
      <c r="BJT119" s="22"/>
      <c r="BJU119" s="22"/>
      <c r="BJV119" s="22"/>
      <c r="BJW119" s="22"/>
      <c r="BJX119" s="22"/>
      <c r="BJY119" s="22"/>
      <c r="BJZ119" s="22"/>
      <c r="BKA119" s="22"/>
      <c r="BKB119" s="22"/>
      <c r="BKC119" s="22"/>
      <c r="BKD119" s="22"/>
      <c r="BKE119" s="22"/>
      <c r="BKF119" s="22"/>
      <c r="BKG119" s="22"/>
      <c r="BKH119" s="22"/>
      <c r="BKI119" s="22"/>
      <c r="BKJ119" s="22"/>
      <c r="BKK119" s="22"/>
      <c r="BKL119" s="22"/>
      <c r="BKM119" s="22"/>
      <c r="BKN119" s="22"/>
      <c r="BKO119" s="22"/>
      <c r="BKP119" s="22"/>
      <c r="BKQ119" s="22"/>
      <c r="BKR119" s="22"/>
      <c r="BKS119" s="22"/>
      <c r="BKT119" s="22"/>
      <c r="BKU119" s="22"/>
      <c r="BKV119" s="22"/>
      <c r="BKW119" s="22"/>
      <c r="BKX119" s="22"/>
      <c r="BKY119" s="22"/>
      <c r="BKZ119" s="22"/>
      <c r="BLA119" s="22"/>
      <c r="BLB119" s="22"/>
      <c r="BLC119" s="22"/>
      <c r="BLD119" s="22"/>
      <c r="BLE119" s="22"/>
      <c r="BLF119" s="22"/>
      <c r="BLG119" s="22"/>
      <c r="BLH119" s="22"/>
      <c r="BLI119" s="22"/>
      <c r="BLJ119" s="22"/>
      <c r="BLK119" s="22"/>
      <c r="BLL119" s="22"/>
      <c r="BLM119" s="22"/>
      <c r="BLN119" s="22"/>
      <c r="BLO119" s="22"/>
      <c r="BLP119" s="22"/>
      <c r="BLQ119" s="22"/>
      <c r="BLR119" s="22"/>
      <c r="BLS119" s="22"/>
      <c r="BLT119" s="22"/>
      <c r="BLU119" s="22"/>
      <c r="BLV119" s="22"/>
      <c r="BLW119" s="22"/>
      <c r="BLX119" s="22"/>
      <c r="BLY119" s="22"/>
      <c r="BLZ119" s="22"/>
      <c r="BMA119" s="22"/>
      <c r="BMB119" s="22"/>
      <c r="BMC119" s="22"/>
      <c r="BMD119" s="22"/>
      <c r="BME119" s="22"/>
      <c r="BMF119" s="22"/>
      <c r="BMG119" s="22"/>
      <c r="BMH119" s="22"/>
      <c r="BMI119" s="22"/>
      <c r="BMJ119" s="22"/>
      <c r="BMK119" s="22"/>
      <c r="BML119" s="22"/>
      <c r="BMM119" s="22"/>
      <c r="BMN119" s="22"/>
      <c r="BMO119" s="22"/>
      <c r="BMP119" s="22"/>
      <c r="BMQ119" s="22"/>
      <c r="BMR119" s="22"/>
      <c r="BMS119" s="22"/>
      <c r="BMT119" s="22"/>
      <c r="BMU119" s="22"/>
      <c r="BMV119" s="22"/>
      <c r="BMW119" s="22"/>
      <c r="BMX119" s="22"/>
      <c r="BMY119" s="22"/>
      <c r="BMZ119" s="22"/>
      <c r="BNA119" s="22"/>
      <c r="BNB119" s="22"/>
      <c r="BNC119" s="22"/>
      <c r="BND119" s="22"/>
      <c r="BNE119" s="22"/>
      <c r="BNF119" s="22"/>
      <c r="BNG119" s="22"/>
      <c r="BNH119" s="22"/>
      <c r="BNI119" s="22"/>
      <c r="BNJ119" s="22"/>
      <c r="BNK119" s="22"/>
      <c r="BNL119" s="22"/>
      <c r="BNM119" s="22"/>
      <c r="BNN119" s="22"/>
      <c r="BNO119" s="22"/>
      <c r="BNP119" s="22"/>
      <c r="BNQ119" s="22"/>
      <c r="BNR119" s="22"/>
      <c r="BNS119" s="22"/>
      <c r="BNT119" s="22"/>
      <c r="BNU119" s="22"/>
      <c r="BNV119" s="22"/>
      <c r="BNW119" s="22"/>
      <c r="BNX119" s="22"/>
      <c r="BNY119" s="22"/>
      <c r="BNZ119" s="22"/>
      <c r="BOA119" s="22"/>
      <c r="BOB119" s="22"/>
      <c r="BOC119" s="22"/>
      <c r="BOD119" s="22"/>
      <c r="BOE119" s="22"/>
      <c r="BOF119" s="22"/>
      <c r="BOG119" s="22"/>
      <c r="BOH119" s="22"/>
      <c r="BOI119" s="22"/>
      <c r="BOJ119" s="22"/>
      <c r="BOK119" s="22"/>
      <c r="BOL119" s="22"/>
      <c r="BOM119" s="22"/>
      <c r="BON119" s="22"/>
      <c r="BOO119" s="22"/>
      <c r="BOP119" s="22"/>
      <c r="BOQ119" s="22"/>
      <c r="BOR119" s="22"/>
      <c r="BOS119" s="22"/>
      <c r="BOT119" s="22"/>
      <c r="BOU119" s="22"/>
      <c r="BOV119" s="22"/>
      <c r="BOW119" s="22"/>
      <c r="BOX119" s="22"/>
      <c r="BOY119" s="22"/>
      <c r="BOZ119" s="22"/>
      <c r="BPA119" s="22"/>
      <c r="BPB119" s="22"/>
      <c r="BPC119" s="22"/>
      <c r="BPD119" s="22"/>
      <c r="BPE119" s="22"/>
      <c r="BPF119" s="22"/>
      <c r="BPG119" s="22"/>
      <c r="BPH119" s="22"/>
      <c r="BPI119" s="22"/>
      <c r="BPJ119" s="22"/>
      <c r="BPK119" s="22"/>
      <c r="BPL119" s="22"/>
      <c r="BPM119" s="22"/>
      <c r="BPN119" s="22"/>
      <c r="BPO119" s="22"/>
      <c r="BPP119" s="22"/>
      <c r="BPQ119" s="22"/>
      <c r="BPR119" s="22"/>
      <c r="BPS119" s="22"/>
      <c r="BPT119" s="22"/>
      <c r="BPU119" s="22"/>
      <c r="BPV119" s="22"/>
      <c r="BPW119" s="22"/>
      <c r="BPX119" s="22"/>
      <c r="BPY119" s="22"/>
      <c r="BPZ119" s="22"/>
      <c r="BQA119" s="22"/>
      <c r="BQB119" s="22"/>
      <c r="BQC119" s="22"/>
      <c r="BQD119" s="22"/>
      <c r="BQE119" s="22"/>
      <c r="BQF119" s="22"/>
      <c r="BQG119" s="22"/>
      <c r="BQH119" s="22"/>
      <c r="BQI119" s="22"/>
      <c r="BQJ119" s="22"/>
      <c r="BQK119" s="22"/>
      <c r="BQL119" s="22"/>
      <c r="BQM119" s="22"/>
      <c r="BQN119" s="22"/>
      <c r="BQO119" s="22"/>
      <c r="BQP119" s="22"/>
      <c r="BQQ119" s="22"/>
      <c r="BQR119" s="22"/>
      <c r="BQS119" s="22"/>
      <c r="BQT119" s="22"/>
      <c r="BQU119" s="22"/>
      <c r="BQV119" s="22"/>
      <c r="BQW119" s="22"/>
      <c r="BQX119" s="22"/>
      <c r="BQY119" s="22"/>
      <c r="BQZ119" s="22"/>
      <c r="BRA119" s="22"/>
      <c r="BRB119" s="22"/>
      <c r="BRC119" s="22"/>
      <c r="BRD119" s="22"/>
      <c r="BRE119" s="22"/>
      <c r="BRF119" s="22"/>
      <c r="BRG119" s="22"/>
      <c r="BRH119" s="22"/>
      <c r="BRI119" s="22"/>
      <c r="BRJ119" s="22"/>
      <c r="BRK119" s="22"/>
      <c r="BRL119" s="22"/>
      <c r="BRM119" s="22"/>
      <c r="BRN119" s="22"/>
      <c r="BRO119" s="22"/>
      <c r="BRP119" s="22"/>
      <c r="BRQ119" s="22"/>
      <c r="BRR119" s="22"/>
      <c r="BRS119" s="22"/>
      <c r="BRT119" s="22"/>
      <c r="BRU119" s="22"/>
      <c r="BRV119" s="22"/>
      <c r="BRW119" s="22"/>
      <c r="BRX119" s="22"/>
      <c r="BRY119" s="22"/>
      <c r="BRZ119" s="22"/>
      <c r="BSA119" s="22"/>
      <c r="BSB119" s="22"/>
      <c r="BSC119" s="22"/>
      <c r="BSD119" s="22"/>
      <c r="BSE119" s="22"/>
      <c r="BSF119" s="22"/>
      <c r="BSG119" s="22"/>
      <c r="BSH119" s="22"/>
      <c r="BSI119" s="22"/>
      <c r="BSJ119" s="22"/>
      <c r="BSK119" s="22"/>
      <c r="BSL119" s="22"/>
      <c r="BSM119" s="22"/>
      <c r="BSN119" s="22"/>
      <c r="BSO119" s="22"/>
      <c r="BSP119" s="22"/>
      <c r="BSQ119" s="22"/>
      <c r="BSR119" s="22"/>
      <c r="BSS119" s="22"/>
      <c r="BST119" s="22"/>
      <c r="BSU119" s="22"/>
      <c r="BSV119" s="22"/>
      <c r="BSW119" s="22"/>
      <c r="BSX119" s="22"/>
      <c r="BSY119" s="22"/>
      <c r="BSZ119" s="22"/>
      <c r="BTA119" s="22"/>
      <c r="BTB119" s="22"/>
      <c r="BTC119" s="22"/>
      <c r="BTD119" s="22"/>
      <c r="BTE119" s="22"/>
      <c r="BTF119" s="22"/>
      <c r="BTG119" s="22"/>
      <c r="BTH119" s="22"/>
      <c r="BTI119" s="22"/>
      <c r="BTJ119" s="22"/>
      <c r="BTK119" s="22"/>
      <c r="BTL119" s="22"/>
      <c r="BTM119" s="22"/>
      <c r="BTN119" s="22"/>
      <c r="BTO119" s="22"/>
      <c r="BTP119" s="22"/>
      <c r="BTQ119" s="22"/>
      <c r="BTR119" s="22"/>
      <c r="BTS119" s="22"/>
      <c r="BTT119" s="22"/>
      <c r="BTU119" s="22"/>
      <c r="BTV119" s="22"/>
      <c r="BTW119" s="22"/>
      <c r="BTX119" s="22"/>
      <c r="BTY119" s="22"/>
      <c r="BTZ119" s="22"/>
      <c r="BUA119" s="22"/>
      <c r="BUB119" s="22"/>
      <c r="BUC119" s="22"/>
      <c r="BUD119" s="22"/>
      <c r="BUE119" s="22"/>
      <c r="BUF119" s="22"/>
      <c r="BUG119" s="22"/>
      <c r="BUH119" s="22"/>
      <c r="BUI119" s="22"/>
      <c r="BUJ119" s="22"/>
      <c r="BUK119" s="22"/>
      <c r="BUL119" s="22"/>
      <c r="BUM119" s="22"/>
      <c r="BUN119" s="22"/>
      <c r="BUO119" s="22"/>
      <c r="BUP119" s="22"/>
      <c r="BUQ119" s="22"/>
      <c r="BUR119" s="22"/>
      <c r="BUS119" s="22"/>
      <c r="BUT119" s="22"/>
      <c r="BUU119" s="22"/>
      <c r="BUV119" s="22"/>
      <c r="BUW119" s="22"/>
      <c r="BUX119" s="22"/>
      <c r="BUY119" s="22"/>
      <c r="BUZ119" s="22"/>
      <c r="BVA119" s="22"/>
      <c r="BVB119" s="22"/>
      <c r="BVC119" s="22"/>
      <c r="BVD119" s="22"/>
      <c r="BVE119" s="22"/>
      <c r="BVF119" s="22"/>
      <c r="BVG119" s="22"/>
      <c r="BVH119" s="22"/>
      <c r="BVI119" s="22"/>
      <c r="BVJ119" s="22"/>
      <c r="BVK119" s="22"/>
      <c r="BVL119" s="22"/>
      <c r="BVM119" s="22"/>
      <c r="BVN119" s="22"/>
      <c r="BVO119" s="22"/>
      <c r="BVP119" s="22"/>
      <c r="BVQ119" s="22"/>
      <c r="BVR119" s="22"/>
      <c r="BVS119" s="22"/>
      <c r="BVT119" s="22"/>
      <c r="BVU119" s="22"/>
      <c r="BVV119" s="22"/>
      <c r="BVW119" s="22"/>
      <c r="BVX119" s="22"/>
      <c r="BVY119" s="22"/>
      <c r="BVZ119" s="22"/>
      <c r="BWA119" s="22"/>
      <c r="BWB119" s="22"/>
      <c r="BWC119" s="22"/>
      <c r="BWD119" s="22"/>
      <c r="BWE119" s="22"/>
      <c r="BWF119" s="22"/>
      <c r="BWG119" s="22"/>
      <c r="BWH119" s="22"/>
      <c r="BWI119" s="22"/>
      <c r="BWJ119" s="22"/>
      <c r="BWK119" s="22"/>
      <c r="BWL119" s="22"/>
      <c r="BWM119" s="22"/>
      <c r="BWN119" s="22"/>
      <c r="BWO119" s="22"/>
      <c r="BWP119" s="22"/>
      <c r="BWQ119" s="22"/>
      <c r="BWR119" s="22"/>
      <c r="BWS119" s="22"/>
      <c r="BWT119" s="22"/>
      <c r="BWU119" s="22"/>
      <c r="BWV119" s="22"/>
      <c r="BWW119" s="22"/>
      <c r="BWX119" s="22"/>
      <c r="BWY119" s="22"/>
      <c r="BWZ119" s="22"/>
      <c r="BXA119" s="22"/>
      <c r="BXB119" s="22"/>
      <c r="BXC119" s="22"/>
      <c r="BXD119" s="22"/>
      <c r="BXE119" s="22"/>
      <c r="BXF119" s="22"/>
      <c r="BXG119" s="22"/>
      <c r="BXH119" s="22"/>
      <c r="BXI119" s="22"/>
      <c r="BXJ119" s="22"/>
      <c r="BXK119" s="22"/>
      <c r="BXL119" s="22"/>
      <c r="BXM119" s="22"/>
      <c r="BXN119" s="22"/>
      <c r="BXO119" s="22"/>
      <c r="BXP119" s="22"/>
      <c r="BXQ119" s="22"/>
      <c r="BXR119" s="22"/>
      <c r="BXS119" s="22"/>
      <c r="BXT119" s="22"/>
      <c r="BXU119" s="22"/>
      <c r="BXV119" s="22"/>
      <c r="BXW119" s="22"/>
      <c r="BXX119" s="22"/>
      <c r="BXY119" s="22"/>
      <c r="BXZ119" s="22"/>
      <c r="BYA119" s="22"/>
      <c r="BYB119" s="22"/>
      <c r="BYC119" s="22"/>
      <c r="BYD119" s="22"/>
      <c r="BYE119" s="22"/>
      <c r="BYF119" s="22"/>
      <c r="BYG119" s="22"/>
      <c r="BYH119" s="22"/>
      <c r="BYI119" s="22"/>
      <c r="BYJ119" s="22"/>
      <c r="BYK119" s="22"/>
      <c r="BYL119" s="22"/>
      <c r="BYM119" s="22"/>
      <c r="BYN119" s="22"/>
      <c r="BYO119" s="22"/>
      <c r="BYP119" s="22"/>
      <c r="BYQ119" s="22"/>
      <c r="BYR119" s="22"/>
      <c r="BYS119" s="22"/>
      <c r="BYT119" s="22"/>
      <c r="BYU119" s="22"/>
      <c r="BYV119" s="22"/>
      <c r="BYW119" s="22"/>
      <c r="BYX119" s="22"/>
      <c r="BYY119" s="22"/>
      <c r="BYZ119" s="22"/>
      <c r="BZA119" s="22"/>
      <c r="BZB119" s="22"/>
      <c r="BZC119" s="22"/>
      <c r="BZD119" s="22"/>
      <c r="BZE119" s="22"/>
      <c r="BZF119" s="22"/>
      <c r="BZG119" s="22"/>
      <c r="BZH119" s="22"/>
      <c r="BZI119" s="22"/>
      <c r="BZJ119" s="22"/>
      <c r="BZK119" s="22"/>
      <c r="BZL119" s="22"/>
      <c r="BZM119" s="22"/>
      <c r="BZN119" s="22"/>
      <c r="BZO119" s="22"/>
      <c r="BZP119" s="22"/>
      <c r="BZQ119" s="22"/>
      <c r="BZR119" s="22"/>
      <c r="BZS119" s="22"/>
      <c r="BZT119" s="22"/>
      <c r="BZU119" s="22"/>
      <c r="BZV119" s="22"/>
      <c r="BZW119" s="22"/>
      <c r="BZX119" s="22"/>
      <c r="BZY119" s="22"/>
      <c r="BZZ119" s="22"/>
      <c r="CAA119" s="22"/>
      <c r="CAB119" s="22"/>
      <c r="CAC119" s="22"/>
      <c r="CAD119" s="22"/>
      <c r="CAE119" s="22"/>
      <c r="CAF119" s="22"/>
      <c r="CAG119" s="22"/>
      <c r="CAH119" s="22"/>
      <c r="CAI119" s="22"/>
      <c r="CAJ119" s="22"/>
      <c r="CAK119" s="22"/>
      <c r="CAL119" s="22"/>
      <c r="CAM119" s="22"/>
      <c r="CAN119" s="22"/>
      <c r="CAO119" s="22"/>
      <c r="CAP119" s="22"/>
      <c r="CAQ119" s="22"/>
      <c r="CAR119" s="22"/>
      <c r="CAS119" s="22"/>
      <c r="CAT119" s="22"/>
      <c r="CAU119" s="22"/>
      <c r="CAV119" s="22"/>
      <c r="CAW119" s="22"/>
      <c r="CAX119" s="22"/>
      <c r="CAY119" s="22"/>
      <c r="CAZ119" s="22"/>
      <c r="CBA119" s="22"/>
      <c r="CBB119" s="22"/>
      <c r="CBC119" s="22"/>
      <c r="CBD119" s="22"/>
      <c r="CBE119" s="22"/>
      <c r="CBF119" s="22"/>
      <c r="CBG119" s="22"/>
      <c r="CBH119" s="22"/>
      <c r="CBI119" s="22"/>
      <c r="CBJ119" s="22"/>
      <c r="CBK119" s="22"/>
      <c r="CBL119" s="22"/>
      <c r="CBM119" s="22"/>
      <c r="CBN119" s="22"/>
      <c r="CBO119" s="22"/>
      <c r="CBP119" s="22"/>
      <c r="CBQ119" s="22"/>
      <c r="CBR119" s="22"/>
      <c r="CBS119" s="22"/>
      <c r="CBT119" s="22"/>
      <c r="CBU119" s="22"/>
      <c r="CBV119" s="22"/>
      <c r="CBW119" s="22"/>
      <c r="CBX119" s="22"/>
      <c r="CBY119" s="22"/>
      <c r="CBZ119" s="22"/>
      <c r="CCA119" s="22"/>
      <c r="CCB119" s="22"/>
      <c r="CCC119" s="22"/>
      <c r="CCD119" s="22"/>
      <c r="CCE119" s="22"/>
      <c r="CCF119" s="22"/>
      <c r="CCG119" s="22"/>
      <c r="CCH119" s="22"/>
      <c r="CCI119" s="22"/>
      <c r="CCJ119" s="22"/>
      <c r="CCK119" s="22"/>
      <c r="CCL119" s="22"/>
      <c r="CCM119" s="22"/>
      <c r="CCN119" s="22"/>
      <c r="CCO119" s="22"/>
      <c r="CCP119" s="22"/>
      <c r="CCQ119" s="22"/>
      <c r="CCR119" s="22"/>
      <c r="CCS119" s="22"/>
      <c r="CCT119" s="22"/>
      <c r="CCU119" s="22"/>
      <c r="CCV119" s="22"/>
      <c r="CCW119" s="22"/>
      <c r="CCX119" s="22"/>
      <c r="CCY119" s="22"/>
      <c r="CCZ119" s="22"/>
      <c r="CDA119" s="22"/>
      <c r="CDB119" s="22"/>
      <c r="CDC119" s="22"/>
      <c r="CDD119" s="22"/>
      <c r="CDE119" s="22"/>
      <c r="CDF119" s="22"/>
      <c r="CDG119" s="22"/>
      <c r="CDH119" s="22"/>
      <c r="CDI119" s="22"/>
      <c r="CDJ119" s="22"/>
      <c r="CDK119" s="22"/>
      <c r="CDL119" s="22"/>
      <c r="CDM119" s="22"/>
      <c r="CDN119" s="22"/>
      <c r="CDO119" s="22"/>
      <c r="CDP119" s="22"/>
      <c r="CDQ119" s="22"/>
      <c r="CDR119" s="22"/>
      <c r="CDS119" s="22"/>
      <c r="CDT119" s="22"/>
      <c r="CDU119" s="22"/>
      <c r="CDV119" s="22"/>
      <c r="CDW119" s="22"/>
      <c r="CDX119" s="22"/>
      <c r="CDY119" s="22"/>
      <c r="CDZ119" s="22"/>
      <c r="CEA119" s="22"/>
      <c r="CEB119" s="22"/>
      <c r="CEC119" s="22"/>
      <c r="CED119" s="22"/>
      <c r="CEE119" s="22"/>
      <c r="CEF119" s="22"/>
      <c r="CEG119" s="22"/>
      <c r="CEH119" s="22"/>
      <c r="CEI119" s="22"/>
      <c r="CEJ119" s="22"/>
      <c r="CEK119" s="22"/>
      <c r="CEL119" s="22"/>
      <c r="CEM119" s="22"/>
      <c r="CEN119" s="22"/>
      <c r="CEO119" s="22"/>
      <c r="CEP119" s="22"/>
      <c r="CEQ119" s="22"/>
      <c r="CER119" s="22"/>
      <c r="CES119" s="22"/>
      <c r="CET119" s="22"/>
      <c r="CEU119" s="22"/>
      <c r="CEV119" s="22"/>
      <c r="CEW119" s="22"/>
      <c r="CEX119" s="22"/>
      <c r="CEY119" s="22"/>
      <c r="CEZ119" s="22"/>
      <c r="CFA119" s="22"/>
      <c r="CFB119" s="22"/>
      <c r="CFC119" s="22"/>
      <c r="CFD119" s="22"/>
      <c r="CFE119" s="22"/>
      <c r="CFF119" s="22"/>
      <c r="CFG119" s="22"/>
      <c r="CFH119" s="22"/>
      <c r="CFI119" s="22"/>
      <c r="CFJ119" s="22"/>
      <c r="CFK119" s="22"/>
      <c r="CFL119" s="22"/>
      <c r="CFM119" s="22"/>
      <c r="CFN119" s="22"/>
      <c r="CFO119" s="22"/>
      <c r="CFP119" s="22"/>
      <c r="CFQ119" s="22"/>
      <c r="CFR119" s="22"/>
      <c r="CFS119" s="22"/>
      <c r="CFT119" s="22"/>
      <c r="CFU119" s="22"/>
      <c r="CFV119" s="22"/>
      <c r="CFW119" s="22"/>
      <c r="CFX119" s="22"/>
      <c r="CFY119" s="22"/>
      <c r="CFZ119" s="22"/>
      <c r="CGA119" s="22"/>
      <c r="CGB119" s="22"/>
      <c r="CGC119" s="22"/>
      <c r="CGD119" s="22"/>
      <c r="CGE119" s="22"/>
      <c r="CGF119" s="22"/>
      <c r="CGG119" s="22"/>
      <c r="CGH119" s="22"/>
      <c r="CGI119" s="22"/>
      <c r="CGJ119" s="22"/>
      <c r="CGK119" s="22"/>
      <c r="CGL119" s="22"/>
      <c r="CGM119" s="22"/>
      <c r="CGN119" s="22"/>
      <c r="CGO119" s="22"/>
      <c r="CGP119" s="22"/>
      <c r="CGQ119" s="22"/>
      <c r="CGR119" s="22"/>
      <c r="CGS119" s="22"/>
      <c r="CGT119" s="22"/>
      <c r="CGU119" s="22"/>
      <c r="CGV119" s="22"/>
      <c r="CGW119" s="22"/>
      <c r="CGX119" s="22"/>
      <c r="CGY119" s="22"/>
      <c r="CGZ119" s="22"/>
      <c r="CHA119" s="22"/>
      <c r="CHB119" s="22"/>
      <c r="CHC119" s="22"/>
      <c r="CHD119" s="22"/>
      <c r="CHE119" s="22"/>
      <c r="CHF119" s="22"/>
      <c r="CHG119" s="22"/>
      <c r="CHH119" s="22"/>
      <c r="CHI119" s="22"/>
      <c r="CHJ119" s="22"/>
      <c r="CHK119" s="22"/>
      <c r="CHL119" s="22"/>
      <c r="CHM119" s="22"/>
      <c r="CHN119" s="22"/>
      <c r="CHO119" s="22"/>
      <c r="CHP119" s="22"/>
      <c r="CHQ119" s="22"/>
      <c r="CHR119" s="22"/>
      <c r="CHS119" s="22"/>
      <c r="CHT119" s="22"/>
      <c r="CHU119" s="22"/>
      <c r="CHV119" s="22"/>
      <c r="CHW119" s="22"/>
      <c r="CHX119" s="22"/>
      <c r="CHY119" s="22"/>
      <c r="CHZ119" s="22"/>
      <c r="CIA119" s="22"/>
      <c r="CIB119" s="22"/>
      <c r="CIC119" s="22"/>
      <c r="CID119" s="22"/>
      <c r="CIE119" s="22"/>
      <c r="CIF119" s="22"/>
      <c r="CIG119" s="22"/>
      <c r="CIH119" s="22"/>
      <c r="CII119" s="22"/>
      <c r="CIJ119" s="22"/>
      <c r="CIK119" s="22"/>
      <c r="CIL119" s="22"/>
      <c r="CIM119" s="22"/>
      <c r="CIN119" s="22"/>
      <c r="CIO119" s="22"/>
      <c r="CIP119" s="22"/>
      <c r="CIQ119" s="22"/>
      <c r="CIR119" s="22"/>
      <c r="CIS119" s="22"/>
      <c r="CIT119" s="22"/>
      <c r="CIU119" s="22"/>
      <c r="CIV119" s="22"/>
      <c r="CIW119" s="22"/>
      <c r="CIX119" s="22"/>
      <c r="CIY119" s="22"/>
      <c r="CIZ119" s="22"/>
      <c r="CJA119" s="22"/>
      <c r="CJB119" s="22"/>
      <c r="CJC119" s="22"/>
      <c r="CJD119" s="22"/>
      <c r="CJE119" s="22"/>
      <c r="CJF119" s="22"/>
      <c r="CJG119" s="22"/>
      <c r="CJH119" s="22"/>
      <c r="CJI119" s="22"/>
      <c r="CJJ119" s="22"/>
      <c r="CJK119" s="22"/>
      <c r="CJL119" s="22"/>
      <c r="CJM119" s="22"/>
      <c r="CJN119" s="22"/>
      <c r="CJO119" s="22"/>
      <c r="CJP119" s="22"/>
      <c r="CJQ119" s="22"/>
      <c r="CJR119" s="22"/>
      <c r="CJS119" s="22"/>
      <c r="CJT119" s="22"/>
      <c r="CJU119" s="22"/>
      <c r="CJV119" s="22"/>
      <c r="CJW119" s="22"/>
      <c r="CJX119" s="22"/>
      <c r="CJY119" s="22"/>
      <c r="CJZ119" s="22"/>
      <c r="CKA119" s="22"/>
      <c r="CKB119" s="22"/>
      <c r="CKC119" s="22"/>
      <c r="CKD119" s="22"/>
      <c r="CKE119" s="22"/>
      <c r="CKF119" s="22"/>
      <c r="CKG119" s="22"/>
      <c r="CKH119" s="22"/>
      <c r="CKI119" s="22"/>
      <c r="CKJ119" s="22"/>
      <c r="CKK119" s="22"/>
      <c r="CKL119" s="22"/>
      <c r="CKM119" s="22"/>
      <c r="CKN119" s="22"/>
      <c r="CKO119" s="22"/>
      <c r="CKP119" s="22"/>
      <c r="CKQ119" s="22"/>
      <c r="CKR119" s="22"/>
      <c r="CKS119" s="22"/>
      <c r="CKT119" s="22"/>
      <c r="CKU119" s="22"/>
      <c r="CKV119" s="22"/>
      <c r="CKW119" s="22"/>
      <c r="CKX119" s="22"/>
      <c r="CKY119" s="22"/>
      <c r="CKZ119" s="22"/>
      <c r="CLA119" s="22"/>
      <c r="CLB119" s="22"/>
      <c r="CLC119" s="22"/>
      <c r="CLD119" s="22"/>
      <c r="CLE119" s="22"/>
      <c r="CLF119" s="22"/>
      <c r="CLG119" s="22"/>
      <c r="CLH119" s="22"/>
      <c r="CLI119" s="22"/>
      <c r="CLJ119" s="22"/>
      <c r="CLK119" s="22"/>
      <c r="CLL119" s="22"/>
      <c r="CLM119" s="22"/>
      <c r="CLN119" s="22"/>
      <c r="CLO119" s="22"/>
      <c r="CLP119" s="22"/>
      <c r="CLQ119" s="22"/>
      <c r="CLR119" s="22"/>
      <c r="CLS119" s="22"/>
      <c r="CLT119" s="22"/>
      <c r="CLU119" s="22"/>
      <c r="CLV119" s="22"/>
      <c r="CLW119" s="22"/>
      <c r="CLX119" s="22"/>
      <c r="CLY119" s="22"/>
      <c r="CLZ119" s="22"/>
      <c r="CMA119" s="22"/>
      <c r="CMB119" s="22"/>
      <c r="CMC119" s="22"/>
      <c r="CMD119" s="22"/>
      <c r="CME119" s="22"/>
      <c r="CMF119" s="22"/>
      <c r="CMG119" s="22"/>
      <c r="CMH119" s="22"/>
      <c r="CMI119" s="22"/>
      <c r="CMJ119" s="22"/>
      <c r="CMK119" s="22"/>
      <c r="CML119" s="22"/>
      <c r="CMM119" s="22"/>
      <c r="CMN119" s="22"/>
      <c r="CMO119" s="22"/>
      <c r="CMP119" s="22"/>
      <c r="CMQ119" s="22"/>
      <c r="CMR119" s="22"/>
      <c r="CMS119" s="22"/>
      <c r="CMT119" s="22"/>
      <c r="CMU119" s="22"/>
      <c r="CMV119" s="22"/>
      <c r="CMW119" s="22"/>
      <c r="CMX119" s="22"/>
      <c r="CMY119" s="22"/>
      <c r="CMZ119" s="22"/>
      <c r="CNA119" s="22"/>
      <c r="CNB119" s="22"/>
      <c r="CNC119" s="22"/>
      <c r="CND119" s="22"/>
      <c r="CNE119" s="22"/>
      <c r="CNF119" s="22"/>
      <c r="CNG119" s="22"/>
      <c r="CNH119" s="22"/>
      <c r="CNI119" s="22"/>
      <c r="CNJ119" s="22"/>
      <c r="CNK119" s="22"/>
      <c r="CNL119" s="22"/>
      <c r="CNM119" s="22"/>
      <c r="CNN119" s="22"/>
      <c r="CNO119" s="22"/>
      <c r="CNP119" s="22"/>
      <c r="CNQ119" s="22"/>
      <c r="CNR119" s="22"/>
      <c r="CNS119" s="22"/>
      <c r="CNT119" s="22"/>
      <c r="CNU119" s="22"/>
      <c r="CNV119" s="22"/>
      <c r="CNW119" s="22"/>
      <c r="CNX119" s="22"/>
      <c r="CNY119" s="22"/>
      <c r="CNZ119" s="22"/>
      <c r="COA119" s="22"/>
      <c r="COB119" s="22"/>
      <c r="COC119" s="22"/>
      <c r="COD119" s="22"/>
      <c r="COE119" s="22"/>
      <c r="COF119" s="22"/>
      <c r="COG119" s="22"/>
      <c r="COH119" s="22"/>
      <c r="COI119" s="22"/>
      <c r="COJ119" s="22"/>
      <c r="COK119" s="22"/>
      <c r="COL119" s="22"/>
      <c r="COM119" s="22"/>
      <c r="CON119" s="22"/>
      <c r="COO119" s="22"/>
      <c r="COP119" s="22"/>
      <c r="COQ119" s="22"/>
      <c r="COR119" s="22"/>
      <c r="COS119" s="22"/>
      <c r="COT119" s="22"/>
      <c r="COU119" s="22"/>
      <c r="COV119" s="22"/>
      <c r="COW119" s="22"/>
      <c r="COX119" s="22"/>
      <c r="COY119" s="22"/>
      <c r="COZ119" s="22"/>
      <c r="CPA119" s="22"/>
      <c r="CPB119" s="22"/>
      <c r="CPC119" s="22"/>
      <c r="CPD119" s="22"/>
      <c r="CPE119" s="22"/>
      <c r="CPF119" s="22"/>
      <c r="CPG119" s="22"/>
      <c r="CPH119" s="22"/>
      <c r="CPI119" s="22"/>
      <c r="CPJ119" s="22"/>
      <c r="CPK119" s="22"/>
      <c r="CPL119" s="22"/>
      <c r="CPM119" s="22"/>
      <c r="CPN119" s="22"/>
      <c r="CPO119" s="22"/>
      <c r="CPP119" s="22"/>
      <c r="CPQ119" s="22"/>
      <c r="CPR119" s="22"/>
      <c r="CPS119" s="22"/>
      <c r="CPT119" s="22"/>
      <c r="CPU119" s="22"/>
      <c r="CPV119" s="22"/>
      <c r="CPW119" s="22"/>
      <c r="CPX119" s="22"/>
      <c r="CPY119" s="22"/>
      <c r="CPZ119" s="22"/>
      <c r="CQA119" s="22"/>
      <c r="CQB119" s="22"/>
      <c r="CQC119" s="22"/>
      <c r="CQD119" s="22"/>
      <c r="CQE119" s="22"/>
      <c r="CQF119" s="22"/>
      <c r="CQG119" s="22"/>
      <c r="CQH119" s="22"/>
      <c r="CQI119" s="22"/>
      <c r="CQJ119" s="22"/>
      <c r="CQK119" s="22"/>
      <c r="CQL119" s="22"/>
      <c r="CQM119" s="22"/>
      <c r="CQN119" s="22"/>
      <c r="CQO119" s="22"/>
      <c r="CQP119" s="22"/>
      <c r="CQQ119" s="22"/>
      <c r="CQR119" s="22"/>
      <c r="CQS119" s="22"/>
      <c r="CQT119" s="22"/>
      <c r="CQU119" s="22"/>
      <c r="CQV119" s="22"/>
      <c r="CQW119" s="22"/>
      <c r="CQX119" s="22"/>
      <c r="CQY119" s="22"/>
      <c r="CQZ119" s="22"/>
      <c r="CRA119" s="22"/>
      <c r="CRB119" s="22"/>
      <c r="CRC119" s="22"/>
      <c r="CRD119" s="22"/>
      <c r="CRE119" s="22"/>
      <c r="CRF119" s="22"/>
      <c r="CRG119" s="22"/>
      <c r="CRH119" s="22"/>
      <c r="CRI119" s="22"/>
      <c r="CRJ119" s="22"/>
      <c r="CRK119" s="22"/>
      <c r="CRL119" s="22"/>
      <c r="CRM119" s="22"/>
      <c r="CRN119" s="22"/>
      <c r="CRO119" s="22"/>
      <c r="CRP119" s="22"/>
      <c r="CRQ119" s="22"/>
      <c r="CRR119" s="22"/>
      <c r="CRS119" s="22"/>
      <c r="CRT119" s="22"/>
      <c r="CRU119" s="22"/>
      <c r="CRV119" s="22"/>
      <c r="CRW119" s="22"/>
      <c r="CRX119" s="22"/>
      <c r="CRY119" s="22"/>
      <c r="CRZ119" s="22"/>
      <c r="CSA119" s="22"/>
      <c r="CSB119" s="22"/>
      <c r="CSC119" s="22"/>
      <c r="CSD119" s="22"/>
      <c r="CSE119" s="22"/>
      <c r="CSF119" s="22"/>
      <c r="CSG119" s="22"/>
      <c r="CSH119" s="22"/>
      <c r="CSI119" s="22"/>
      <c r="CSJ119" s="22"/>
      <c r="CSK119" s="22"/>
      <c r="CSL119" s="22"/>
      <c r="CSM119" s="22"/>
      <c r="CSN119" s="22"/>
      <c r="CSO119" s="22"/>
      <c r="CSP119" s="22"/>
      <c r="CSQ119" s="22"/>
      <c r="CSR119" s="22"/>
      <c r="CSS119" s="22"/>
      <c r="CST119" s="22"/>
      <c r="CSU119" s="22"/>
      <c r="CSV119" s="22"/>
      <c r="CSW119" s="22"/>
      <c r="CSX119" s="22"/>
      <c r="CSY119" s="22"/>
      <c r="CSZ119" s="22"/>
      <c r="CTA119" s="22"/>
      <c r="CTB119" s="22"/>
      <c r="CTC119" s="22"/>
      <c r="CTD119" s="22"/>
      <c r="CTE119" s="22"/>
      <c r="CTF119" s="22"/>
      <c r="CTG119" s="22"/>
      <c r="CTH119" s="22"/>
      <c r="CTI119" s="22"/>
      <c r="CTJ119" s="22"/>
      <c r="CTK119" s="22"/>
      <c r="CTL119" s="22"/>
      <c r="CTM119" s="22"/>
      <c r="CTN119" s="22"/>
      <c r="CTO119" s="22"/>
      <c r="CTP119" s="22"/>
      <c r="CTQ119" s="22"/>
      <c r="CTR119" s="22"/>
      <c r="CTS119" s="22"/>
      <c r="CTT119" s="22"/>
      <c r="CTU119" s="22"/>
      <c r="CTV119" s="22"/>
      <c r="CTW119" s="22"/>
      <c r="CTX119" s="22"/>
      <c r="CTY119" s="22"/>
      <c r="CTZ119" s="22"/>
      <c r="CUA119" s="22"/>
      <c r="CUB119" s="22"/>
      <c r="CUC119" s="22"/>
      <c r="CUD119" s="22"/>
      <c r="CUE119" s="22"/>
      <c r="CUF119" s="22"/>
      <c r="CUG119" s="22"/>
      <c r="CUH119" s="22"/>
      <c r="CUI119" s="22"/>
      <c r="CUJ119" s="22"/>
      <c r="CUK119" s="22"/>
      <c r="CUL119" s="22"/>
      <c r="CUM119" s="22"/>
      <c r="CUN119" s="22"/>
      <c r="CUO119" s="22"/>
      <c r="CUP119" s="22"/>
      <c r="CUQ119" s="22"/>
      <c r="CUR119" s="22"/>
      <c r="CUS119" s="22"/>
      <c r="CUT119" s="22"/>
      <c r="CUU119" s="22"/>
      <c r="CUV119" s="22"/>
      <c r="CUW119" s="22"/>
      <c r="CUX119" s="22"/>
      <c r="CUY119" s="22"/>
      <c r="CUZ119" s="22"/>
      <c r="CVA119" s="22"/>
      <c r="CVB119" s="22"/>
      <c r="CVC119" s="22"/>
      <c r="CVD119" s="22"/>
      <c r="CVE119" s="22"/>
      <c r="CVF119" s="22"/>
      <c r="CVG119" s="22"/>
      <c r="CVH119" s="22"/>
      <c r="CVI119" s="22"/>
      <c r="CVJ119" s="22"/>
      <c r="CVK119" s="22"/>
      <c r="CVL119" s="22"/>
      <c r="CVM119" s="22"/>
      <c r="CVN119" s="22"/>
      <c r="CVO119" s="22"/>
      <c r="CVP119" s="22"/>
      <c r="CVQ119" s="22"/>
      <c r="CVR119" s="22"/>
      <c r="CVS119" s="22"/>
      <c r="CVT119" s="22"/>
      <c r="CVU119" s="22"/>
      <c r="CVV119" s="22"/>
      <c r="CVW119" s="22"/>
      <c r="CVX119" s="22"/>
      <c r="CVY119" s="22"/>
      <c r="CVZ119" s="22"/>
      <c r="CWA119" s="22"/>
      <c r="CWB119" s="22"/>
      <c r="CWC119" s="22"/>
      <c r="CWD119" s="22"/>
      <c r="CWE119" s="22"/>
      <c r="CWF119" s="22"/>
      <c r="CWG119" s="22"/>
      <c r="CWH119" s="22"/>
      <c r="CWI119" s="22"/>
      <c r="CWJ119" s="22"/>
      <c r="CWK119" s="22"/>
      <c r="CWL119" s="22"/>
      <c r="CWM119" s="22"/>
      <c r="CWN119" s="22"/>
      <c r="CWO119" s="22"/>
      <c r="CWP119" s="22"/>
      <c r="CWQ119" s="22"/>
      <c r="CWR119" s="22"/>
      <c r="CWS119" s="22"/>
      <c r="CWT119" s="22"/>
      <c r="CWU119" s="22"/>
      <c r="CWV119" s="22"/>
      <c r="CWW119" s="22"/>
      <c r="CWX119" s="22"/>
      <c r="CWY119" s="22"/>
      <c r="CWZ119" s="22"/>
      <c r="CXA119" s="22"/>
      <c r="CXB119" s="22"/>
      <c r="CXC119" s="22"/>
      <c r="CXD119" s="22"/>
      <c r="CXE119" s="22"/>
      <c r="CXF119" s="22"/>
      <c r="CXG119" s="22"/>
      <c r="CXH119" s="22"/>
      <c r="CXI119" s="22"/>
      <c r="CXJ119" s="22"/>
      <c r="CXK119" s="22"/>
      <c r="CXL119" s="22"/>
      <c r="CXM119" s="22"/>
      <c r="CXN119" s="22"/>
      <c r="CXO119" s="22"/>
      <c r="CXP119" s="22"/>
      <c r="CXQ119" s="22"/>
      <c r="CXR119" s="22"/>
      <c r="CXS119" s="22"/>
      <c r="CXT119" s="22"/>
      <c r="CXU119" s="22"/>
      <c r="CXV119" s="22"/>
      <c r="CXW119" s="22"/>
      <c r="CXX119" s="22"/>
      <c r="CXY119" s="22"/>
      <c r="CXZ119" s="22"/>
      <c r="CYA119" s="22"/>
      <c r="CYB119" s="22"/>
      <c r="CYC119" s="22"/>
      <c r="CYD119" s="22"/>
      <c r="CYE119" s="22"/>
      <c r="CYF119" s="22"/>
      <c r="CYG119" s="22"/>
      <c r="CYH119" s="22"/>
      <c r="CYI119" s="22"/>
      <c r="CYJ119" s="22"/>
      <c r="CYK119" s="22"/>
      <c r="CYL119" s="22"/>
      <c r="CYM119" s="22"/>
      <c r="CYN119" s="22"/>
      <c r="CYO119" s="22"/>
      <c r="CYP119" s="22"/>
      <c r="CYQ119" s="22"/>
      <c r="CYR119" s="22"/>
      <c r="CYS119" s="22"/>
      <c r="CYT119" s="22"/>
      <c r="CYU119" s="22"/>
      <c r="CYV119" s="22"/>
      <c r="CYW119" s="22"/>
      <c r="CYX119" s="22"/>
      <c r="CYY119" s="22"/>
      <c r="CYZ119" s="22"/>
      <c r="CZA119" s="22"/>
      <c r="CZB119" s="22"/>
      <c r="CZC119" s="22"/>
      <c r="CZD119" s="22"/>
      <c r="CZE119" s="22"/>
      <c r="CZF119" s="22"/>
      <c r="CZG119" s="22"/>
      <c r="CZH119" s="22"/>
      <c r="CZI119" s="22"/>
      <c r="CZJ119" s="22"/>
      <c r="CZK119" s="22"/>
      <c r="CZL119" s="22"/>
      <c r="CZM119" s="22"/>
      <c r="CZN119" s="22"/>
      <c r="CZO119" s="22"/>
      <c r="CZP119" s="22"/>
      <c r="CZQ119" s="22"/>
      <c r="CZR119" s="22"/>
      <c r="CZS119" s="22"/>
      <c r="CZT119" s="22"/>
      <c r="CZU119" s="22"/>
      <c r="CZV119" s="22"/>
      <c r="CZW119" s="22"/>
      <c r="CZX119" s="22"/>
      <c r="CZY119" s="22"/>
      <c r="CZZ119" s="22"/>
      <c r="DAA119" s="22"/>
      <c r="DAB119" s="22"/>
      <c r="DAC119" s="22"/>
      <c r="DAD119" s="22"/>
      <c r="DAE119" s="22"/>
      <c r="DAF119" s="22"/>
      <c r="DAG119" s="22"/>
      <c r="DAH119" s="22"/>
      <c r="DAI119" s="22"/>
      <c r="DAJ119" s="22"/>
      <c r="DAK119" s="22"/>
      <c r="DAL119" s="22"/>
      <c r="DAM119" s="22"/>
      <c r="DAN119" s="22"/>
      <c r="DAO119" s="22"/>
      <c r="DAP119" s="22"/>
      <c r="DAQ119" s="22"/>
      <c r="DAR119" s="22"/>
      <c r="DAS119" s="22"/>
      <c r="DAT119" s="22"/>
      <c r="DAU119" s="22"/>
      <c r="DAV119" s="22"/>
      <c r="DAW119" s="22"/>
      <c r="DAX119" s="22"/>
      <c r="DAY119" s="22"/>
      <c r="DAZ119" s="22"/>
      <c r="DBA119" s="22"/>
      <c r="DBB119" s="22"/>
      <c r="DBC119" s="22"/>
      <c r="DBD119" s="22"/>
      <c r="DBE119" s="22"/>
      <c r="DBF119" s="22"/>
      <c r="DBG119" s="22"/>
      <c r="DBH119" s="22"/>
      <c r="DBI119" s="22"/>
      <c r="DBJ119" s="22"/>
      <c r="DBK119" s="22"/>
      <c r="DBL119" s="22"/>
      <c r="DBM119" s="22"/>
      <c r="DBN119" s="22"/>
      <c r="DBO119" s="22"/>
      <c r="DBP119" s="22"/>
      <c r="DBQ119" s="22"/>
      <c r="DBR119" s="22"/>
      <c r="DBS119" s="22"/>
      <c r="DBT119" s="22"/>
      <c r="DBU119" s="22"/>
      <c r="DBV119" s="22"/>
      <c r="DBW119" s="22"/>
      <c r="DBX119" s="22"/>
      <c r="DBY119" s="22"/>
      <c r="DBZ119" s="22"/>
      <c r="DCA119" s="22"/>
      <c r="DCB119" s="22"/>
      <c r="DCC119" s="22"/>
      <c r="DCD119" s="22"/>
      <c r="DCE119" s="22"/>
      <c r="DCF119" s="22"/>
      <c r="DCG119" s="22"/>
      <c r="DCH119" s="22"/>
      <c r="DCI119" s="22"/>
      <c r="DCJ119" s="22"/>
      <c r="DCK119" s="22"/>
      <c r="DCL119" s="22"/>
      <c r="DCM119" s="22"/>
      <c r="DCN119" s="22"/>
      <c r="DCO119" s="22"/>
      <c r="DCP119" s="22"/>
      <c r="DCQ119" s="22"/>
      <c r="DCR119" s="22"/>
      <c r="DCS119" s="22"/>
      <c r="DCT119" s="22"/>
      <c r="DCU119" s="22"/>
      <c r="DCV119" s="22"/>
      <c r="DCW119" s="22"/>
      <c r="DCX119" s="22"/>
      <c r="DCY119" s="22"/>
      <c r="DCZ119" s="22"/>
      <c r="DDA119" s="22"/>
      <c r="DDB119" s="22"/>
      <c r="DDC119" s="22"/>
      <c r="DDD119" s="22"/>
      <c r="DDE119" s="22"/>
      <c r="DDF119" s="22"/>
      <c r="DDG119" s="22"/>
      <c r="DDH119" s="22"/>
      <c r="DDI119" s="22"/>
      <c r="DDJ119" s="22"/>
      <c r="DDK119" s="22"/>
      <c r="DDL119" s="22"/>
      <c r="DDM119" s="22"/>
      <c r="DDN119" s="22"/>
      <c r="DDO119" s="22"/>
      <c r="DDP119" s="22"/>
      <c r="DDQ119" s="22"/>
      <c r="DDR119" s="22"/>
      <c r="DDS119" s="22"/>
      <c r="DDT119" s="22"/>
      <c r="DDU119" s="22"/>
      <c r="DDV119" s="22"/>
      <c r="DDW119" s="22"/>
      <c r="DDX119" s="22"/>
      <c r="DDY119" s="22"/>
      <c r="DDZ119" s="22"/>
      <c r="DEA119" s="22"/>
      <c r="DEB119" s="22"/>
      <c r="DEC119" s="22"/>
      <c r="DED119" s="22"/>
      <c r="DEE119" s="22"/>
      <c r="DEF119" s="22"/>
      <c r="DEG119" s="22"/>
      <c r="DEH119" s="22"/>
      <c r="DEI119" s="22"/>
      <c r="DEJ119" s="22"/>
      <c r="DEK119" s="22"/>
      <c r="DEL119" s="22"/>
      <c r="DEM119" s="22"/>
      <c r="DEN119" s="22"/>
      <c r="DEO119" s="22"/>
      <c r="DEP119" s="22"/>
      <c r="DEQ119" s="22"/>
      <c r="DER119" s="22"/>
      <c r="DES119" s="22"/>
      <c r="DET119" s="22"/>
      <c r="DEU119" s="22"/>
      <c r="DEV119" s="22"/>
      <c r="DEW119" s="22"/>
      <c r="DEX119" s="22"/>
      <c r="DEY119" s="22"/>
      <c r="DEZ119" s="22"/>
      <c r="DFA119" s="22"/>
      <c r="DFB119" s="22"/>
      <c r="DFC119" s="22"/>
      <c r="DFD119" s="22"/>
      <c r="DFE119" s="22"/>
      <c r="DFF119" s="22"/>
      <c r="DFG119" s="22"/>
      <c r="DFH119" s="22"/>
      <c r="DFI119" s="22"/>
      <c r="DFJ119" s="22"/>
      <c r="DFK119" s="22"/>
      <c r="DFL119" s="22"/>
      <c r="DFM119" s="22"/>
      <c r="DFN119" s="22"/>
      <c r="DFO119" s="22"/>
      <c r="DFP119" s="22"/>
      <c r="DFQ119" s="22"/>
      <c r="DFR119" s="22"/>
      <c r="DFS119" s="22"/>
      <c r="DFT119" s="22"/>
      <c r="DFU119" s="22"/>
      <c r="DFV119" s="22"/>
      <c r="DFW119" s="22"/>
      <c r="DFX119" s="22"/>
      <c r="DFY119" s="22"/>
      <c r="DFZ119" s="22"/>
      <c r="DGA119" s="22"/>
      <c r="DGB119" s="22"/>
      <c r="DGC119" s="22"/>
      <c r="DGD119" s="22"/>
      <c r="DGE119" s="22"/>
      <c r="DGF119" s="22"/>
      <c r="DGG119" s="22"/>
      <c r="DGH119" s="22"/>
      <c r="DGI119" s="22"/>
      <c r="DGJ119" s="22"/>
      <c r="DGK119" s="22"/>
      <c r="DGL119" s="22"/>
      <c r="DGM119" s="22"/>
      <c r="DGN119" s="22"/>
      <c r="DGO119" s="22"/>
      <c r="DGP119" s="22"/>
      <c r="DGQ119" s="22"/>
      <c r="DGR119" s="22"/>
      <c r="DGS119" s="22"/>
      <c r="DGT119" s="22"/>
      <c r="DGU119" s="22"/>
      <c r="DGV119" s="22"/>
      <c r="DGW119" s="22"/>
      <c r="DGX119" s="22"/>
      <c r="DGY119" s="22"/>
      <c r="DGZ119" s="22"/>
      <c r="DHA119" s="22"/>
      <c r="DHB119" s="22"/>
      <c r="DHC119" s="22"/>
      <c r="DHD119" s="22"/>
      <c r="DHE119" s="22"/>
      <c r="DHF119" s="22"/>
      <c r="DHG119" s="22"/>
      <c r="DHH119" s="22"/>
      <c r="DHI119" s="22"/>
      <c r="DHJ119" s="22"/>
      <c r="DHK119" s="22"/>
      <c r="DHL119" s="22"/>
      <c r="DHM119" s="22"/>
      <c r="DHN119" s="22"/>
      <c r="DHO119" s="22"/>
      <c r="DHP119" s="22"/>
      <c r="DHQ119" s="22"/>
      <c r="DHR119" s="22"/>
      <c r="DHS119" s="22"/>
      <c r="DHT119" s="22"/>
      <c r="DHU119" s="22"/>
      <c r="DHV119" s="22"/>
      <c r="DHW119" s="22"/>
      <c r="DHX119" s="22"/>
      <c r="DHY119" s="22"/>
      <c r="DHZ119" s="22"/>
      <c r="DIA119" s="22"/>
      <c r="DIB119" s="22"/>
      <c r="DIC119" s="22"/>
      <c r="DID119" s="22"/>
      <c r="DIE119" s="22"/>
      <c r="DIF119" s="22"/>
      <c r="DIG119" s="22"/>
      <c r="DIH119" s="22"/>
      <c r="DII119" s="22"/>
      <c r="DIJ119" s="22"/>
      <c r="DIK119" s="22"/>
      <c r="DIL119" s="22"/>
      <c r="DIM119" s="22"/>
      <c r="DIN119" s="22"/>
      <c r="DIO119" s="22"/>
      <c r="DIP119" s="22"/>
      <c r="DIQ119" s="22"/>
      <c r="DIR119" s="22"/>
      <c r="DIS119" s="22"/>
      <c r="DIT119" s="22"/>
      <c r="DIU119" s="22"/>
      <c r="DIV119" s="22"/>
      <c r="DIW119" s="22"/>
      <c r="DIX119" s="22"/>
      <c r="DIY119" s="22"/>
      <c r="DIZ119" s="22"/>
      <c r="DJA119" s="22"/>
      <c r="DJB119" s="22"/>
      <c r="DJC119" s="22"/>
      <c r="DJD119" s="22"/>
      <c r="DJE119" s="22"/>
      <c r="DJF119" s="22"/>
      <c r="DJG119" s="22"/>
      <c r="DJH119" s="22"/>
      <c r="DJI119" s="22"/>
      <c r="DJJ119" s="22"/>
      <c r="DJK119" s="22"/>
      <c r="DJL119" s="22"/>
      <c r="DJM119" s="22"/>
      <c r="DJN119" s="22"/>
      <c r="DJO119" s="22"/>
      <c r="DJP119" s="22"/>
      <c r="DJQ119" s="22"/>
      <c r="DJR119" s="22"/>
      <c r="DJS119" s="22"/>
      <c r="DJT119" s="22"/>
      <c r="DJU119" s="22"/>
      <c r="DJV119" s="22"/>
      <c r="DJW119" s="22"/>
      <c r="DJX119" s="22"/>
      <c r="DJY119" s="22"/>
      <c r="DJZ119" s="22"/>
      <c r="DKA119" s="22"/>
      <c r="DKB119" s="22"/>
      <c r="DKC119" s="22"/>
      <c r="DKD119" s="22"/>
      <c r="DKE119" s="22"/>
      <c r="DKF119" s="22"/>
      <c r="DKG119" s="22"/>
      <c r="DKH119" s="22"/>
      <c r="DKI119" s="22"/>
      <c r="DKJ119" s="22"/>
      <c r="DKK119" s="22"/>
      <c r="DKL119" s="22"/>
      <c r="DKM119" s="22"/>
      <c r="DKN119" s="22"/>
      <c r="DKO119" s="22"/>
      <c r="DKP119" s="22"/>
      <c r="DKQ119" s="22"/>
      <c r="DKR119" s="22"/>
      <c r="DKS119" s="22"/>
      <c r="DKT119" s="22"/>
      <c r="DKU119" s="22"/>
      <c r="DKV119" s="22"/>
      <c r="DKW119" s="22"/>
      <c r="DKX119" s="22"/>
      <c r="DKY119" s="22"/>
      <c r="DKZ119" s="22"/>
      <c r="DLA119" s="22"/>
      <c r="DLB119" s="22"/>
      <c r="DLC119" s="22"/>
      <c r="DLD119" s="22"/>
      <c r="DLE119" s="22"/>
      <c r="DLF119" s="22"/>
      <c r="DLG119" s="22"/>
      <c r="DLH119" s="22"/>
      <c r="DLI119" s="22"/>
      <c r="DLJ119" s="22"/>
      <c r="DLK119" s="22"/>
      <c r="DLL119" s="22"/>
      <c r="DLM119" s="22"/>
      <c r="DLN119" s="22"/>
      <c r="DLO119" s="22"/>
      <c r="DLP119" s="22"/>
      <c r="DLQ119" s="22"/>
      <c r="DLR119" s="22"/>
      <c r="DLS119" s="22"/>
      <c r="DLT119" s="22"/>
      <c r="DLU119" s="22"/>
      <c r="DLV119" s="22"/>
      <c r="DLW119" s="22"/>
      <c r="DLX119" s="22"/>
      <c r="DLY119" s="22"/>
      <c r="DLZ119" s="22"/>
      <c r="DMA119" s="22"/>
      <c r="DMB119" s="22"/>
      <c r="DMC119" s="22"/>
      <c r="DMD119" s="22"/>
      <c r="DME119" s="22"/>
      <c r="DMF119" s="22"/>
      <c r="DMG119" s="22"/>
      <c r="DMH119" s="22"/>
      <c r="DMI119" s="22"/>
      <c r="DMJ119" s="22"/>
      <c r="DMK119" s="22"/>
      <c r="DML119" s="22"/>
      <c r="DMM119" s="22"/>
      <c r="DMN119" s="22"/>
      <c r="DMO119" s="22"/>
      <c r="DMP119" s="22"/>
      <c r="DMQ119" s="22"/>
      <c r="DMR119" s="22"/>
      <c r="DMS119" s="22"/>
      <c r="DMT119" s="22"/>
      <c r="DMU119" s="22"/>
      <c r="DMV119" s="22"/>
      <c r="DMW119" s="22"/>
      <c r="DMX119" s="22"/>
      <c r="DMY119" s="22"/>
      <c r="DMZ119" s="22"/>
      <c r="DNA119" s="22"/>
      <c r="DNB119" s="22"/>
      <c r="DNC119" s="22"/>
      <c r="DND119" s="22"/>
      <c r="DNE119" s="22"/>
      <c r="DNF119" s="22"/>
      <c r="DNG119" s="22"/>
      <c r="DNH119" s="22"/>
      <c r="DNI119" s="22"/>
      <c r="DNJ119" s="22"/>
      <c r="DNK119" s="22"/>
      <c r="DNL119" s="22"/>
      <c r="DNM119" s="22"/>
      <c r="DNN119" s="22"/>
      <c r="DNO119" s="22"/>
      <c r="DNP119" s="22"/>
      <c r="DNQ119" s="22"/>
      <c r="DNR119" s="22"/>
      <c r="DNS119" s="22"/>
      <c r="DNT119" s="22"/>
      <c r="DNU119" s="22"/>
      <c r="DNV119" s="22"/>
      <c r="DNW119" s="22"/>
      <c r="DNX119" s="22"/>
      <c r="DNY119" s="22"/>
      <c r="DNZ119" s="22"/>
      <c r="DOA119" s="22"/>
      <c r="DOB119" s="22"/>
      <c r="DOC119" s="22"/>
      <c r="DOD119" s="22"/>
      <c r="DOE119" s="22"/>
      <c r="DOF119" s="22"/>
      <c r="DOG119" s="22"/>
      <c r="DOH119" s="22"/>
      <c r="DOI119" s="22"/>
      <c r="DOJ119" s="22"/>
      <c r="DOK119" s="22"/>
      <c r="DOL119" s="22"/>
      <c r="DOM119" s="22"/>
      <c r="DON119" s="22"/>
      <c r="DOO119" s="22"/>
      <c r="DOP119" s="22"/>
      <c r="DOQ119" s="22"/>
      <c r="DOR119" s="22"/>
      <c r="DOS119" s="22"/>
      <c r="DOT119" s="22"/>
      <c r="DOU119" s="22"/>
      <c r="DOV119" s="22"/>
      <c r="DOW119" s="22"/>
      <c r="DOX119" s="22"/>
      <c r="DOY119" s="22"/>
      <c r="DOZ119" s="22"/>
      <c r="DPA119" s="22"/>
      <c r="DPB119" s="22"/>
      <c r="DPC119" s="22"/>
      <c r="DPD119" s="22"/>
      <c r="DPE119" s="22"/>
      <c r="DPF119" s="22"/>
      <c r="DPG119" s="22"/>
      <c r="DPH119" s="22"/>
      <c r="DPI119" s="22"/>
      <c r="DPJ119" s="22"/>
      <c r="DPK119" s="22"/>
      <c r="DPL119" s="22"/>
      <c r="DPM119" s="22"/>
      <c r="DPN119" s="22"/>
      <c r="DPO119" s="22"/>
      <c r="DPP119" s="22"/>
      <c r="DPQ119" s="22"/>
      <c r="DPR119" s="22"/>
      <c r="DPS119" s="22"/>
      <c r="DPT119" s="22"/>
      <c r="DPU119" s="22"/>
      <c r="DPV119" s="22"/>
      <c r="DPW119" s="22"/>
      <c r="DPX119" s="22"/>
      <c r="DPY119" s="22"/>
      <c r="DPZ119" s="22"/>
      <c r="DQA119" s="22"/>
      <c r="DQB119" s="22"/>
      <c r="DQC119" s="22"/>
      <c r="DQD119" s="22"/>
      <c r="DQE119" s="22"/>
      <c r="DQF119" s="22"/>
      <c r="DQG119" s="22"/>
      <c r="DQH119" s="22"/>
      <c r="DQI119" s="22"/>
      <c r="DQJ119" s="22"/>
      <c r="DQK119" s="22"/>
      <c r="DQL119" s="22"/>
      <c r="DQM119" s="22"/>
      <c r="DQN119" s="22"/>
      <c r="DQO119" s="22"/>
      <c r="DQP119" s="22"/>
      <c r="DQQ119" s="22"/>
      <c r="DQR119" s="22"/>
      <c r="DQS119" s="22"/>
      <c r="DQT119" s="22"/>
      <c r="DQU119" s="22"/>
      <c r="DQV119" s="22"/>
      <c r="DQW119" s="22"/>
      <c r="DQX119" s="22"/>
      <c r="DQY119" s="22"/>
      <c r="DQZ119" s="22"/>
      <c r="DRA119" s="22"/>
      <c r="DRB119" s="22"/>
      <c r="DRC119" s="22"/>
      <c r="DRD119" s="22"/>
      <c r="DRE119" s="22"/>
      <c r="DRF119" s="22"/>
      <c r="DRG119" s="22"/>
      <c r="DRH119" s="22"/>
      <c r="DRI119" s="22"/>
      <c r="DRJ119" s="22"/>
      <c r="DRK119" s="22"/>
      <c r="DRL119" s="22"/>
      <c r="DRM119" s="22"/>
      <c r="DRN119" s="22"/>
      <c r="DRO119" s="22"/>
      <c r="DRP119" s="22"/>
      <c r="DRQ119" s="22"/>
      <c r="DRR119" s="22"/>
      <c r="DRS119" s="22"/>
      <c r="DRT119" s="22"/>
      <c r="DRU119" s="22"/>
      <c r="DRV119" s="22"/>
      <c r="DRW119" s="22"/>
      <c r="DRX119" s="22"/>
      <c r="DRY119" s="22"/>
      <c r="DRZ119" s="22"/>
      <c r="DSA119" s="22"/>
      <c r="DSB119" s="22"/>
      <c r="DSC119" s="22"/>
      <c r="DSD119" s="22"/>
      <c r="DSE119" s="22"/>
      <c r="DSF119" s="22"/>
      <c r="DSG119" s="22"/>
      <c r="DSH119" s="22"/>
      <c r="DSI119" s="22"/>
      <c r="DSJ119" s="22"/>
      <c r="DSK119" s="22"/>
      <c r="DSL119" s="22"/>
      <c r="DSM119" s="22"/>
      <c r="DSN119" s="22"/>
      <c r="DSO119" s="22"/>
      <c r="DSP119" s="22"/>
      <c r="DSQ119" s="22"/>
      <c r="DSR119" s="22"/>
      <c r="DSS119" s="22"/>
      <c r="DST119" s="22"/>
      <c r="DSU119" s="22"/>
      <c r="DSV119" s="22"/>
      <c r="DSW119" s="22"/>
      <c r="DSX119" s="22"/>
      <c r="DSY119" s="22"/>
      <c r="DSZ119" s="22"/>
      <c r="DTA119" s="22"/>
      <c r="DTB119" s="22"/>
      <c r="DTC119" s="22"/>
      <c r="DTD119" s="22"/>
      <c r="DTE119" s="22"/>
      <c r="DTF119" s="22"/>
      <c r="DTG119" s="22"/>
      <c r="DTH119" s="22"/>
      <c r="DTI119" s="22"/>
      <c r="DTJ119" s="22"/>
      <c r="DTK119" s="22"/>
      <c r="DTL119" s="22"/>
      <c r="DTM119" s="22"/>
      <c r="DTN119" s="22"/>
      <c r="DTO119" s="22"/>
      <c r="DTP119" s="22"/>
      <c r="DTQ119" s="22"/>
      <c r="DTR119" s="22"/>
      <c r="DTS119" s="22"/>
      <c r="DTT119" s="22"/>
      <c r="DTU119" s="22"/>
      <c r="DTV119" s="22"/>
      <c r="DTW119" s="22"/>
      <c r="DTX119" s="22"/>
      <c r="DTY119" s="22"/>
      <c r="DTZ119" s="22"/>
      <c r="DUA119" s="22"/>
      <c r="DUB119" s="22"/>
      <c r="DUC119" s="22"/>
      <c r="DUD119" s="22"/>
      <c r="DUE119" s="22"/>
      <c r="DUF119" s="22"/>
      <c r="DUG119" s="22"/>
      <c r="DUH119" s="22"/>
      <c r="DUI119" s="22"/>
      <c r="DUJ119" s="22"/>
      <c r="DUK119" s="22"/>
      <c r="DUL119" s="22"/>
      <c r="DUM119" s="22"/>
      <c r="DUN119" s="22"/>
      <c r="DUO119" s="22"/>
      <c r="DUP119" s="22"/>
      <c r="DUQ119" s="22"/>
      <c r="DUR119" s="22"/>
      <c r="DUS119" s="22"/>
      <c r="DUT119" s="22"/>
      <c r="DUU119" s="22"/>
      <c r="DUV119" s="22"/>
      <c r="DUW119" s="22"/>
      <c r="DUX119" s="22"/>
      <c r="DUY119" s="22"/>
      <c r="DUZ119" s="22"/>
      <c r="DVA119" s="22"/>
      <c r="DVB119" s="22"/>
      <c r="DVC119" s="22"/>
      <c r="DVD119" s="22"/>
      <c r="DVE119" s="22"/>
      <c r="DVF119" s="22"/>
      <c r="DVG119" s="22"/>
      <c r="DVH119" s="22"/>
      <c r="DVI119" s="22"/>
      <c r="DVJ119" s="22"/>
      <c r="DVK119" s="22"/>
      <c r="DVL119" s="22"/>
      <c r="DVM119" s="22"/>
      <c r="DVN119" s="22"/>
      <c r="DVO119" s="22"/>
      <c r="DVP119" s="22"/>
      <c r="DVQ119" s="22"/>
      <c r="DVR119" s="22"/>
      <c r="DVS119" s="22"/>
      <c r="DVT119" s="22"/>
      <c r="DVU119" s="22"/>
      <c r="DVV119" s="22"/>
      <c r="DVW119" s="22"/>
      <c r="DVX119" s="22"/>
      <c r="DVY119" s="22"/>
      <c r="DVZ119" s="22"/>
      <c r="DWA119" s="22"/>
      <c r="DWB119" s="22"/>
      <c r="DWC119" s="22"/>
      <c r="DWD119" s="22"/>
      <c r="DWE119" s="22"/>
      <c r="DWF119" s="22"/>
      <c r="DWG119" s="22"/>
      <c r="DWH119" s="22"/>
      <c r="DWI119" s="22"/>
      <c r="DWJ119" s="22"/>
      <c r="DWK119" s="22"/>
      <c r="DWL119" s="22"/>
      <c r="DWM119" s="22"/>
      <c r="DWN119" s="22"/>
      <c r="DWO119" s="22"/>
      <c r="DWP119" s="22"/>
      <c r="DWQ119" s="22"/>
      <c r="DWR119" s="22"/>
      <c r="DWS119" s="22"/>
      <c r="DWT119" s="22"/>
      <c r="DWU119" s="22"/>
      <c r="DWV119" s="22"/>
      <c r="DWW119" s="22"/>
      <c r="DWX119" s="22"/>
      <c r="DWY119" s="22"/>
      <c r="DWZ119" s="22"/>
      <c r="DXA119" s="22"/>
      <c r="DXB119" s="22"/>
      <c r="DXC119" s="22"/>
      <c r="DXD119" s="22"/>
      <c r="DXE119" s="22"/>
      <c r="DXF119" s="22"/>
      <c r="DXG119" s="22"/>
      <c r="DXH119" s="22"/>
      <c r="DXI119" s="22"/>
      <c r="DXJ119" s="22"/>
      <c r="DXK119" s="22"/>
      <c r="DXL119" s="22"/>
      <c r="DXM119" s="22"/>
      <c r="DXN119" s="22"/>
      <c r="DXO119" s="22"/>
      <c r="DXP119" s="22"/>
      <c r="DXQ119" s="22"/>
      <c r="DXR119" s="22"/>
      <c r="DXS119" s="22"/>
      <c r="DXT119" s="22"/>
      <c r="DXU119" s="22"/>
      <c r="DXV119" s="22"/>
      <c r="DXW119" s="22"/>
      <c r="DXX119" s="22"/>
      <c r="DXY119" s="22"/>
      <c r="DXZ119" s="22"/>
      <c r="DYA119" s="22"/>
      <c r="DYB119" s="22"/>
      <c r="DYC119" s="22"/>
      <c r="DYD119" s="22"/>
      <c r="DYE119" s="22"/>
      <c r="DYF119" s="22"/>
      <c r="DYG119" s="22"/>
      <c r="DYH119" s="22"/>
      <c r="DYI119" s="22"/>
      <c r="DYJ119" s="22"/>
      <c r="DYK119" s="22"/>
      <c r="DYL119" s="22"/>
      <c r="DYM119" s="22"/>
      <c r="DYN119" s="22"/>
      <c r="DYO119" s="22"/>
      <c r="DYP119" s="22"/>
      <c r="DYQ119" s="22"/>
      <c r="DYR119" s="22"/>
      <c r="DYS119" s="22"/>
      <c r="DYT119" s="22"/>
      <c r="DYU119" s="22"/>
      <c r="DYV119" s="22"/>
      <c r="DYW119" s="22"/>
      <c r="DYX119" s="22"/>
      <c r="DYY119" s="22"/>
      <c r="DYZ119" s="22"/>
      <c r="DZA119" s="22"/>
      <c r="DZB119" s="22"/>
      <c r="DZC119" s="22"/>
      <c r="DZD119" s="22"/>
      <c r="DZE119" s="22"/>
      <c r="DZF119" s="22"/>
      <c r="DZG119" s="22"/>
      <c r="DZH119" s="22"/>
      <c r="DZI119" s="22"/>
      <c r="DZJ119" s="22"/>
      <c r="DZK119" s="22"/>
      <c r="DZL119" s="22"/>
      <c r="DZM119" s="22"/>
      <c r="DZN119" s="22"/>
      <c r="DZO119" s="22"/>
      <c r="DZP119" s="22"/>
      <c r="DZQ119" s="22"/>
      <c r="DZR119" s="22"/>
      <c r="DZS119" s="22"/>
      <c r="DZT119" s="22"/>
      <c r="DZU119" s="22"/>
      <c r="DZV119" s="22"/>
      <c r="DZW119" s="22"/>
      <c r="DZX119" s="22"/>
      <c r="DZY119" s="22"/>
      <c r="DZZ119" s="22"/>
      <c r="EAA119" s="22"/>
      <c r="EAB119" s="22"/>
      <c r="EAC119" s="22"/>
      <c r="EAD119" s="22"/>
      <c r="EAE119" s="22"/>
      <c r="EAF119" s="22"/>
      <c r="EAG119" s="22"/>
      <c r="EAH119" s="22"/>
      <c r="EAI119" s="22"/>
      <c r="EAJ119" s="22"/>
      <c r="EAK119" s="22"/>
      <c r="EAL119" s="22"/>
      <c r="EAM119" s="22"/>
      <c r="EAN119" s="22"/>
      <c r="EAO119" s="22"/>
      <c r="EAP119" s="22"/>
      <c r="EAQ119" s="22"/>
      <c r="EAR119" s="22"/>
      <c r="EAS119" s="22"/>
      <c r="EAT119" s="22"/>
      <c r="EAU119" s="22"/>
      <c r="EAV119" s="22"/>
      <c r="EAW119" s="22"/>
      <c r="EAX119" s="22"/>
      <c r="EAY119" s="22"/>
      <c r="EAZ119" s="22"/>
      <c r="EBA119" s="22"/>
      <c r="EBB119" s="22"/>
      <c r="EBC119" s="22"/>
      <c r="EBD119" s="22"/>
      <c r="EBE119" s="22"/>
      <c r="EBF119" s="22"/>
      <c r="EBG119" s="22"/>
      <c r="EBH119" s="22"/>
      <c r="EBI119" s="22"/>
      <c r="EBJ119" s="22"/>
      <c r="EBK119" s="22"/>
      <c r="EBL119" s="22"/>
      <c r="EBM119" s="22"/>
      <c r="EBN119" s="22"/>
      <c r="EBO119" s="22"/>
      <c r="EBP119" s="22"/>
      <c r="EBQ119" s="22"/>
      <c r="EBR119" s="22"/>
      <c r="EBS119" s="22"/>
      <c r="EBT119" s="22"/>
      <c r="EBU119" s="22"/>
      <c r="EBV119" s="22"/>
      <c r="EBW119" s="22"/>
      <c r="EBX119" s="22"/>
      <c r="EBY119" s="22"/>
      <c r="EBZ119" s="22"/>
      <c r="ECA119" s="22"/>
      <c r="ECB119" s="22"/>
      <c r="ECC119" s="22"/>
      <c r="ECD119" s="22"/>
      <c r="ECE119" s="22"/>
      <c r="ECF119" s="22"/>
      <c r="ECG119" s="22"/>
      <c r="ECH119" s="22"/>
      <c r="ECI119" s="22"/>
      <c r="ECJ119" s="22"/>
      <c r="ECK119" s="22"/>
      <c r="ECL119" s="22"/>
      <c r="ECM119" s="22"/>
      <c r="ECN119" s="22"/>
      <c r="ECO119" s="22"/>
      <c r="ECP119" s="22"/>
      <c r="ECQ119" s="22"/>
      <c r="ECR119" s="22"/>
      <c r="ECS119" s="22"/>
      <c r="ECT119" s="22"/>
      <c r="ECU119" s="22"/>
      <c r="ECV119" s="22"/>
      <c r="ECW119" s="22"/>
      <c r="ECX119" s="22"/>
      <c r="ECY119" s="22"/>
      <c r="ECZ119" s="22"/>
      <c r="EDA119" s="22"/>
      <c r="EDB119" s="22"/>
      <c r="EDC119" s="22"/>
      <c r="EDD119" s="22"/>
      <c r="EDE119" s="22"/>
      <c r="EDF119" s="22"/>
      <c r="EDG119" s="22"/>
      <c r="EDH119" s="22"/>
      <c r="EDI119" s="22"/>
      <c r="EDJ119" s="22"/>
      <c r="EDK119" s="22"/>
      <c r="EDL119" s="22"/>
      <c r="EDM119" s="22"/>
      <c r="EDN119" s="22"/>
      <c r="EDO119" s="22"/>
      <c r="EDP119" s="22"/>
      <c r="EDQ119" s="22"/>
      <c r="EDR119" s="22"/>
      <c r="EDS119" s="22"/>
      <c r="EDT119" s="22"/>
      <c r="EDU119" s="22"/>
      <c r="EDV119" s="22"/>
      <c r="EDW119" s="22"/>
      <c r="EDX119" s="22"/>
      <c r="EDY119" s="22"/>
      <c r="EDZ119" s="22"/>
      <c r="EEA119" s="22"/>
      <c r="EEB119" s="22"/>
      <c r="EEC119" s="22"/>
      <c r="EED119" s="22"/>
      <c r="EEE119" s="22"/>
      <c r="EEF119" s="22"/>
      <c r="EEG119" s="22"/>
      <c r="EEH119" s="22"/>
      <c r="EEI119" s="22"/>
      <c r="EEJ119" s="22"/>
      <c r="EEK119" s="22"/>
      <c r="EEL119" s="22"/>
      <c r="EEM119" s="22"/>
      <c r="EEN119" s="22"/>
      <c r="EEO119" s="22"/>
      <c r="EEP119" s="22"/>
      <c r="EEQ119" s="22"/>
      <c r="EER119" s="22"/>
      <c r="EES119" s="22"/>
      <c r="EET119" s="22"/>
      <c r="EEU119" s="22"/>
      <c r="EEV119" s="22"/>
      <c r="EEW119" s="22"/>
      <c r="EEX119" s="22"/>
      <c r="EEY119" s="22"/>
      <c r="EEZ119" s="22"/>
      <c r="EFA119" s="22"/>
      <c r="EFB119" s="22"/>
      <c r="EFC119" s="22"/>
      <c r="EFD119" s="22"/>
      <c r="EFE119" s="22"/>
      <c r="EFF119" s="22"/>
      <c r="EFG119" s="22"/>
      <c r="EFH119" s="22"/>
      <c r="EFI119" s="22"/>
      <c r="EFJ119" s="22"/>
      <c r="EFK119" s="22"/>
      <c r="EFL119" s="22"/>
      <c r="EFM119" s="22"/>
      <c r="EFN119" s="22"/>
      <c r="EFO119" s="22"/>
      <c r="EFP119" s="22"/>
      <c r="EFQ119" s="22"/>
      <c r="EFR119" s="22"/>
      <c r="EFS119" s="22"/>
      <c r="EFT119" s="22"/>
      <c r="EFU119" s="22"/>
      <c r="EFV119" s="22"/>
      <c r="EFW119" s="22"/>
      <c r="EFX119" s="22"/>
      <c r="EFY119" s="22"/>
      <c r="EFZ119" s="22"/>
      <c r="EGA119" s="22"/>
      <c r="EGB119" s="22"/>
      <c r="EGC119" s="22"/>
      <c r="EGD119" s="22"/>
      <c r="EGE119" s="22"/>
      <c r="EGF119" s="22"/>
      <c r="EGG119" s="22"/>
      <c r="EGH119" s="22"/>
      <c r="EGI119" s="22"/>
      <c r="EGJ119" s="22"/>
      <c r="EGK119" s="22"/>
      <c r="EGL119" s="22"/>
      <c r="EGM119" s="22"/>
      <c r="EGN119" s="22"/>
      <c r="EGO119" s="22"/>
      <c r="EGP119" s="22"/>
      <c r="EGQ119" s="22"/>
      <c r="EGR119" s="22"/>
      <c r="EGS119" s="22"/>
      <c r="EGT119" s="22"/>
      <c r="EGU119" s="22"/>
      <c r="EGV119" s="22"/>
      <c r="EGW119" s="22"/>
      <c r="EGX119" s="22"/>
      <c r="EGY119" s="22"/>
      <c r="EGZ119" s="22"/>
      <c r="EHA119" s="22"/>
      <c r="EHB119" s="22"/>
      <c r="EHC119" s="22"/>
      <c r="EHD119" s="22"/>
      <c r="EHE119" s="22"/>
      <c r="EHF119" s="22"/>
      <c r="EHG119" s="22"/>
      <c r="EHH119" s="22"/>
      <c r="EHI119" s="22"/>
      <c r="EHJ119" s="22"/>
      <c r="EHK119" s="22"/>
      <c r="EHL119" s="22"/>
      <c r="EHM119" s="22"/>
      <c r="EHN119" s="22"/>
      <c r="EHO119" s="22"/>
      <c r="EHP119" s="22"/>
      <c r="EHQ119" s="22"/>
      <c r="EHR119" s="22"/>
      <c r="EHS119" s="22"/>
      <c r="EHT119" s="22"/>
      <c r="EHU119" s="22"/>
      <c r="EHV119" s="22"/>
      <c r="EHW119" s="22"/>
      <c r="EHX119" s="22"/>
      <c r="EHY119" s="22"/>
      <c r="EHZ119" s="22"/>
      <c r="EIA119" s="22"/>
      <c r="EIB119" s="22"/>
      <c r="EIC119" s="22"/>
      <c r="EID119" s="22"/>
      <c r="EIE119" s="22"/>
      <c r="EIF119" s="22"/>
      <c r="EIG119" s="22"/>
      <c r="EIH119" s="22"/>
      <c r="EII119" s="22"/>
      <c r="EIJ119" s="22"/>
      <c r="EIK119" s="22"/>
      <c r="EIL119" s="22"/>
      <c r="EIM119" s="22"/>
      <c r="EIN119" s="22"/>
      <c r="EIO119" s="22"/>
      <c r="EIP119" s="22"/>
      <c r="EIQ119" s="22"/>
      <c r="EIR119" s="22"/>
      <c r="EIS119" s="22"/>
      <c r="EIT119" s="22"/>
      <c r="EIU119" s="22"/>
      <c r="EIV119" s="22"/>
      <c r="EIW119" s="22"/>
      <c r="EIX119" s="22"/>
      <c r="EIY119" s="22"/>
      <c r="EIZ119" s="22"/>
      <c r="EJA119" s="22"/>
      <c r="EJB119" s="22"/>
      <c r="EJC119" s="22"/>
      <c r="EJD119" s="22"/>
      <c r="EJE119" s="22"/>
      <c r="EJF119" s="22"/>
      <c r="EJG119" s="22"/>
      <c r="EJH119" s="22"/>
      <c r="EJI119" s="22"/>
      <c r="EJJ119" s="22"/>
      <c r="EJK119" s="22"/>
      <c r="EJL119" s="22"/>
      <c r="EJM119" s="22"/>
      <c r="EJN119" s="22"/>
      <c r="EJO119" s="22"/>
      <c r="EJP119" s="22"/>
      <c r="EJQ119" s="22"/>
      <c r="EJR119" s="22"/>
      <c r="EJS119" s="22"/>
      <c r="EJT119" s="22"/>
      <c r="EJU119" s="22"/>
      <c r="EJV119" s="22"/>
      <c r="EJW119" s="22"/>
      <c r="EJX119" s="22"/>
      <c r="EJY119" s="22"/>
      <c r="EJZ119" s="22"/>
      <c r="EKA119" s="22"/>
      <c r="EKB119" s="22"/>
      <c r="EKC119" s="22"/>
      <c r="EKD119" s="22"/>
      <c r="EKE119" s="22"/>
      <c r="EKF119" s="22"/>
      <c r="EKG119" s="22"/>
      <c r="EKH119" s="22"/>
      <c r="EKI119" s="22"/>
      <c r="EKJ119" s="22"/>
      <c r="EKK119" s="22"/>
      <c r="EKL119" s="22"/>
      <c r="EKM119" s="22"/>
      <c r="EKN119" s="22"/>
      <c r="EKO119" s="22"/>
      <c r="EKP119" s="22"/>
      <c r="EKQ119" s="22"/>
      <c r="EKR119" s="22"/>
      <c r="EKS119" s="22"/>
      <c r="EKT119" s="22"/>
      <c r="EKU119" s="22"/>
      <c r="EKV119" s="22"/>
      <c r="EKW119" s="22"/>
      <c r="EKX119" s="22"/>
      <c r="EKY119" s="22"/>
      <c r="EKZ119" s="22"/>
      <c r="ELA119" s="22"/>
      <c r="ELB119" s="22"/>
      <c r="ELC119" s="22"/>
      <c r="ELD119" s="22"/>
      <c r="ELE119" s="22"/>
      <c r="ELF119" s="22"/>
      <c r="ELG119" s="22"/>
      <c r="ELH119" s="22"/>
      <c r="ELI119" s="22"/>
      <c r="ELJ119" s="22"/>
      <c r="ELK119" s="22"/>
      <c r="ELL119" s="22"/>
      <c r="ELM119" s="22"/>
      <c r="ELN119" s="22"/>
      <c r="ELO119" s="22"/>
      <c r="ELP119" s="22"/>
      <c r="ELQ119" s="22"/>
      <c r="ELR119" s="22"/>
      <c r="ELS119" s="22"/>
      <c r="ELT119" s="22"/>
      <c r="ELU119" s="22"/>
      <c r="ELV119" s="22"/>
      <c r="ELW119" s="22"/>
      <c r="ELX119" s="22"/>
      <c r="ELY119" s="22"/>
      <c r="ELZ119" s="22"/>
      <c r="EMA119" s="22"/>
      <c r="EMB119" s="22"/>
      <c r="EMC119" s="22"/>
      <c r="EMD119" s="22"/>
      <c r="EME119" s="22"/>
      <c r="EMF119" s="22"/>
      <c r="EMG119" s="22"/>
      <c r="EMH119" s="22"/>
      <c r="EMI119" s="22"/>
      <c r="EMJ119" s="22"/>
      <c r="EMK119" s="22"/>
      <c r="EML119" s="22"/>
      <c r="EMM119" s="22"/>
      <c r="EMN119" s="22"/>
      <c r="EMO119" s="22"/>
      <c r="EMP119" s="22"/>
      <c r="EMQ119" s="22"/>
      <c r="EMR119" s="22"/>
      <c r="EMS119" s="22"/>
      <c r="EMT119" s="22"/>
      <c r="EMU119" s="22"/>
      <c r="EMV119" s="22"/>
      <c r="EMW119" s="22"/>
      <c r="EMX119" s="22"/>
      <c r="EMY119" s="22"/>
      <c r="EMZ119" s="22"/>
      <c r="ENA119" s="22"/>
      <c r="ENB119" s="22"/>
      <c r="ENC119" s="22"/>
      <c r="END119" s="22"/>
      <c r="ENE119" s="22"/>
      <c r="ENF119" s="22"/>
      <c r="ENG119" s="22"/>
      <c r="ENH119" s="22"/>
      <c r="ENI119" s="22"/>
      <c r="ENJ119" s="22"/>
      <c r="ENK119" s="22"/>
      <c r="ENL119" s="22"/>
      <c r="ENM119" s="22"/>
      <c r="ENN119" s="22"/>
      <c r="ENO119" s="22"/>
      <c r="ENP119" s="22"/>
      <c r="ENQ119" s="22"/>
      <c r="ENR119" s="22"/>
      <c r="ENS119" s="22"/>
      <c r="ENT119" s="22"/>
      <c r="ENU119" s="22"/>
      <c r="ENV119" s="22"/>
      <c r="ENW119" s="22"/>
      <c r="ENX119" s="22"/>
      <c r="ENY119" s="22"/>
      <c r="ENZ119" s="22"/>
      <c r="EOA119" s="22"/>
      <c r="EOB119" s="22"/>
      <c r="EOC119" s="22"/>
      <c r="EOD119" s="22"/>
      <c r="EOE119" s="22"/>
      <c r="EOF119" s="22"/>
      <c r="EOG119" s="22"/>
      <c r="EOH119" s="22"/>
      <c r="EOI119" s="22"/>
      <c r="EOJ119" s="22"/>
      <c r="EOK119" s="22"/>
      <c r="EOL119" s="22"/>
      <c r="EOM119" s="22"/>
      <c r="EON119" s="22"/>
      <c r="EOO119" s="22"/>
      <c r="EOP119" s="22"/>
      <c r="EOQ119" s="22"/>
      <c r="EOR119" s="22"/>
      <c r="EOS119" s="22"/>
      <c r="EOT119" s="22"/>
      <c r="EOU119" s="22"/>
      <c r="EOV119" s="22"/>
      <c r="EOW119" s="22"/>
      <c r="EOX119" s="22"/>
      <c r="EOY119" s="22"/>
      <c r="EOZ119" s="22"/>
      <c r="EPA119" s="22"/>
      <c r="EPB119" s="22"/>
      <c r="EPC119" s="22"/>
      <c r="EPD119" s="22"/>
      <c r="EPE119" s="22"/>
      <c r="EPF119" s="22"/>
      <c r="EPG119" s="22"/>
      <c r="EPH119" s="22"/>
      <c r="EPI119" s="22"/>
      <c r="EPJ119" s="22"/>
      <c r="EPK119" s="22"/>
      <c r="EPL119" s="22"/>
      <c r="EPM119" s="22"/>
      <c r="EPN119" s="22"/>
      <c r="EPO119" s="22"/>
      <c r="EPP119" s="22"/>
      <c r="EPQ119" s="22"/>
      <c r="EPR119" s="22"/>
      <c r="EPS119" s="22"/>
      <c r="EPT119" s="22"/>
      <c r="EPU119" s="22"/>
      <c r="EPV119" s="22"/>
      <c r="EPW119" s="22"/>
      <c r="EPX119" s="22"/>
      <c r="EPY119" s="22"/>
      <c r="EPZ119" s="22"/>
      <c r="EQA119" s="22"/>
      <c r="EQB119" s="22"/>
      <c r="EQC119" s="22"/>
      <c r="EQD119" s="22"/>
      <c r="EQE119" s="22"/>
      <c r="EQF119" s="22"/>
      <c r="EQG119" s="22"/>
      <c r="EQH119" s="22"/>
      <c r="EQI119" s="22"/>
      <c r="EQJ119" s="22"/>
      <c r="EQK119" s="22"/>
      <c r="EQL119" s="22"/>
      <c r="EQM119" s="22"/>
      <c r="EQN119" s="22"/>
      <c r="EQO119" s="22"/>
      <c r="EQP119" s="22"/>
      <c r="EQQ119" s="22"/>
      <c r="EQR119" s="22"/>
      <c r="EQS119" s="22"/>
      <c r="EQT119" s="22"/>
      <c r="EQU119" s="22"/>
      <c r="EQV119" s="22"/>
      <c r="EQW119" s="22"/>
      <c r="EQX119" s="22"/>
      <c r="EQY119" s="22"/>
      <c r="EQZ119" s="22"/>
      <c r="ERA119" s="22"/>
      <c r="ERB119" s="22"/>
      <c r="ERC119" s="22"/>
      <c r="ERD119" s="22"/>
      <c r="ERE119" s="22"/>
      <c r="ERF119" s="22"/>
      <c r="ERG119" s="22"/>
      <c r="ERH119" s="22"/>
      <c r="ERI119" s="22"/>
      <c r="ERJ119" s="22"/>
      <c r="ERK119" s="22"/>
      <c r="ERL119" s="22"/>
      <c r="ERM119" s="22"/>
      <c r="ERN119" s="22"/>
      <c r="ERO119" s="22"/>
      <c r="ERP119" s="22"/>
      <c r="ERQ119" s="22"/>
      <c r="ERR119" s="22"/>
      <c r="ERS119" s="22"/>
      <c r="ERT119" s="22"/>
      <c r="ERU119" s="22"/>
      <c r="ERV119" s="22"/>
      <c r="ERW119" s="22"/>
      <c r="ERX119" s="22"/>
      <c r="ERY119" s="22"/>
      <c r="ERZ119" s="22"/>
      <c r="ESA119" s="22"/>
      <c r="ESB119" s="22"/>
      <c r="ESC119" s="22"/>
      <c r="ESD119" s="22"/>
      <c r="ESE119" s="22"/>
      <c r="ESF119" s="22"/>
      <c r="ESG119" s="22"/>
      <c r="ESH119" s="22"/>
      <c r="ESI119" s="22"/>
      <c r="ESJ119" s="22"/>
      <c r="ESK119" s="22"/>
      <c r="ESL119" s="22"/>
      <c r="ESM119" s="22"/>
      <c r="ESN119" s="22"/>
      <c r="ESO119" s="22"/>
      <c r="ESP119" s="22"/>
      <c r="ESQ119" s="22"/>
      <c r="ESR119" s="22"/>
      <c r="ESS119" s="22"/>
      <c r="EST119" s="22"/>
      <c r="ESU119" s="22"/>
      <c r="ESV119" s="22"/>
      <c r="ESW119" s="22"/>
      <c r="ESX119" s="22"/>
      <c r="ESY119" s="22"/>
      <c r="ESZ119" s="22"/>
      <c r="ETA119" s="22"/>
      <c r="ETB119" s="22"/>
      <c r="ETC119" s="22"/>
      <c r="ETD119" s="22"/>
      <c r="ETE119" s="22"/>
      <c r="ETF119" s="22"/>
      <c r="ETG119" s="22"/>
      <c r="ETH119" s="22"/>
      <c r="ETI119" s="22"/>
      <c r="ETJ119" s="22"/>
      <c r="ETK119" s="22"/>
      <c r="ETL119" s="22"/>
      <c r="ETM119" s="22"/>
      <c r="ETN119" s="22"/>
      <c r="ETO119" s="22"/>
      <c r="ETP119" s="22"/>
      <c r="ETQ119" s="22"/>
      <c r="ETR119" s="22"/>
      <c r="ETS119" s="22"/>
      <c r="ETT119" s="22"/>
      <c r="ETU119" s="22"/>
      <c r="ETV119" s="22"/>
      <c r="ETW119" s="22"/>
      <c r="ETX119" s="22"/>
      <c r="ETY119" s="22"/>
      <c r="ETZ119" s="22"/>
      <c r="EUA119" s="22"/>
      <c r="EUB119" s="22"/>
      <c r="EUC119" s="22"/>
      <c r="EUD119" s="22"/>
      <c r="EUE119" s="22"/>
      <c r="EUF119" s="22"/>
      <c r="EUG119" s="22"/>
      <c r="EUH119" s="22"/>
      <c r="EUI119" s="22"/>
      <c r="EUJ119" s="22"/>
      <c r="EUK119" s="22"/>
      <c r="EUL119" s="22"/>
      <c r="EUM119" s="22"/>
      <c r="EUN119" s="22"/>
      <c r="EUO119" s="22"/>
      <c r="EUP119" s="22"/>
      <c r="EUQ119" s="22"/>
      <c r="EUR119" s="22"/>
      <c r="EUS119" s="22"/>
      <c r="EUT119" s="22"/>
      <c r="EUU119" s="22"/>
      <c r="EUV119" s="22"/>
      <c r="EUW119" s="22"/>
      <c r="EUX119" s="22"/>
      <c r="EUY119" s="22"/>
      <c r="EUZ119" s="22"/>
      <c r="EVA119" s="22"/>
      <c r="EVB119" s="22"/>
      <c r="EVC119" s="22"/>
      <c r="EVD119" s="22"/>
      <c r="EVE119" s="22"/>
      <c r="EVF119" s="22"/>
      <c r="EVG119" s="22"/>
      <c r="EVH119" s="22"/>
      <c r="EVI119" s="22"/>
      <c r="EVJ119" s="22"/>
      <c r="EVK119" s="22"/>
      <c r="EVL119" s="22"/>
      <c r="EVM119" s="22"/>
      <c r="EVN119" s="22"/>
      <c r="EVO119" s="22"/>
      <c r="EVP119" s="22"/>
      <c r="EVQ119" s="22"/>
      <c r="EVR119" s="22"/>
      <c r="EVS119" s="22"/>
      <c r="EVT119" s="22"/>
      <c r="EVU119" s="22"/>
      <c r="EVV119" s="22"/>
      <c r="EVW119" s="22"/>
      <c r="EVX119" s="22"/>
      <c r="EVY119" s="22"/>
      <c r="EVZ119" s="22"/>
      <c r="EWA119" s="22"/>
      <c r="EWB119" s="22"/>
      <c r="EWC119" s="22"/>
      <c r="EWD119" s="22"/>
      <c r="EWE119" s="22"/>
      <c r="EWF119" s="22"/>
      <c r="EWG119" s="22"/>
      <c r="EWH119" s="22"/>
      <c r="EWI119" s="22"/>
      <c r="EWJ119" s="22"/>
      <c r="EWK119" s="22"/>
      <c r="EWL119" s="22"/>
      <c r="EWM119" s="22"/>
      <c r="EWN119" s="22"/>
      <c r="EWO119" s="22"/>
      <c r="EWP119" s="22"/>
      <c r="EWQ119" s="22"/>
      <c r="EWR119" s="22"/>
      <c r="EWS119" s="22"/>
      <c r="EWT119" s="22"/>
      <c r="EWU119" s="22"/>
      <c r="EWV119" s="22"/>
      <c r="EWW119" s="22"/>
      <c r="EWX119" s="22"/>
      <c r="EWY119" s="22"/>
      <c r="EWZ119" s="22"/>
      <c r="EXA119" s="22"/>
      <c r="EXB119" s="22"/>
      <c r="EXC119" s="22"/>
      <c r="EXD119" s="22"/>
      <c r="EXE119" s="22"/>
      <c r="EXF119" s="22"/>
      <c r="EXG119" s="22"/>
      <c r="EXH119" s="22"/>
      <c r="EXI119" s="22"/>
      <c r="EXJ119" s="22"/>
      <c r="EXK119" s="22"/>
      <c r="EXL119" s="22"/>
      <c r="EXM119" s="22"/>
      <c r="EXN119" s="22"/>
      <c r="EXO119" s="22"/>
      <c r="EXP119" s="22"/>
      <c r="EXQ119" s="22"/>
      <c r="EXR119" s="22"/>
      <c r="EXS119" s="22"/>
      <c r="EXT119" s="22"/>
      <c r="EXU119" s="22"/>
      <c r="EXV119" s="22"/>
      <c r="EXW119" s="22"/>
      <c r="EXX119" s="22"/>
      <c r="EXY119" s="22"/>
      <c r="EXZ119" s="22"/>
      <c r="EYA119" s="22"/>
      <c r="EYB119" s="22"/>
      <c r="EYC119" s="22"/>
      <c r="EYD119" s="22"/>
      <c r="EYE119" s="22"/>
      <c r="EYF119" s="22"/>
      <c r="EYG119" s="22"/>
      <c r="EYH119" s="22"/>
      <c r="EYI119" s="22"/>
      <c r="EYJ119" s="22"/>
      <c r="EYK119" s="22"/>
      <c r="EYL119" s="22"/>
      <c r="EYM119" s="22"/>
      <c r="EYN119" s="22"/>
      <c r="EYO119" s="22"/>
      <c r="EYP119" s="22"/>
      <c r="EYQ119" s="22"/>
      <c r="EYR119" s="22"/>
      <c r="EYS119" s="22"/>
      <c r="EYT119" s="22"/>
      <c r="EYU119" s="22"/>
      <c r="EYV119" s="22"/>
      <c r="EYW119" s="22"/>
      <c r="EYX119" s="22"/>
      <c r="EYY119" s="22"/>
      <c r="EYZ119" s="22"/>
      <c r="EZA119" s="22"/>
      <c r="EZB119" s="22"/>
      <c r="EZC119" s="22"/>
      <c r="EZD119" s="22"/>
      <c r="EZE119" s="22"/>
      <c r="EZF119" s="22"/>
      <c r="EZG119" s="22"/>
      <c r="EZH119" s="22"/>
      <c r="EZI119" s="22"/>
      <c r="EZJ119" s="22"/>
      <c r="EZK119" s="22"/>
      <c r="EZL119" s="22"/>
      <c r="EZM119" s="22"/>
      <c r="EZN119" s="22"/>
      <c r="EZO119" s="22"/>
      <c r="EZP119" s="22"/>
      <c r="EZQ119" s="22"/>
      <c r="EZR119" s="22"/>
      <c r="EZS119" s="22"/>
      <c r="EZT119" s="22"/>
      <c r="EZU119" s="22"/>
      <c r="EZV119" s="22"/>
      <c r="EZW119" s="22"/>
      <c r="EZX119" s="22"/>
      <c r="EZY119" s="22"/>
      <c r="EZZ119" s="22"/>
      <c r="FAA119" s="22"/>
      <c r="FAB119" s="22"/>
      <c r="FAC119" s="22"/>
      <c r="FAD119" s="22"/>
      <c r="FAE119" s="22"/>
      <c r="FAF119" s="22"/>
      <c r="FAG119" s="22"/>
      <c r="FAH119" s="22"/>
      <c r="FAI119" s="22"/>
      <c r="FAJ119" s="22"/>
      <c r="FAK119" s="22"/>
      <c r="FAL119" s="22"/>
      <c r="FAM119" s="22"/>
      <c r="FAN119" s="22"/>
      <c r="FAO119" s="22"/>
      <c r="FAP119" s="22"/>
      <c r="FAQ119" s="22"/>
      <c r="FAR119" s="22"/>
      <c r="FAS119" s="22"/>
      <c r="FAT119" s="22"/>
      <c r="FAU119" s="22"/>
      <c r="FAV119" s="22"/>
      <c r="FAW119" s="22"/>
      <c r="FAX119" s="22"/>
      <c r="FAY119" s="22"/>
      <c r="FAZ119" s="22"/>
      <c r="FBA119" s="22"/>
      <c r="FBB119" s="22"/>
      <c r="FBC119" s="22"/>
      <c r="FBD119" s="22"/>
      <c r="FBE119" s="22"/>
      <c r="FBF119" s="22"/>
      <c r="FBG119" s="22"/>
      <c r="FBH119" s="22"/>
      <c r="FBI119" s="22"/>
      <c r="FBJ119" s="22"/>
      <c r="FBK119" s="22"/>
      <c r="FBL119" s="22"/>
      <c r="FBM119" s="22"/>
      <c r="FBN119" s="22"/>
      <c r="FBO119" s="22"/>
      <c r="FBP119" s="22"/>
      <c r="FBQ119" s="22"/>
      <c r="FBR119" s="22"/>
      <c r="FBS119" s="22"/>
      <c r="FBT119" s="22"/>
      <c r="FBU119" s="22"/>
      <c r="FBV119" s="22"/>
      <c r="FBW119" s="22"/>
      <c r="FBX119" s="22"/>
      <c r="FBY119" s="22"/>
      <c r="FBZ119" s="22"/>
      <c r="FCA119" s="22"/>
      <c r="FCB119" s="22"/>
      <c r="FCC119" s="22"/>
      <c r="FCD119" s="22"/>
      <c r="FCE119" s="22"/>
      <c r="FCF119" s="22"/>
      <c r="FCG119" s="22"/>
      <c r="FCH119" s="22"/>
      <c r="FCI119" s="22"/>
      <c r="FCJ119" s="22"/>
      <c r="FCK119" s="22"/>
      <c r="FCL119" s="22"/>
      <c r="FCM119" s="22"/>
      <c r="FCN119" s="22"/>
      <c r="FCO119" s="22"/>
      <c r="FCP119" s="22"/>
      <c r="FCQ119" s="22"/>
      <c r="FCR119" s="22"/>
      <c r="FCS119" s="22"/>
      <c r="FCT119" s="22"/>
      <c r="FCU119" s="22"/>
      <c r="FCV119" s="22"/>
      <c r="FCW119" s="22"/>
      <c r="FCX119" s="22"/>
      <c r="FCY119" s="22"/>
      <c r="FCZ119" s="22"/>
      <c r="FDA119" s="22"/>
      <c r="FDB119" s="22"/>
      <c r="FDC119" s="22"/>
      <c r="FDD119" s="22"/>
      <c r="FDE119" s="22"/>
      <c r="FDF119" s="22"/>
      <c r="FDG119" s="22"/>
      <c r="FDH119" s="22"/>
      <c r="FDI119" s="22"/>
      <c r="FDJ119" s="22"/>
      <c r="FDK119" s="22"/>
      <c r="FDL119" s="22"/>
      <c r="FDM119" s="22"/>
      <c r="FDN119" s="22"/>
      <c r="FDO119" s="22"/>
      <c r="FDP119" s="22"/>
      <c r="FDQ119" s="22"/>
      <c r="FDR119" s="22"/>
      <c r="FDS119" s="22"/>
      <c r="FDT119" s="22"/>
      <c r="FDU119" s="22"/>
      <c r="FDV119" s="22"/>
      <c r="FDW119" s="22"/>
      <c r="FDX119" s="22"/>
      <c r="FDY119" s="22"/>
      <c r="FDZ119" s="22"/>
      <c r="FEA119" s="22"/>
      <c r="FEB119" s="22"/>
      <c r="FEC119" s="22"/>
      <c r="FED119" s="22"/>
      <c r="FEE119" s="22"/>
      <c r="FEF119" s="22"/>
      <c r="FEG119" s="22"/>
      <c r="FEH119" s="22"/>
      <c r="FEI119" s="22"/>
      <c r="FEJ119" s="22"/>
      <c r="FEK119" s="22"/>
      <c r="FEL119" s="22"/>
      <c r="FEM119" s="22"/>
      <c r="FEN119" s="22"/>
      <c r="FEO119" s="22"/>
      <c r="FEP119" s="22"/>
      <c r="FEQ119" s="22"/>
      <c r="FER119" s="22"/>
      <c r="FES119" s="22"/>
      <c r="FET119" s="22"/>
      <c r="FEU119" s="22"/>
      <c r="FEV119" s="22"/>
      <c r="FEW119" s="22"/>
      <c r="FEX119" s="22"/>
      <c r="FEY119" s="22"/>
      <c r="FEZ119" s="22"/>
      <c r="FFA119" s="22"/>
      <c r="FFB119" s="22"/>
      <c r="FFC119" s="22"/>
      <c r="FFD119" s="22"/>
      <c r="FFE119" s="22"/>
      <c r="FFF119" s="22"/>
      <c r="FFG119" s="22"/>
      <c r="FFH119" s="22"/>
      <c r="FFI119" s="22"/>
      <c r="FFJ119" s="22"/>
      <c r="FFK119" s="22"/>
      <c r="FFL119" s="22"/>
      <c r="FFM119" s="22"/>
      <c r="FFN119" s="22"/>
      <c r="FFO119" s="22"/>
      <c r="FFP119" s="22"/>
      <c r="FFQ119" s="22"/>
      <c r="FFR119" s="22"/>
      <c r="FFS119" s="22"/>
      <c r="FFT119" s="22"/>
      <c r="FFU119" s="22"/>
      <c r="FFV119" s="22"/>
      <c r="FFW119" s="22"/>
      <c r="FFX119" s="22"/>
      <c r="FFY119" s="22"/>
      <c r="FFZ119" s="22"/>
      <c r="FGA119" s="22"/>
      <c r="FGB119" s="22"/>
      <c r="FGC119" s="22"/>
      <c r="FGD119" s="22"/>
      <c r="FGE119" s="22"/>
      <c r="FGF119" s="22"/>
      <c r="FGG119" s="22"/>
      <c r="FGH119" s="22"/>
      <c r="FGI119" s="22"/>
      <c r="FGJ119" s="22"/>
      <c r="FGK119" s="22"/>
      <c r="FGL119" s="22"/>
      <c r="FGM119" s="22"/>
      <c r="FGN119" s="22"/>
      <c r="FGO119" s="22"/>
      <c r="FGP119" s="22"/>
      <c r="FGQ119" s="22"/>
      <c r="FGR119" s="22"/>
      <c r="FGS119" s="22"/>
      <c r="FGT119" s="22"/>
      <c r="FGU119" s="22"/>
      <c r="FGV119" s="22"/>
      <c r="FGW119" s="22"/>
      <c r="FGX119" s="22"/>
      <c r="FGY119" s="22"/>
      <c r="FGZ119" s="22"/>
      <c r="FHA119" s="22"/>
      <c r="FHB119" s="22"/>
      <c r="FHC119" s="22"/>
      <c r="FHD119" s="22"/>
      <c r="FHE119" s="22"/>
      <c r="FHF119" s="22"/>
      <c r="FHG119" s="22"/>
      <c r="FHH119" s="22"/>
      <c r="FHI119" s="22"/>
      <c r="FHJ119" s="22"/>
      <c r="FHK119" s="22"/>
      <c r="FHL119" s="22"/>
      <c r="FHM119" s="22"/>
      <c r="FHN119" s="22"/>
      <c r="FHO119" s="22"/>
      <c r="FHP119" s="22"/>
      <c r="FHQ119" s="22"/>
      <c r="FHR119" s="22"/>
      <c r="FHS119" s="22"/>
      <c r="FHT119" s="22"/>
      <c r="FHU119" s="22"/>
      <c r="FHV119" s="22"/>
      <c r="FHW119" s="22"/>
      <c r="FHX119" s="22"/>
      <c r="FHY119" s="22"/>
      <c r="FHZ119" s="22"/>
      <c r="FIA119" s="22"/>
      <c r="FIB119" s="22"/>
      <c r="FIC119" s="22"/>
      <c r="FID119" s="22"/>
      <c r="FIE119" s="22"/>
      <c r="FIF119" s="22"/>
      <c r="FIG119" s="22"/>
      <c r="FIH119" s="22"/>
      <c r="FII119" s="22"/>
      <c r="FIJ119" s="22"/>
      <c r="FIK119" s="22"/>
      <c r="FIL119" s="22"/>
      <c r="FIM119" s="22"/>
      <c r="FIN119" s="22"/>
      <c r="FIO119" s="22"/>
      <c r="FIP119" s="22"/>
      <c r="FIQ119" s="22"/>
      <c r="FIR119" s="22"/>
      <c r="FIS119" s="22"/>
      <c r="FIT119" s="22"/>
      <c r="FIU119" s="22"/>
      <c r="FIV119" s="22"/>
      <c r="FIW119" s="22"/>
      <c r="FIX119" s="22"/>
      <c r="FIY119" s="22"/>
      <c r="FIZ119" s="22"/>
      <c r="FJA119" s="22"/>
      <c r="FJB119" s="22"/>
      <c r="FJC119" s="22"/>
      <c r="FJD119" s="22"/>
      <c r="FJE119" s="22"/>
      <c r="FJF119" s="22"/>
      <c r="FJG119" s="22"/>
      <c r="FJH119" s="22"/>
      <c r="FJI119" s="22"/>
      <c r="FJJ119" s="22"/>
      <c r="FJK119" s="22"/>
      <c r="FJL119" s="22"/>
      <c r="FJM119" s="22"/>
      <c r="FJN119" s="22"/>
      <c r="FJO119" s="22"/>
      <c r="FJP119" s="22"/>
      <c r="FJQ119" s="22"/>
      <c r="FJR119" s="22"/>
      <c r="FJS119" s="22"/>
      <c r="FJT119" s="22"/>
      <c r="FJU119" s="22"/>
      <c r="FJV119" s="22"/>
      <c r="FJW119" s="22"/>
      <c r="FJX119" s="22"/>
      <c r="FJY119" s="22"/>
      <c r="FJZ119" s="22"/>
      <c r="FKA119" s="22"/>
      <c r="FKB119" s="22"/>
      <c r="FKC119" s="22"/>
      <c r="FKD119" s="22"/>
      <c r="FKE119" s="22"/>
      <c r="FKF119" s="22"/>
      <c r="FKG119" s="22"/>
      <c r="FKH119" s="22"/>
      <c r="FKI119" s="22"/>
      <c r="FKJ119" s="22"/>
      <c r="FKK119" s="22"/>
      <c r="FKL119" s="22"/>
      <c r="FKM119" s="22"/>
      <c r="FKN119" s="22"/>
      <c r="FKO119" s="22"/>
      <c r="FKP119" s="22"/>
      <c r="FKQ119" s="22"/>
      <c r="FKR119" s="22"/>
      <c r="FKS119" s="22"/>
      <c r="FKT119" s="22"/>
      <c r="FKU119" s="22"/>
      <c r="FKV119" s="22"/>
      <c r="FKW119" s="22"/>
      <c r="FKX119" s="22"/>
      <c r="FKY119" s="22"/>
      <c r="FKZ119" s="22"/>
      <c r="FLA119" s="22"/>
      <c r="FLB119" s="22"/>
      <c r="FLC119" s="22"/>
      <c r="FLD119" s="22"/>
      <c r="FLE119" s="22"/>
      <c r="FLF119" s="22"/>
      <c r="FLG119" s="22"/>
      <c r="FLH119" s="22"/>
      <c r="FLI119" s="22"/>
      <c r="FLJ119" s="22"/>
      <c r="FLK119" s="22"/>
      <c r="FLL119" s="22"/>
      <c r="FLM119" s="22"/>
      <c r="FLN119" s="22"/>
      <c r="FLO119" s="22"/>
      <c r="FLP119" s="22"/>
      <c r="FLQ119" s="22"/>
      <c r="FLR119" s="22"/>
      <c r="FLS119" s="22"/>
      <c r="FLT119" s="22"/>
      <c r="FLU119" s="22"/>
      <c r="FLV119" s="22"/>
      <c r="FLW119" s="22"/>
      <c r="FLX119" s="22"/>
      <c r="FLY119" s="22"/>
      <c r="FLZ119" s="22"/>
      <c r="FMA119" s="22"/>
      <c r="FMB119" s="22"/>
      <c r="FMC119" s="22"/>
      <c r="FMD119" s="22"/>
      <c r="FME119" s="22"/>
      <c r="FMF119" s="22"/>
      <c r="FMG119" s="22"/>
      <c r="FMH119" s="22"/>
      <c r="FMI119" s="22"/>
      <c r="FMJ119" s="22"/>
      <c r="FMK119" s="22"/>
      <c r="FML119" s="22"/>
      <c r="FMM119" s="22"/>
      <c r="FMN119" s="22"/>
      <c r="FMO119" s="22"/>
      <c r="FMP119" s="22"/>
      <c r="FMQ119" s="22"/>
      <c r="FMR119" s="22"/>
      <c r="FMS119" s="22"/>
      <c r="FMT119" s="22"/>
      <c r="FMU119" s="22"/>
      <c r="FMV119" s="22"/>
      <c r="FMW119" s="22"/>
      <c r="FMX119" s="22"/>
      <c r="FMY119" s="22"/>
      <c r="FMZ119" s="22"/>
      <c r="FNA119" s="22"/>
      <c r="FNB119" s="22"/>
      <c r="FNC119" s="22"/>
      <c r="FND119" s="22"/>
      <c r="FNE119" s="22"/>
      <c r="FNF119" s="22"/>
      <c r="FNG119" s="22"/>
      <c r="FNH119" s="22"/>
      <c r="FNI119" s="22"/>
      <c r="FNJ119" s="22"/>
      <c r="FNK119" s="22"/>
      <c r="FNL119" s="22"/>
      <c r="FNM119" s="22"/>
      <c r="FNN119" s="22"/>
      <c r="FNO119" s="22"/>
      <c r="FNP119" s="22"/>
      <c r="FNQ119" s="22"/>
      <c r="FNR119" s="22"/>
      <c r="FNS119" s="22"/>
      <c r="FNT119" s="22"/>
      <c r="FNU119" s="22"/>
      <c r="FNV119" s="22"/>
      <c r="FNW119" s="22"/>
      <c r="FNX119" s="22"/>
      <c r="FNY119" s="22"/>
      <c r="FNZ119" s="22"/>
      <c r="FOA119" s="22"/>
      <c r="FOB119" s="22"/>
      <c r="FOC119" s="22"/>
      <c r="FOD119" s="22"/>
      <c r="FOE119" s="22"/>
      <c r="FOF119" s="22"/>
      <c r="FOG119" s="22"/>
      <c r="FOH119" s="22"/>
      <c r="FOI119" s="22"/>
      <c r="FOJ119" s="22"/>
      <c r="FOK119" s="22"/>
      <c r="FOL119" s="22"/>
      <c r="FOM119" s="22"/>
      <c r="FON119" s="22"/>
      <c r="FOO119" s="22"/>
      <c r="FOP119" s="22"/>
      <c r="FOQ119" s="22"/>
      <c r="FOR119" s="22"/>
      <c r="FOS119" s="22"/>
      <c r="FOT119" s="22"/>
      <c r="FOU119" s="22"/>
      <c r="FOV119" s="22"/>
      <c r="FOW119" s="22"/>
      <c r="FOX119" s="22"/>
      <c r="FOY119" s="22"/>
      <c r="FOZ119" s="22"/>
      <c r="FPA119" s="22"/>
      <c r="FPB119" s="22"/>
      <c r="FPC119" s="22"/>
      <c r="FPD119" s="22"/>
      <c r="FPE119" s="22"/>
      <c r="FPF119" s="22"/>
      <c r="FPG119" s="22"/>
      <c r="FPH119" s="22"/>
      <c r="FPI119" s="22"/>
      <c r="FPJ119" s="22"/>
      <c r="FPK119" s="22"/>
      <c r="FPL119" s="22"/>
      <c r="FPM119" s="22"/>
      <c r="FPN119" s="22"/>
      <c r="FPO119" s="22"/>
      <c r="FPP119" s="22"/>
      <c r="FPQ119" s="22"/>
      <c r="FPR119" s="22"/>
      <c r="FPS119" s="22"/>
      <c r="FPT119" s="22"/>
      <c r="FPU119" s="22"/>
      <c r="FPV119" s="22"/>
      <c r="FPW119" s="22"/>
      <c r="FPX119" s="22"/>
      <c r="FPY119" s="22"/>
      <c r="FPZ119" s="22"/>
      <c r="FQA119" s="22"/>
      <c r="FQB119" s="22"/>
      <c r="FQC119" s="22"/>
      <c r="FQD119" s="22"/>
      <c r="FQE119" s="22"/>
      <c r="FQF119" s="22"/>
      <c r="FQG119" s="22"/>
      <c r="FQH119" s="22"/>
      <c r="FQI119" s="22"/>
      <c r="FQJ119" s="22"/>
      <c r="FQK119" s="22"/>
      <c r="FQL119" s="22"/>
      <c r="FQM119" s="22"/>
      <c r="FQN119" s="22"/>
      <c r="FQO119" s="22"/>
      <c r="FQP119" s="22"/>
      <c r="FQQ119" s="22"/>
      <c r="FQR119" s="22"/>
      <c r="FQS119" s="22"/>
      <c r="FQT119" s="22"/>
      <c r="FQU119" s="22"/>
      <c r="FQV119" s="22"/>
      <c r="FQW119" s="22"/>
      <c r="FQX119" s="22"/>
      <c r="FQY119" s="22"/>
      <c r="FQZ119" s="22"/>
      <c r="FRA119" s="22"/>
      <c r="FRB119" s="22"/>
      <c r="FRC119" s="22"/>
      <c r="FRD119" s="22"/>
      <c r="FRE119" s="22"/>
      <c r="FRF119" s="22"/>
      <c r="FRG119" s="22"/>
      <c r="FRH119" s="22"/>
      <c r="FRI119" s="22"/>
      <c r="FRJ119" s="22"/>
      <c r="FRK119" s="22"/>
      <c r="FRL119" s="22"/>
      <c r="FRM119" s="22"/>
      <c r="FRN119" s="22"/>
      <c r="FRO119" s="22"/>
      <c r="FRP119" s="22"/>
      <c r="FRQ119" s="22"/>
      <c r="FRR119" s="22"/>
      <c r="FRS119" s="22"/>
      <c r="FRT119" s="22"/>
      <c r="FRU119" s="22"/>
      <c r="FRV119" s="22"/>
      <c r="FRW119" s="22"/>
      <c r="FRX119" s="22"/>
      <c r="FRY119" s="22"/>
      <c r="FRZ119" s="22"/>
      <c r="FSA119" s="22"/>
      <c r="FSB119" s="22"/>
      <c r="FSC119" s="22"/>
      <c r="FSD119" s="22"/>
      <c r="FSE119" s="22"/>
      <c r="FSF119" s="22"/>
      <c r="FSG119" s="22"/>
      <c r="FSH119" s="22"/>
      <c r="FSI119" s="22"/>
      <c r="FSJ119" s="22"/>
      <c r="FSK119" s="22"/>
      <c r="FSL119" s="22"/>
      <c r="FSM119" s="22"/>
      <c r="FSN119" s="22"/>
      <c r="FSO119" s="22"/>
      <c r="FSP119" s="22"/>
      <c r="FSQ119" s="22"/>
      <c r="FSR119" s="22"/>
      <c r="FSS119" s="22"/>
      <c r="FST119" s="22"/>
      <c r="FSU119" s="22"/>
      <c r="FSV119" s="22"/>
      <c r="FSW119" s="22"/>
      <c r="FSX119" s="22"/>
      <c r="FSY119" s="22"/>
      <c r="FSZ119" s="22"/>
      <c r="FTA119" s="22"/>
      <c r="FTB119" s="22"/>
      <c r="FTC119" s="22"/>
      <c r="FTD119" s="22"/>
      <c r="FTE119" s="22"/>
      <c r="FTF119" s="22"/>
      <c r="FTG119" s="22"/>
      <c r="FTH119" s="22"/>
      <c r="FTI119" s="22"/>
      <c r="FTJ119" s="22"/>
      <c r="FTK119" s="22"/>
      <c r="FTL119" s="22"/>
      <c r="FTM119" s="22"/>
      <c r="FTN119" s="22"/>
      <c r="FTO119" s="22"/>
      <c r="FTP119" s="22"/>
      <c r="FTQ119" s="22"/>
      <c r="FTR119" s="22"/>
      <c r="FTS119" s="22"/>
      <c r="FTT119" s="22"/>
      <c r="FTU119" s="22"/>
      <c r="FTV119" s="22"/>
      <c r="FTW119" s="22"/>
      <c r="FTX119" s="22"/>
      <c r="FTY119" s="22"/>
      <c r="FTZ119" s="22"/>
      <c r="FUA119" s="22"/>
      <c r="FUB119" s="22"/>
      <c r="FUC119" s="22"/>
      <c r="FUD119" s="22"/>
      <c r="FUE119" s="22"/>
      <c r="FUF119" s="22"/>
      <c r="FUG119" s="22"/>
      <c r="FUH119" s="22"/>
      <c r="FUI119" s="22"/>
      <c r="FUJ119" s="22"/>
      <c r="FUK119" s="22"/>
      <c r="FUL119" s="22"/>
      <c r="FUM119" s="22"/>
      <c r="FUN119" s="22"/>
      <c r="FUO119" s="22"/>
      <c r="FUP119" s="22"/>
      <c r="FUQ119" s="22"/>
      <c r="FUR119" s="22"/>
      <c r="FUS119" s="22"/>
      <c r="FUT119" s="22"/>
      <c r="FUU119" s="22"/>
      <c r="FUV119" s="22"/>
      <c r="FUW119" s="22"/>
      <c r="FUX119" s="22"/>
      <c r="FUY119" s="22"/>
      <c r="FUZ119" s="22"/>
      <c r="FVA119" s="22"/>
      <c r="FVB119" s="22"/>
      <c r="FVC119" s="22"/>
      <c r="FVD119" s="22"/>
      <c r="FVE119" s="22"/>
      <c r="FVF119" s="22"/>
      <c r="FVG119" s="22"/>
      <c r="FVH119" s="22"/>
      <c r="FVI119" s="22"/>
      <c r="FVJ119" s="22"/>
      <c r="FVK119" s="22"/>
      <c r="FVL119" s="22"/>
      <c r="FVM119" s="22"/>
      <c r="FVN119" s="22"/>
      <c r="FVO119" s="22"/>
      <c r="FVP119" s="22"/>
      <c r="FVQ119" s="22"/>
      <c r="FVR119" s="22"/>
      <c r="FVS119" s="22"/>
      <c r="FVT119" s="22"/>
      <c r="FVU119" s="22"/>
      <c r="FVV119" s="22"/>
      <c r="FVW119" s="22"/>
      <c r="FVX119" s="22"/>
      <c r="FVY119" s="22"/>
      <c r="FVZ119" s="22"/>
      <c r="FWA119" s="22"/>
      <c r="FWB119" s="22"/>
      <c r="FWC119" s="22"/>
      <c r="FWD119" s="22"/>
      <c r="FWE119" s="22"/>
      <c r="FWF119" s="22"/>
      <c r="FWG119" s="22"/>
      <c r="FWH119" s="22"/>
      <c r="FWI119" s="22"/>
      <c r="FWJ119" s="22"/>
      <c r="FWK119" s="22"/>
      <c r="FWL119" s="22"/>
      <c r="FWM119" s="22"/>
      <c r="FWN119" s="22"/>
      <c r="FWO119" s="22"/>
      <c r="FWP119" s="22"/>
      <c r="FWQ119" s="22"/>
      <c r="FWR119" s="22"/>
      <c r="FWS119" s="22"/>
      <c r="FWT119" s="22"/>
      <c r="FWU119" s="22"/>
      <c r="FWV119" s="22"/>
      <c r="FWW119" s="22"/>
      <c r="FWX119" s="22"/>
      <c r="FWY119" s="22"/>
      <c r="FWZ119" s="22"/>
      <c r="FXA119" s="22"/>
      <c r="FXB119" s="22"/>
      <c r="FXC119" s="22"/>
      <c r="FXD119" s="22"/>
      <c r="FXE119" s="22"/>
      <c r="FXF119" s="22"/>
      <c r="FXG119" s="22"/>
      <c r="FXH119" s="22"/>
      <c r="FXI119" s="22"/>
      <c r="FXJ119" s="22"/>
      <c r="FXK119" s="22"/>
      <c r="FXL119" s="22"/>
      <c r="FXM119" s="22"/>
      <c r="FXN119" s="22"/>
      <c r="FXO119" s="22"/>
      <c r="FXP119" s="22"/>
      <c r="FXQ119" s="22"/>
      <c r="FXR119" s="22"/>
      <c r="FXS119" s="22"/>
      <c r="FXT119" s="22"/>
      <c r="FXU119" s="22"/>
      <c r="FXV119" s="22"/>
      <c r="FXW119" s="22"/>
      <c r="FXX119" s="22"/>
      <c r="FXY119" s="22"/>
      <c r="FXZ119" s="22"/>
      <c r="FYA119" s="22"/>
      <c r="FYB119" s="22"/>
      <c r="FYC119" s="22"/>
      <c r="FYD119" s="22"/>
      <c r="FYE119" s="22"/>
      <c r="FYF119" s="22"/>
      <c r="FYG119" s="22"/>
      <c r="FYH119" s="22"/>
      <c r="FYI119" s="22"/>
      <c r="FYJ119" s="22"/>
      <c r="FYK119" s="22"/>
      <c r="FYL119" s="22"/>
      <c r="FYM119" s="22"/>
      <c r="FYN119" s="22"/>
      <c r="FYO119" s="22"/>
      <c r="FYP119" s="22"/>
      <c r="FYQ119" s="22"/>
      <c r="FYR119" s="22"/>
      <c r="FYS119" s="22"/>
      <c r="FYT119" s="22"/>
      <c r="FYU119" s="22"/>
      <c r="FYV119" s="22"/>
      <c r="FYW119" s="22"/>
      <c r="FYX119" s="22"/>
      <c r="FYY119" s="22"/>
      <c r="FYZ119" s="22"/>
      <c r="FZA119" s="22"/>
      <c r="FZB119" s="22"/>
      <c r="FZC119" s="22"/>
      <c r="FZD119" s="22"/>
      <c r="FZE119" s="22"/>
      <c r="FZF119" s="22"/>
      <c r="FZG119" s="22"/>
      <c r="FZH119" s="22"/>
      <c r="FZI119" s="22"/>
      <c r="FZJ119" s="22"/>
      <c r="FZK119" s="22"/>
      <c r="FZL119" s="22"/>
      <c r="FZM119" s="22"/>
      <c r="FZN119" s="22"/>
      <c r="FZO119" s="22"/>
      <c r="FZP119" s="22"/>
      <c r="FZQ119" s="22"/>
      <c r="FZR119" s="22"/>
      <c r="FZS119" s="22"/>
      <c r="FZT119" s="22"/>
      <c r="FZU119" s="22"/>
      <c r="FZV119" s="22"/>
      <c r="FZW119" s="22"/>
      <c r="FZX119" s="22"/>
      <c r="FZY119" s="22"/>
      <c r="FZZ119" s="22"/>
      <c r="GAA119" s="22"/>
      <c r="GAB119" s="22"/>
      <c r="GAC119" s="22"/>
      <c r="GAD119" s="22"/>
      <c r="GAE119" s="22"/>
      <c r="GAF119" s="22"/>
      <c r="GAG119" s="22"/>
      <c r="GAH119" s="22"/>
      <c r="GAI119" s="22"/>
      <c r="GAJ119" s="22"/>
      <c r="GAK119" s="22"/>
      <c r="GAL119" s="22"/>
      <c r="GAM119" s="22"/>
      <c r="GAN119" s="22"/>
      <c r="GAO119" s="22"/>
      <c r="GAP119" s="22"/>
      <c r="GAQ119" s="22"/>
      <c r="GAR119" s="22"/>
      <c r="GAS119" s="22"/>
      <c r="GAT119" s="22"/>
      <c r="GAU119" s="22"/>
      <c r="GAV119" s="22"/>
      <c r="GAW119" s="22"/>
      <c r="GAX119" s="22"/>
      <c r="GAY119" s="22"/>
      <c r="GAZ119" s="22"/>
      <c r="GBA119" s="22"/>
      <c r="GBB119" s="22"/>
      <c r="GBC119" s="22"/>
      <c r="GBD119" s="22"/>
      <c r="GBE119" s="22"/>
      <c r="GBF119" s="22"/>
      <c r="GBG119" s="22"/>
      <c r="GBH119" s="22"/>
      <c r="GBI119" s="22"/>
      <c r="GBJ119" s="22"/>
      <c r="GBK119" s="22"/>
      <c r="GBL119" s="22"/>
      <c r="GBM119" s="22"/>
      <c r="GBN119" s="22"/>
      <c r="GBO119" s="22"/>
      <c r="GBP119" s="22"/>
      <c r="GBQ119" s="22"/>
      <c r="GBR119" s="22"/>
      <c r="GBS119" s="22"/>
      <c r="GBT119" s="22"/>
      <c r="GBU119" s="22"/>
      <c r="GBV119" s="22"/>
      <c r="GBW119" s="22"/>
      <c r="GBX119" s="22"/>
      <c r="GBY119" s="22"/>
      <c r="GBZ119" s="22"/>
      <c r="GCA119" s="22"/>
      <c r="GCB119" s="22"/>
      <c r="GCC119" s="22"/>
      <c r="GCD119" s="22"/>
      <c r="GCE119" s="22"/>
      <c r="GCF119" s="22"/>
      <c r="GCG119" s="22"/>
      <c r="GCH119" s="22"/>
      <c r="GCI119" s="22"/>
      <c r="GCJ119" s="22"/>
      <c r="GCK119" s="22"/>
      <c r="GCL119" s="22"/>
      <c r="GCM119" s="22"/>
      <c r="GCN119" s="22"/>
      <c r="GCO119" s="22"/>
      <c r="GCP119" s="22"/>
      <c r="GCQ119" s="22"/>
      <c r="GCR119" s="22"/>
      <c r="GCS119" s="22"/>
      <c r="GCT119" s="22"/>
      <c r="GCU119" s="22"/>
      <c r="GCV119" s="22"/>
      <c r="GCW119" s="22"/>
      <c r="GCX119" s="22"/>
      <c r="GCY119" s="22"/>
      <c r="GCZ119" s="22"/>
      <c r="GDA119" s="22"/>
      <c r="GDB119" s="22"/>
      <c r="GDC119" s="22"/>
      <c r="GDD119" s="22"/>
      <c r="GDE119" s="22"/>
      <c r="GDF119" s="22"/>
      <c r="GDG119" s="22"/>
      <c r="GDH119" s="22"/>
      <c r="GDI119" s="22"/>
      <c r="GDJ119" s="22"/>
      <c r="GDK119" s="22"/>
      <c r="GDL119" s="22"/>
      <c r="GDM119" s="22"/>
      <c r="GDN119" s="22"/>
      <c r="GDO119" s="22"/>
      <c r="GDP119" s="22"/>
      <c r="GDQ119" s="22"/>
      <c r="GDR119" s="22"/>
      <c r="GDS119" s="22"/>
      <c r="GDT119" s="22"/>
      <c r="GDU119" s="22"/>
      <c r="GDV119" s="22"/>
      <c r="GDW119" s="22"/>
      <c r="GDX119" s="22"/>
      <c r="GDY119" s="22"/>
      <c r="GDZ119" s="22"/>
      <c r="GEA119" s="22"/>
      <c r="GEB119" s="22"/>
      <c r="GEC119" s="22"/>
      <c r="GED119" s="22"/>
      <c r="GEE119" s="22"/>
      <c r="GEF119" s="22"/>
      <c r="GEG119" s="22"/>
      <c r="GEH119" s="22"/>
      <c r="GEI119" s="22"/>
      <c r="GEJ119" s="22"/>
      <c r="GEK119" s="22"/>
      <c r="GEL119" s="22"/>
      <c r="GEM119" s="22"/>
      <c r="GEN119" s="22"/>
      <c r="GEO119" s="22"/>
      <c r="GEP119" s="22"/>
      <c r="GEQ119" s="22"/>
      <c r="GER119" s="22"/>
      <c r="GES119" s="22"/>
      <c r="GET119" s="22"/>
      <c r="GEU119" s="22"/>
      <c r="GEV119" s="22"/>
      <c r="GEW119" s="22"/>
      <c r="GEX119" s="22"/>
      <c r="GEY119" s="22"/>
      <c r="GEZ119" s="22"/>
      <c r="GFA119" s="22"/>
      <c r="GFB119" s="22"/>
      <c r="GFC119" s="22"/>
      <c r="GFD119" s="22"/>
      <c r="GFE119" s="22"/>
      <c r="GFF119" s="22"/>
      <c r="GFG119" s="22"/>
      <c r="GFH119" s="22"/>
      <c r="GFI119" s="22"/>
      <c r="GFJ119" s="22"/>
      <c r="GFK119" s="22"/>
      <c r="GFL119" s="22"/>
      <c r="GFM119" s="22"/>
      <c r="GFN119" s="22"/>
      <c r="GFO119" s="22"/>
      <c r="GFP119" s="22"/>
      <c r="GFQ119" s="22"/>
      <c r="GFR119" s="22"/>
      <c r="GFS119" s="22"/>
      <c r="GFT119" s="22"/>
      <c r="GFU119" s="22"/>
      <c r="GFV119" s="22"/>
      <c r="GFW119" s="22"/>
      <c r="GFX119" s="22"/>
      <c r="GFY119" s="22"/>
      <c r="GFZ119" s="22"/>
      <c r="GGA119" s="22"/>
      <c r="GGB119" s="22"/>
      <c r="GGC119" s="22"/>
      <c r="GGD119" s="22"/>
      <c r="GGE119" s="22"/>
      <c r="GGF119" s="22"/>
      <c r="GGG119" s="22"/>
      <c r="GGH119" s="22"/>
      <c r="GGI119" s="22"/>
      <c r="GGJ119" s="22"/>
      <c r="GGK119" s="22"/>
      <c r="GGL119" s="22"/>
      <c r="GGM119" s="22"/>
      <c r="GGN119" s="22"/>
      <c r="GGO119" s="22"/>
      <c r="GGP119" s="22"/>
      <c r="GGQ119" s="22"/>
      <c r="GGR119" s="22"/>
      <c r="GGS119" s="22"/>
      <c r="GGT119" s="22"/>
      <c r="GGU119" s="22"/>
      <c r="GGV119" s="22"/>
      <c r="GGW119" s="22"/>
      <c r="GGX119" s="22"/>
      <c r="GGY119" s="22"/>
      <c r="GGZ119" s="22"/>
      <c r="GHA119" s="22"/>
      <c r="GHB119" s="22"/>
      <c r="GHC119" s="22"/>
      <c r="GHD119" s="22"/>
      <c r="GHE119" s="22"/>
      <c r="GHF119" s="22"/>
      <c r="GHG119" s="22"/>
      <c r="GHH119" s="22"/>
      <c r="GHI119" s="22"/>
      <c r="GHJ119" s="22"/>
      <c r="GHK119" s="22"/>
      <c r="GHL119" s="22"/>
      <c r="GHM119" s="22"/>
      <c r="GHN119" s="22"/>
      <c r="GHO119" s="22"/>
      <c r="GHP119" s="22"/>
      <c r="GHQ119" s="22"/>
      <c r="GHR119" s="22"/>
      <c r="GHS119" s="22"/>
      <c r="GHT119" s="22"/>
      <c r="GHU119" s="22"/>
      <c r="GHV119" s="22"/>
      <c r="GHW119" s="22"/>
      <c r="GHX119" s="22"/>
      <c r="GHY119" s="22"/>
      <c r="GHZ119" s="22"/>
      <c r="GIA119" s="22"/>
      <c r="GIB119" s="22"/>
      <c r="GIC119" s="22"/>
      <c r="GID119" s="22"/>
      <c r="GIE119" s="22"/>
      <c r="GIF119" s="22"/>
      <c r="GIG119" s="22"/>
      <c r="GIH119" s="22"/>
      <c r="GII119" s="22"/>
      <c r="GIJ119" s="22"/>
      <c r="GIK119" s="22"/>
      <c r="GIL119" s="22"/>
      <c r="GIM119" s="22"/>
      <c r="GIN119" s="22"/>
      <c r="GIO119" s="22"/>
      <c r="GIP119" s="22"/>
      <c r="GIQ119" s="22"/>
      <c r="GIR119" s="22"/>
      <c r="GIS119" s="22"/>
      <c r="GIT119" s="22"/>
      <c r="GIU119" s="22"/>
      <c r="GIV119" s="22"/>
      <c r="GIW119" s="22"/>
      <c r="GIX119" s="22"/>
      <c r="GIY119" s="22"/>
      <c r="GIZ119" s="22"/>
      <c r="GJA119" s="22"/>
      <c r="GJB119" s="22"/>
      <c r="GJC119" s="22"/>
      <c r="GJD119" s="22"/>
      <c r="GJE119" s="22"/>
      <c r="GJF119" s="22"/>
      <c r="GJG119" s="22"/>
      <c r="GJH119" s="22"/>
      <c r="GJI119" s="22"/>
      <c r="GJJ119" s="22"/>
      <c r="GJK119" s="22"/>
      <c r="GJL119" s="22"/>
      <c r="GJM119" s="22"/>
      <c r="GJN119" s="22"/>
      <c r="GJO119" s="22"/>
      <c r="GJP119" s="22"/>
      <c r="GJQ119" s="22"/>
      <c r="GJR119" s="22"/>
      <c r="GJS119" s="22"/>
      <c r="GJT119" s="22"/>
      <c r="GJU119" s="22"/>
      <c r="GJV119" s="22"/>
      <c r="GJW119" s="22"/>
      <c r="GJX119" s="22"/>
      <c r="GJY119" s="22"/>
      <c r="GJZ119" s="22"/>
      <c r="GKA119" s="22"/>
      <c r="GKB119" s="22"/>
      <c r="GKC119" s="22"/>
      <c r="GKD119" s="22"/>
      <c r="GKE119" s="22"/>
      <c r="GKF119" s="22"/>
      <c r="GKG119" s="22"/>
      <c r="GKH119" s="22"/>
      <c r="GKI119" s="22"/>
      <c r="GKJ119" s="22"/>
      <c r="GKK119" s="22"/>
      <c r="GKL119" s="22"/>
      <c r="GKM119" s="22"/>
      <c r="GKN119" s="22"/>
      <c r="GKO119" s="22"/>
      <c r="GKP119" s="22"/>
      <c r="GKQ119" s="22"/>
      <c r="GKR119" s="22"/>
      <c r="GKS119" s="22"/>
      <c r="GKT119" s="22"/>
      <c r="GKU119" s="22"/>
      <c r="GKV119" s="22"/>
      <c r="GKW119" s="22"/>
      <c r="GKX119" s="22"/>
      <c r="GKY119" s="22"/>
      <c r="GKZ119" s="22"/>
      <c r="GLA119" s="22"/>
      <c r="GLB119" s="22"/>
      <c r="GLC119" s="22"/>
      <c r="GLD119" s="22"/>
      <c r="GLE119" s="22"/>
      <c r="GLF119" s="22"/>
      <c r="GLG119" s="22"/>
      <c r="GLH119" s="22"/>
      <c r="GLI119" s="22"/>
      <c r="GLJ119" s="22"/>
      <c r="GLK119" s="22"/>
      <c r="GLL119" s="22"/>
      <c r="GLM119" s="22"/>
      <c r="GLN119" s="22"/>
      <c r="GLO119" s="22"/>
      <c r="GLP119" s="22"/>
      <c r="GLQ119" s="22"/>
      <c r="GLR119" s="22"/>
      <c r="GLS119" s="22"/>
      <c r="GLT119" s="22"/>
      <c r="GLU119" s="22"/>
      <c r="GLV119" s="22"/>
      <c r="GLW119" s="22"/>
      <c r="GLX119" s="22"/>
      <c r="GLY119" s="22"/>
      <c r="GLZ119" s="22"/>
      <c r="GMA119" s="22"/>
      <c r="GMB119" s="22"/>
      <c r="GMC119" s="22"/>
      <c r="GMD119" s="22"/>
      <c r="GME119" s="22"/>
      <c r="GMF119" s="22"/>
      <c r="GMG119" s="22"/>
      <c r="GMH119" s="22"/>
      <c r="GMI119" s="22"/>
      <c r="GMJ119" s="22"/>
      <c r="GMK119" s="22"/>
      <c r="GML119" s="22"/>
      <c r="GMM119" s="22"/>
      <c r="GMN119" s="22"/>
      <c r="GMO119" s="22"/>
      <c r="GMP119" s="22"/>
      <c r="GMQ119" s="22"/>
      <c r="GMR119" s="22"/>
      <c r="GMS119" s="22"/>
      <c r="GMT119" s="22"/>
      <c r="GMU119" s="22"/>
      <c r="GMV119" s="22"/>
      <c r="GMW119" s="22"/>
      <c r="GMX119" s="22"/>
      <c r="GMY119" s="22"/>
      <c r="GMZ119" s="22"/>
      <c r="GNA119" s="22"/>
      <c r="GNB119" s="22"/>
      <c r="GNC119" s="22"/>
      <c r="GND119" s="22"/>
      <c r="GNE119" s="22"/>
      <c r="GNF119" s="22"/>
      <c r="GNG119" s="22"/>
      <c r="GNH119" s="22"/>
      <c r="GNI119" s="22"/>
      <c r="GNJ119" s="22"/>
      <c r="GNK119" s="22"/>
      <c r="GNL119" s="22"/>
      <c r="GNM119" s="22"/>
      <c r="GNN119" s="22"/>
      <c r="GNO119" s="22"/>
      <c r="GNP119" s="22"/>
      <c r="GNQ119" s="22"/>
      <c r="GNR119" s="22"/>
      <c r="GNS119" s="22"/>
      <c r="GNT119" s="22"/>
      <c r="GNU119" s="22"/>
      <c r="GNV119" s="22"/>
      <c r="GNW119" s="22"/>
      <c r="GNX119" s="22"/>
      <c r="GNY119" s="22"/>
      <c r="GNZ119" s="22"/>
      <c r="GOA119" s="22"/>
      <c r="GOB119" s="22"/>
      <c r="GOC119" s="22"/>
      <c r="GOD119" s="22"/>
      <c r="GOE119" s="22"/>
      <c r="GOF119" s="22"/>
      <c r="GOG119" s="22"/>
      <c r="GOH119" s="22"/>
      <c r="GOI119" s="22"/>
      <c r="GOJ119" s="22"/>
      <c r="GOK119" s="22"/>
      <c r="GOL119" s="22"/>
      <c r="GOM119" s="22"/>
      <c r="GON119" s="22"/>
      <c r="GOO119" s="22"/>
      <c r="GOP119" s="22"/>
      <c r="GOQ119" s="22"/>
      <c r="GOR119" s="22"/>
      <c r="GOS119" s="22"/>
      <c r="GOT119" s="22"/>
      <c r="GOU119" s="22"/>
      <c r="GOV119" s="22"/>
      <c r="GOW119" s="22"/>
      <c r="GOX119" s="22"/>
      <c r="GOY119" s="22"/>
      <c r="GOZ119" s="22"/>
      <c r="GPA119" s="22"/>
      <c r="GPB119" s="22"/>
      <c r="GPC119" s="22"/>
      <c r="GPD119" s="22"/>
      <c r="GPE119" s="22"/>
      <c r="GPF119" s="22"/>
      <c r="GPG119" s="22"/>
      <c r="GPH119" s="22"/>
      <c r="GPI119" s="22"/>
      <c r="GPJ119" s="22"/>
      <c r="GPK119" s="22"/>
      <c r="GPL119" s="22"/>
      <c r="GPM119" s="22"/>
      <c r="GPN119" s="22"/>
      <c r="GPO119" s="22"/>
      <c r="GPP119" s="22"/>
      <c r="GPQ119" s="22"/>
      <c r="GPR119" s="22"/>
      <c r="GPS119" s="22"/>
      <c r="GPT119" s="22"/>
      <c r="GPU119" s="22"/>
      <c r="GPV119" s="22"/>
      <c r="GPW119" s="22"/>
      <c r="GPX119" s="22"/>
      <c r="GPY119" s="22"/>
      <c r="GPZ119" s="22"/>
      <c r="GQA119" s="22"/>
      <c r="GQB119" s="22"/>
      <c r="GQC119" s="22"/>
      <c r="GQD119" s="22"/>
      <c r="GQE119" s="22"/>
      <c r="GQF119" s="22"/>
      <c r="GQG119" s="22"/>
      <c r="GQH119" s="22"/>
      <c r="GQI119" s="22"/>
      <c r="GQJ119" s="22"/>
      <c r="GQK119" s="22"/>
      <c r="GQL119" s="22"/>
      <c r="GQM119" s="22"/>
      <c r="GQN119" s="22"/>
      <c r="GQO119" s="22"/>
      <c r="GQP119" s="22"/>
      <c r="GQQ119" s="22"/>
      <c r="GQR119" s="22"/>
      <c r="GQS119" s="22"/>
      <c r="GQT119" s="22"/>
      <c r="GQU119" s="22"/>
      <c r="GQV119" s="22"/>
      <c r="GQW119" s="22"/>
      <c r="GQX119" s="22"/>
      <c r="GQY119" s="22"/>
      <c r="GQZ119" s="22"/>
      <c r="GRA119" s="22"/>
      <c r="GRB119" s="22"/>
      <c r="GRC119" s="22"/>
      <c r="GRD119" s="22"/>
      <c r="GRE119" s="22"/>
      <c r="GRF119" s="22"/>
      <c r="GRG119" s="22"/>
      <c r="GRH119" s="22"/>
      <c r="GRI119" s="22"/>
      <c r="GRJ119" s="22"/>
      <c r="GRK119" s="22"/>
      <c r="GRL119" s="22"/>
      <c r="GRM119" s="22"/>
      <c r="GRN119" s="22"/>
      <c r="GRO119" s="22"/>
      <c r="GRP119" s="22"/>
      <c r="GRQ119" s="22"/>
      <c r="GRR119" s="22"/>
      <c r="GRS119" s="22"/>
      <c r="GRT119" s="22"/>
      <c r="GRU119" s="22"/>
      <c r="GRV119" s="22"/>
      <c r="GRW119" s="22"/>
      <c r="GRX119" s="22"/>
      <c r="GRY119" s="22"/>
      <c r="GRZ119" s="22"/>
      <c r="GSA119" s="22"/>
      <c r="GSB119" s="22"/>
      <c r="GSC119" s="22"/>
      <c r="GSD119" s="22"/>
      <c r="GSE119" s="22"/>
      <c r="GSF119" s="22"/>
      <c r="GSG119" s="22"/>
      <c r="GSH119" s="22"/>
      <c r="GSI119" s="22"/>
      <c r="GSJ119" s="22"/>
      <c r="GSK119" s="22"/>
      <c r="GSL119" s="22"/>
      <c r="GSM119" s="22"/>
      <c r="GSN119" s="22"/>
      <c r="GSO119" s="22"/>
      <c r="GSP119" s="22"/>
      <c r="GSQ119" s="22"/>
      <c r="GSR119" s="22"/>
      <c r="GSS119" s="22"/>
      <c r="GST119" s="22"/>
      <c r="GSU119" s="22"/>
      <c r="GSV119" s="22"/>
      <c r="GSW119" s="22"/>
      <c r="GSX119" s="22"/>
      <c r="GSY119" s="22"/>
      <c r="GSZ119" s="22"/>
      <c r="GTA119" s="22"/>
      <c r="GTB119" s="22"/>
      <c r="GTC119" s="22"/>
      <c r="GTD119" s="22"/>
      <c r="GTE119" s="22"/>
      <c r="GTF119" s="22"/>
      <c r="GTG119" s="22"/>
      <c r="GTH119" s="22"/>
      <c r="GTI119" s="22"/>
      <c r="GTJ119" s="22"/>
      <c r="GTK119" s="22"/>
      <c r="GTL119" s="22"/>
      <c r="GTM119" s="22"/>
      <c r="GTN119" s="22"/>
      <c r="GTO119" s="22"/>
      <c r="GTP119" s="22"/>
      <c r="GTQ119" s="22"/>
      <c r="GTR119" s="22"/>
      <c r="GTS119" s="22"/>
      <c r="GTT119" s="22"/>
      <c r="GTU119" s="22"/>
      <c r="GTV119" s="22"/>
      <c r="GTW119" s="22"/>
      <c r="GTX119" s="22"/>
      <c r="GTY119" s="22"/>
      <c r="GTZ119" s="22"/>
      <c r="GUA119" s="22"/>
      <c r="GUB119" s="22"/>
      <c r="GUC119" s="22"/>
      <c r="GUD119" s="22"/>
      <c r="GUE119" s="22"/>
      <c r="GUF119" s="22"/>
      <c r="GUG119" s="22"/>
      <c r="GUH119" s="22"/>
      <c r="GUI119" s="22"/>
      <c r="GUJ119" s="22"/>
      <c r="GUK119" s="22"/>
      <c r="GUL119" s="22"/>
      <c r="GUM119" s="22"/>
      <c r="GUN119" s="22"/>
      <c r="GUO119" s="22"/>
      <c r="GUP119" s="22"/>
      <c r="GUQ119" s="22"/>
      <c r="GUR119" s="22"/>
      <c r="GUS119" s="22"/>
      <c r="GUT119" s="22"/>
      <c r="GUU119" s="22"/>
      <c r="GUV119" s="22"/>
      <c r="GUW119" s="22"/>
      <c r="GUX119" s="22"/>
      <c r="GUY119" s="22"/>
      <c r="GUZ119" s="22"/>
      <c r="GVA119" s="22"/>
      <c r="GVB119" s="22"/>
      <c r="GVC119" s="22"/>
      <c r="GVD119" s="22"/>
      <c r="GVE119" s="22"/>
      <c r="GVF119" s="22"/>
      <c r="GVG119" s="22"/>
      <c r="GVH119" s="22"/>
      <c r="GVI119" s="22"/>
      <c r="GVJ119" s="22"/>
      <c r="GVK119" s="22"/>
      <c r="GVL119" s="22"/>
      <c r="GVM119" s="22"/>
      <c r="GVN119" s="22"/>
      <c r="GVO119" s="22"/>
      <c r="GVP119" s="22"/>
      <c r="GVQ119" s="22"/>
      <c r="GVR119" s="22"/>
      <c r="GVS119" s="22"/>
      <c r="GVT119" s="22"/>
      <c r="GVU119" s="22"/>
      <c r="GVV119" s="22"/>
      <c r="GVW119" s="22"/>
      <c r="GVX119" s="22"/>
      <c r="GVY119" s="22"/>
      <c r="GVZ119" s="22"/>
      <c r="GWA119" s="22"/>
      <c r="GWB119" s="22"/>
      <c r="GWC119" s="22"/>
      <c r="GWD119" s="22"/>
      <c r="GWE119" s="22"/>
      <c r="GWF119" s="22"/>
      <c r="GWG119" s="22"/>
      <c r="GWH119" s="22"/>
      <c r="GWI119" s="22"/>
      <c r="GWJ119" s="22"/>
      <c r="GWK119" s="22"/>
      <c r="GWL119" s="22"/>
      <c r="GWM119" s="22"/>
      <c r="GWN119" s="22"/>
      <c r="GWO119" s="22"/>
      <c r="GWP119" s="22"/>
      <c r="GWQ119" s="22"/>
      <c r="GWR119" s="22"/>
      <c r="GWS119" s="22"/>
      <c r="GWT119" s="22"/>
      <c r="GWU119" s="22"/>
      <c r="GWV119" s="22"/>
      <c r="GWW119" s="22"/>
      <c r="GWX119" s="22"/>
      <c r="GWY119" s="22"/>
      <c r="GWZ119" s="22"/>
      <c r="GXA119" s="22"/>
      <c r="GXB119" s="22"/>
      <c r="GXC119" s="22"/>
      <c r="GXD119" s="22"/>
      <c r="GXE119" s="22"/>
      <c r="GXF119" s="22"/>
      <c r="GXG119" s="22"/>
      <c r="GXH119" s="22"/>
      <c r="GXI119" s="22"/>
      <c r="GXJ119" s="22"/>
      <c r="GXK119" s="22"/>
      <c r="GXL119" s="22"/>
      <c r="GXM119" s="22"/>
      <c r="GXN119" s="22"/>
      <c r="GXO119" s="22"/>
      <c r="GXP119" s="22"/>
      <c r="GXQ119" s="22"/>
      <c r="GXR119" s="22"/>
      <c r="GXS119" s="22"/>
      <c r="GXT119" s="22"/>
      <c r="GXU119" s="22"/>
      <c r="GXV119" s="22"/>
      <c r="GXW119" s="22"/>
      <c r="GXX119" s="22"/>
      <c r="GXY119" s="22"/>
      <c r="GXZ119" s="22"/>
      <c r="GYA119" s="22"/>
      <c r="GYB119" s="22"/>
      <c r="GYC119" s="22"/>
      <c r="GYD119" s="22"/>
      <c r="GYE119" s="22"/>
      <c r="GYF119" s="22"/>
      <c r="GYG119" s="22"/>
      <c r="GYH119" s="22"/>
      <c r="GYI119" s="22"/>
      <c r="GYJ119" s="22"/>
      <c r="GYK119" s="22"/>
      <c r="GYL119" s="22"/>
      <c r="GYM119" s="22"/>
      <c r="GYN119" s="22"/>
      <c r="GYO119" s="22"/>
      <c r="GYP119" s="22"/>
      <c r="GYQ119" s="22"/>
      <c r="GYR119" s="22"/>
      <c r="GYS119" s="22"/>
      <c r="GYT119" s="22"/>
      <c r="GYU119" s="22"/>
      <c r="GYV119" s="22"/>
      <c r="GYW119" s="22"/>
      <c r="GYX119" s="22"/>
      <c r="GYY119" s="22"/>
      <c r="GYZ119" s="22"/>
      <c r="GZA119" s="22"/>
      <c r="GZB119" s="22"/>
      <c r="GZC119" s="22"/>
      <c r="GZD119" s="22"/>
      <c r="GZE119" s="22"/>
      <c r="GZF119" s="22"/>
      <c r="GZG119" s="22"/>
      <c r="GZH119" s="22"/>
      <c r="GZI119" s="22"/>
      <c r="GZJ119" s="22"/>
      <c r="GZK119" s="22"/>
      <c r="GZL119" s="22"/>
      <c r="GZM119" s="22"/>
      <c r="GZN119" s="22"/>
      <c r="GZO119" s="22"/>
      <c r="GZP119" s="22"/>
      <c r="GZQ119" s="22"/>
      <c r="GZR119" s="22"/>
      <c r="GZS119" s="22"/>
      <c r="GZT119" s="22"/>
      <c r="GZU119" s="22"/>
      <c r="GZV119" s="22"/>
      <c r="GZW119" s="22"/>
      <c r="GZX119" s="22"/>
      <c r="GZY119" s="22"/>
      <c r="GZZ119" s="22"/>
      <c r="HAA119" s="22"/>
      <c r="HAB119" s="22"/>
      <c r="HAC119" s="22"/>
      <c r="HAD119" s="22"/>
      <c r="HAE119" s="22"/>
      <c r="HAF119" s="22"/>
      <c r="HAG119" s="22"/>
      <c r="HAH119" s="22"/>
      <c r="HAI119" s="22"/>
      <c r="HAJ119" s="22"/>
      <c r="HAK119" s="22"/>
      <c r="HAL119" s="22"/>
      <c r="HAM119" s="22"/>
      <c r="HAN119" s="22"/>
      <c r="HAO119" s="22"/>
      <c r="HAP119" s="22"/>
      <c r="HAQ119" s="22"/>
      <c r="HAR119" s="22"/>
      <c r="HAS119" s="22"/>
      <c r="HAT119" s="22"/>
      <c r="HAU119" s="22"/>
      <c r="HAV119" s="22"/>
      <c r="HAW119" s="22"/>
      <c r="HAX119" s="22"/>
      <c r="HAY119" s="22"/>
      <c r="HAZ119" s="22"/>
      <c r="HBA119" s="22"/>
      <c r="HBB119" s="22"/>
      <c r="HBC119" s="22"/>
      <c r="HBD119" s="22"/>
      <c r="HBE119" s="22"/>
      <c r="HBF119" s="22"/>
      <c r="HBG119" s="22"/>
      <c r="HBH119" s="22"/>
      <c r="HBI119" s="22"/>
      <c r="HBJ119" s="22"/>
      <c r="HBK119" s="22"/>
      <c r="HBL119" s="22"/>
      <c r="HBM119" s="22"/>
      <c r="HBN119" s="22"/>
      <c r="HBO119" s="22"/>
      <c r="HBP119" s="22"/>
      <c r="HBQ119" s="22"/>
      <c r="HBR119" s="22"/>
      <c r="HBS119" s="22"/>
      <c r="HBT119" s="22"/>
      <c r="HBU119" s="22"/>
      <c r="HBV119" s="22"/>
      <c r="HBW119" s="22"/>
      <c r="HBX119" s="22"/>
      <c r="HBY119" s="22"/>
      <c r="HBZ119" s="22"/>
      <c r="HCA119" s="22"/>
      <c r="HCB119" s="22"/>
      <c r="HCC119" s="22"/>
      <c r="HCD119" s="22"/>
      <c r="HCE119" s="22"/>
      <c r="HCF119" s="22"/>
      <c r="HCG119" s="22"/>
      <c r="HCH119" s="22"/>
      <c r="HCI119" s="22"/>
      <c r="HCJ119" s="22"/>
      <c r="HCK119" s="22"/>
      <c r="HCL119" s="22"/>
      <c r="HCM119" s="22"/>
      <c r="HCN119" s="22"/>
      <c r="HCO119" s="22"/>
      <c r="HCP119" s="22"/>
      <c r="HCQ119" s="22"/>
      <c r="HCR119" s="22"/>
      <c r="HCS119" s="22"/>
      <c r="HCT119" s="22"/>
      <c r="HCU119" s="22"/>
      <c r="HCV119" s="22"/>
      <c r="HCW119" s="22"/>
      <c r="HCX119" s="22"/>
      <c r="HCY119" s="22"/>
      <c r="HCZ119" s="22"/>
      <c r="HDA119" s="22"/>
      <c r="HDB119" s="22"/>
      <c r="HDC119" s="22"/>
      <c r="HDD119" s="22"/>
      <c r="HDE119" s="22"/>
      <c r="HDF119" s="22"/>
      <c r="HDG119" s="22"/>
      <c r="HDH119" s="22"/>
      <c r="HDI119" s="22"/>
      <c r="HDJ119" s="22"/>
      <c r="HDK119" s="22"/>
      <c r="HDL119" s="22"/>
      <c r="HDM119" s="22"/>
      <c r="HDN119" s="22"/>
      <c r="HDO119" s="22"/>
      <c r="HDP119" s="22"/>
      <c r="HDQ119" s="22"/>
      <c r="HDR119" s="22"/>
      <c r="HDS119" s="22"/>
      <c r="HDT119" s="22"/>
      <c r="HDU119" s="22"/>
      <c r="HDV119" s="22"/>
      <c r="HDW119" s="22"/>
      <c r="HDX119" s="22"/>
      <c r="HDY119" s="22"/>
      <c r="HDZ119" s="22"/>
      <c r="HEA119" s="22"/>
      <c r="HEB119" s="22"/>
      <c r="HEC119" s="22"/>
      <c r="HED119" s="22"/>
      <c r="HEE119" s="22"/>
      <c r="HEF119" s="22"/>
      <c r="HEG119" s="22"/>
      <c r="HEH119" s="22"/>
      <c r="HEI119" s="22"/>
      <c r="HEJ119" s="22"/>
      <c r="HEK119" s="22"/>
      <c r="HEL119" s="22"/>
      <c r="HEM119" s="22"/>
      <c r="HEN119" s="22"/>
      <c r="HEO119" s="22"/>
      <c r="HEP119" s="22"/>
      <c r="HEQ119" s="22"/>
      <c r="HER119" s="22"/>
      <c r="HES119" s="22"/>
      <c r="HET119" s="22"/>
      <c r="HEU119" s="22"/>
      <c r="HEV119" s="22"/>
      <c r="HEW119" s="22"/>
      <c r="HEX119" s="22"/>
      <c r="HEY119" s="22"/>
      <c r="HEZ119" s="22"/>
      <c r="HFA119" s="22"/>
      <c r="HFB119" s="22"/>
      <c r="HFC119" s="22"/>
      <c r="HFD119" s="22"/>
      <c r="HFE119" s="22"/>
      <c r="HFF119" s="22"/>
      <c r="HFG119" s="22"/>
      <c r="HFH119" s="22"/>
      <c r="HFI119" s="22"/>
      <c r="HFJ119" s="22"/>
      <c r="HFK119" s="22"/>
      <c r="HFL119" s="22"/>
      <c r="HFM119" s="22"/>
      <c r="HFN119" s="22"/>
      <c r="HFO119" s="22"/>
      <c r="HFP119" s="22"/>
      <c r="HFQ119" s="22"/>
      <c r="HFR119" s="22"/>
      <c r="HFS119" s="22"/>
      <c r="HFT119" s="22"/>
      <c r="HFU119" s="22"/>
      <c r="HFV119" s="22"/>
      <c r="HFW119" s="22"/>
      <c r="HFX119" s="22"/>
      <c r="HFY119" s="22"/>
      <c r="HFZ119" s="22"/>
      <c r="HGA119" s="22"/>
      <c r="HGB119" s="22"/>
      <c r="HGC119" s="22"/>
      <c r="HGD119" s="22"/>
      <c r="HGE119" s="22"/>
      <c r="HGF119" s="22"/>
      <c r="HGG119" s="22"/>
      <c r="HGH119" s="22"/>
      <c r="HGI119" s="22"/>
      <c r="HGJ119" s="22"/>
      <c r="HGK119" s="22"/>
      <c r="HGL119" s="22"/>
      <c r="HGM119" s="22"/>
      <c r="HGN119" s="22"/>
      <c r="HGO119" s="22"/>
      <c r="HGP119" s="22"/>
      <c r="HGQ119" s="22"/>
      <c r="HGR119" s="22"/>
      <c r="HGS119" s="22"/>
      <c r="HGT119" s="22"/>
      <c r="HGU119" s="22"/>
      <c r="HGV119" s="22"/>
      <c r="HGW119" s="22"/>
      <c r="HGX119" s="22"/>
      <c r="HGY119" s="22"/>
      <c r="HGZ119" s="22"/>
      <c r="HHA119" s="22"/>
      <c r="HHB119" s="22"/>
      <c r="HHC119" s="22"/>
      <c r="HHD119" s="22"/>
      <c r="HHE119" s="22"/>
      <c r="HHF119" s="22"/>
      <c r="HHG119" s="22"/>
      <c r="HHH119" s="22"/>
      <c r="HHI119" s="22"/>
      <c r="HHJ119" s="22"/>
      <c r="HHK119" s="22"/>
      <c r="HHL119" s="22"/>
      <c r="HHM119" s="22"/>
      <c r="HHN119" s="22"/>
      <c r="HHO119" s="22"/>
      <c r="HHP119" s="22"/>
      <c r="HHQ119" s="22"/>
      <c r="HHR119" s="22"/>
      <c r="HHS119" s="22"/>
      <c r="HHT119" s="22"/>
      <c r="HHU119" s="22"/>
      <c r="HHV119" s="22"/>
      <c r="HHW119" s="22"/>
      <c r="HHX119" s="22"/>
      <c r="HHY119" s="22"/>
      <c r="HHZ119" s="22"/>
      <c r="HIA119" s="22"/>
      <c r="HIB119" s="22"/>
      <c r="HIC119" s="22"/>
      <c r="HID119" s="22"/>
      <c r="HIE119" s="22"/>
      <c r="HIF119" s="22"/>
      <c r="HIG119" s="22"/>
      <c r="HIH119" s="22"/>
      <c r="HII119" s="22"/>
      <c r="HIJ119" s="22"/>
      <c r="HIK119" s="22"/>
      <c r="HIL119" s="22"/>
      <c r="HIM119" s="22"/>
      <c r="HIN119" s="22"/>
      <c r="HIO119" s="22"/>
      <c r="HIP119" s="22"/>
      <c r="HIQ119" s="22"/>
      <c r="HIR119" s="22"/>
      <c r="HIS119" s="22"/>
      <c r="HIT119" s="22"/>
      <c r="HIU119" s="22"/>
      <c r="HIV119" s="22"/>
      <c r="HIW119" s="22"/>
      <c r="HIX119" s="22"/>
      <c r="HIY119" s="22"/>
      <c r="HIZ119" s="22"/>
      <c r="HJA119" s="22"/>
      <c r="HJB119" s="22"/>
      <c r="HJC119" s="22"/>
      <c r="HJD119" s="22"/>
      <c r="HJE119" s="22"/>
      <c r="HJF119" s="22"/>
      <c r="HJG119" s="22"/>
      <c r="HJH119" s="22"/>
      <c r="HJI119" s="22"/>
      <c r="HJJ119" s="22"/>
      <c r="HJK119" s="22"/>
      <c r="HJL119" s="22"/>
      <c r="HJM119" s="22"/>
      <c r="HJN119" s="22"/>
      <c r="HJO119" s="22"/>
      <c r="HJP119" s="22"/>
      <c r="HJQ119" s="22"/>
      <c r="HJR119" s="22"/>
      <c r="HJS119" s="22"/>
      <c r="HJT119" s="22"/>
      <c r="HJU119" s="22"/>
      <c r="HJV119" s="22"/>
      <c r="HJW119" s="22"/>
      <c r="HJX119" s="22"/>
      <c r="HJY119" s="22"/>
      <c r="HJZ119" s="22"/>
      <c r="HKA119" s="22"/>
      <c r="HKB119" s="22"/>
      <c r="HKC119" s="22"/>
      <c r="HKD119" s="22"/>
      <c r="HKE119" s="22"/>
      <c r="HKF119" s="22"/>
      <c r="HKG119" s="22"/>
      <c r="HKH119" s="22"/>
      <c r="HKI119" s="22"/>
      <c r="HKJ119" s="22"/>
      <c r="HKK119" s="22"/>
      <c r="HKL119" s="22"/>
      <c r="HKM119" s="22"/>
      <c r="HKN119" s="22"/>
      <c r="HKO119" s="22"/>
      <c r="HKP119" s="22"/>
      <c r="HKQ119" s="22"/>
      <c r="HKR119" s="22"/>
      <c r="HKS119" s="22"/>
      <c r="HKT119" s="22"/>
      <c r="HKU119" s="22"/>
      <c r="HKV119" s="22"/>
      <c r="HKW119" s="22"/>
      <c r="HKX119" s="22"/>
      <c r="HKY119" s="22"/>
      <c r="HKZ119" s="22"/>
      <c r="HLA119" s="22"/>
      <c r="HLB119" s="22"/>
      <c r="HLC119" s="22"/>
      <c r="HLD119" s="22"/>
      <c r="HLE119" s="22"/>
      <c r="HLF119" s="22"/>
      <c r="HLG119" s="22"/>
      <c r="HLH119" s="22"/>
      <c r="HLI119" s="22"/>
      <c r="HLJ119" s="22"/>
      <c r="HLK119" s="22"/>
      <c r="HLL119" s="22"/>
      <c r="HLM119" s="22"/>
      <c r="HLN119" s="22"/>
      <c r="HLO119" s="22"/>
      <c r="HLP119" s="22"/>
      <c r="HLQ119" s="22"/>
      <c r="HLR119" s="22"/>
      <c r="HLS119" s="22"/>
      <c r="HLT119" s="22"/>
      <c r="HLU119" s="22"/>
      <c r="HLV119" s="22"/>
      <c r="HLW119" s="22"/>
      <c r="HLX119" s="22"/>
      <c r="HLY119" s="22"/>
      <c r="HLZ119" s="22"/>
      <c r="HMA119" s="22"/>
      <c r="HMB119" s="22"/>
      <c r="HMC119" s="22"/>
      <c r="HMD119" s="22"/>
      <c r="HME119" s="22"/>
      <c r="HMF119" s="22"/>
      <c r="HMG119" s="22"/>
      <c r="HMH119" s="22"/>
      <c r="HMI119" s="22"/>
      <c r="HMJ119" s="22"/>
      <c r="HMK119" s="22"/>
      <c r="HML119" s="22"/>
      <c r="HMM119" s="22"/>
      <c r="HMN119" s="22"/>
      <c r="HMO119" s="22"/>
      <c r="HMP119" s="22"/>
      <c r="HMQ119" s="22"/>
      <c r="HMR119" s="22"/>
      <c r="HMS119" s="22"/>
      <c r="HMT119" s="22"/>
      <c r="HMU119" s="22"/>
      <c r="HMV119" s="22"/>
      <c r="HMW119" s="22"/>
      <c r="HMX119" s="22"/>
      <c r="HMY119" s="22"/>
      <c r="HMZ119" s="22"/>
      <c r="HNA119" s="22"/>
      <c r="HNB119" s="22"/>
      <c r="HNC119" s="22"/>
      <c r="HND119" s="22"/>
      <c r="HNE119" s="22"/>
      <c r="HNF119" s="22"/>
      <c r="HNG119" s="22"/>
      <c r="HNH119" s="22"/>
      <c r="HNI119" s="22"/>
      <c r="HNJ119" s="22"/>
      <c r="HNK119" s="22"/>
      <c r="HNL119" s="22"/>
      <c r="HNM119" s="22"/>
      <c r="HNN119" s="22"/>
      <c r="HNO119" s="22"/>
      <c r="HNP119" s="22"/>
      <c r="HNQ119" s="22"/>
      <c r="HNR119" s="22"/>
      <c r="HNS119" s="22"/>
      <c r="HNT119" s="22"/>
      <c r="HNU119" s="22"/>
      <c r="HNV119" s="22"/>
      <c r="HNW119" s="22"/>
      <c r="HNX119" s="22"/>
      <c r="HNY119" s="22"/>
      <c r="HNZ119" s="22"/>
      <c r="HOA119" s="22"/>
      <c r="HOB119" s="22"/>
      <c r="HOC119" s="22"/>
      <c r="HOD119" s="22"/>
      <c r="HOE119" s="22"/>
      <c r="HOF119" s="22"/>
      <c r="HOG119" s="22"/>
      <c r="HOH119" s="22"/>
      <c r="HOI119" s="22"/>
      <c r="HOJ119" s="22"/>
      <c r="HOK119" s="22"/>
      <c r="HOL119" s="22"/>
      <c r="HOM119" s="22"/>
      <c r="HON119" s="22"/>
      <c r="HOO119" s="22"/>
      <c r="HOP119" s="22"/>
      <c r="HOQ119" s="22"/>
      <c r="HOR119" s="22"/>
      <c r="HOS119" s="22"/>
      <c r="HOT119" s="22"/>
      <c r="HOU119" s="22"/>
      <c r="HOV119" s="22"/>
      <c r="HOW119" s="22"/>
      <c r="HOX119" s="22"/>
      <c r="HOY119" s="22"/>
      <c r="HOZ119" s="22"/>
      <c r="HPA119" s="22"/>
      <c r="HPB119" s="22"/>
      <c r="HPC119" s="22"/>
      <c r="HPD119" s="22"/>
      <c r="HPE119" s="22"/>
      <c r="HPF119" s="22"/>
      <c r="HPG119" s="22"/>
      <c r="HPH119" s="22"/>
      <c r="HPI119" s="22"/>
      <c r="HPJ119" s="22"/>
      <c r="HPK119" s="22"/>
      <c r="HPL119" s="22"/>
      <c r="HPM119" s="22"/>
      <c r="HPN119" s="22"/>
      <c r="HPO119" s="22"/>
      <c r="HPP119" s="22"/>
      <c r="HPQ119" s="22"/>
      <c r="HPR119" s="22"/>
      <c r="HPS119" s="22"/>
      <c r="HPT119" s="22"/>
      <c r="HPU119" s="22"/>
      <c r="HPV119" s="22"/>
      <c r="HPW119" s="22"/>
      <c r="HPX119" s="22"/>
      <c r="HPY119" s="22"/>
      <c r="HPZ119" s="22"/>
      <c r="HQA119" s="22"/>
      <c r="HQB119" s="22"/>
      <c r="HQC119" s="22"/>
      <c r="HQD119" s="22"/>
      <c r="HQE119" s="22"/>
      <c r="HQF119" s="22"/>
      <c r="HQG119" s="22"/>
      <c r="HQH119" s="22"/>
      <c r="HQI119" s="22"/>
      <c r="HQJ119" s="22"/>
      <c r="HQK119" s="22"/>
      <c r="HQL119" s="22"/>
      <c r="HQM119" s="22"/>
      <c r="HQN119" s="22"/>
      <c r="HQO119" s="22"/>
      <c r="HQP119" s="22"/>
      <c r="HQQ119" s="22"/>
      <c r="HQR119" s="22"/>
      <c r="HQS119" s="22"/>
      <c r="HQT119" s="22"/>
      <c r="HQU119" s="22"/>
      <c r="HQV119" s="22"/>
      <c r="HQW119" s="22"/>
      <c r="HQX119" s="22"/>
      <c r="HQY119" s="22"/>
      <c r="HQZ119" s="22"/>
      <c r="HRA119" s="22"/>
      <c r="HRB119" s="22"/>
      <c r="HRC119" s="22"/>
      <c r="HRD119" s="22"/>
      <c r="HRE119" s="22"/>
      <c r="HRF119" s="22"/>
      <c r="HRG119" s="22"/>
      <c r="HRH119" s="22"/>
      <c r="HRI119" s="22"/>
      <c r="HRJ119" s="22"/>
      <c r="HRK119" s="22"/>
      <c r="HRL119" s="22"/>
      <c r="HRM119" s="22"/>
      <c r="HRN119" s="22"/>
      <c r="HRO119" s="22"/>
      <c r="HRP119" s="22"/>
      <c r="HRQ119" s="22"/>
      <c r="HRR119" s="22"/>
      <c r="HRS119" s="22"/>
      <c r="HRT119" s="22"/>
      <c r="HRU119" s="22"/>
      <c r="HRV119" s="22"/>
      <c r="HRW119" s="22"/>
      <c r="HRX119" s="22"/>
      <c r="HRY119" s="22"/>
      <c r="HRZ119" s="22"/>
      <c r="HSA119" s="22"/>
      <c r="HSB119" s="22"/>
      <c r="HSC119" s="22"/>
      <c r="HSD119" s="22"/>
      <c r="HSE119" s="22"/>
      <c r="HSF119" s="22"/>
      <c r="HSG119" s="22"/>
      <c r="HSH119" s="22"/>
      <c r="HSI119" s="22"/>
      <c r="HSJ119" s="22"/>
      <c r="HSK119" s="22"/>
      <c r="HSL119" s="22"/>
      <c r="HSM119" s="22"/>
      <c r="HSN119" s="22"/>
      <c r="HSO119" s="22"/>
      <c r="HSP119" s="22"/>
      <c r="HSQ119" s="22"/>
      <c r="HSR119" s="22"/>
      <c r="HSS119" s="22"/>
      <c r="HST119" s="22"/>
      <c r="HSU119" s="22"/>
      <c r="HSV119" s="22"/>
      <c r="HSW119" s="22"/>
      <c r="HSX119" s="22"/>
      <c r="HSY119" s="22"/>
      <c r="HSZ119" s="22"/>
      <c r="HTA119" s="22"/>
      <c r="HTB119" s="22"/>
      <c r="HTC119" s="22"/>
      <c r="HTD119" s="22"/>
      <c r="HTE119" s="22"/>
      <c r="HTF119" s="22"/>
      <c r="HTG119" s="22"/>
      <c r="HTH119" s="22"/>
      <c r="HTI119" s="22"/>
      <c r="HTJ119" s="22"/>
      <c r="HTK119" s="22"/>
      <c r="HTL119" s="22"/>
      <c r="HTM119" s="22"/>
      <c r="HTN119" s="22"/>
      <c r="HTO119" s="22"/>
      <c r="HTP119" s="22"/>
      <c r="HTQ119" s="22"/>
      <c r="HTR119" s="22"/>
      <c r="HTS119" s="22"/>
      <c r="HTT119" s="22"/>
      <c r="HTU119" s="22"/>
      <c r="HTV119" s="22"/>
      <c r="HTW119" s="22"/>
      <c r="HTX119" s="22"/>
      <c r="HTY119" s="22"/>
      <c r="HTZ119" s="22"/>
      <c r="HUA119" s="22"/>
      <c r="HUB119" s="22"/>
      <c r="HUC119" s="22"/>
      <c r="HUD119" s="22"/>
      <c r="HUE119" s="22"/>
      <c r="HUF119" s="22"/>
      <c r="HUG119" s="22"/>
      <c r="HUH119" s="22"/>
      <c r="HUI119" s="22"/>
      <c r="HUJ119" s="22"/>
      <c r="HUK119" s="22"/>
      <c r="HUL119" s="22"/>
      <c r="HUM119" s="22"/>
      <c r="HUN119" s="22"/>
      <c r="HUO119" s="22"/>
      <c r="HUP119" s="22"/>
      <c r="HUQ119" s="22"/>
      <c r="HUR119" s="22"/>
      <c r="HUS119" s="22"/>
      <c r="HUT119" s="22"/>
      <c r="HUU119" s="22"/>
      <c r="HUV119" s="22"/>
      <c r="HUW119" s="22"/>
      <c r="HUX119" s="22"/>
      <c r="HUY119" s="22"/>
      <c r="HUZ119" s="22"/>
      <c r="HVA119" s="22"/>
      <c r="HVB119" s="22"/>
      <c r="HVC119" s="22"/>
      <c r="HVD119" s="22"/>
      <c r="HVE119" s="22"/>
      <c r="HVF119" s="22"/>
      <c r="HVG119" s="22"/>
      <c r="HVH119" s="22"/>
      <c r="HVI119" s="22"/>
      <c r="HVJ119" s="22"/>
      <c r="HVK119" s="22"/>
      <c r="HVL119" s="22"/>
      <c r="HVM119" s="22"/>
      <c r="HVN119" s="22"/>
      <c r="HVO119" s="22"/>
      <c r="HVP119" s="22"/>
      <c r="HVQ119" s="22"/>
      <c r="HVR119" s="22"/>
      <c r="HVS119" s="22"/>
      <c r="HVT119" s="22"/>
      <c r="HVU119" s="22"/>
      <c r="HVV119" s="22"/>
      <c r="HVW119" s="22"/>
      <c r="HVX119" s="22"/>
      <c r="HVY119" s="22"/>
      <c r="HVZ119" s="22"/>
      <c r="HWA119" s="22"/>
      <c r="HWB119" s="22"/>
      <c r="HWC119" s="22"/>
      <c r="HWD119" s="22"/>
      <c r="HWE119" s="22"/>
      <c r="HWF119" s="22"/>
      <c r="HWG119" s="22"/>
      <c r="HWH119" s="22"/>
      <c r="HWI119" s="22"/>
      <c r="HWJ119" s="22"/>
      <c r="HWK119" s="22"/>
      <c r="HWL119" s="22"/>
      <c r="HWM119" s="22"/>
      <c r="HWN119" s="22"/>
      <c r="HWO119" s="22"/>
      <c r="HWP119" s="22"/>
      <c r="HWQ119" s="22"/>
      <c r="HWR119" s="22"/>
      <c r="HWS119" s="22"/>
      <c r="HWT119" s="22"/>
      <c r="HWU119" s="22"/>
      <c r="HWV119" s="22"/>
      <c r="HWW119" s="22"/>
      <c r="HWX119" s="22"/>
      <c r="HWY119" s="22"/>
      <c r="HWZ119" s="22"/>
      <c r="HXA119" s="22"/>
      <c r="HXB119" s="22"/>
      <c r="HXC119" s="22"/>
      <c r="HXD119" s="22"/>
      <c r="HXE119" s="22"/>
      <c r="HXF119" s="22"/>
      <c r="HXG119" s="22"/>
      <c r="HXH119" s="22"/>
      <c r="HXI119" s="22"/>
      <c r="HXJ119" s="22"/>
      <c r="HXK119" s="22"/>
      <c r="HXL119" s="22"/>
      <c r="HXM119" s="22"/>
      <c r="HXN119" s="22"/>
      <c r="HXO119" s="22"/>
      <c r="HXP119" s="22"/>
      <c r="HXQ119" s="22"/>
      <c r="HXR119" s="22"/>
      <c r="HXS119" s="22"/>
      <c r="HXT119" s="22"/>
      <c r="HXU119" s="22"/>
      <c r="HXV119" s="22"/>
      <c r="HXW119" s="22"/>
      <c r="HXX119" s="22"/>
      <c r="HXY119" s="22"/>
      <c r="HXZ119" s="22"/>
      <c r="HYA119" s="22"/>
      <c r="HYB119" s="22"/>
      <c r="HYC119" s="22"/>
      <c r="HYD119" s="22"/>
      <c r="HYE119" s="22"/>
      <c r="HYF119" s="22"/>
      <c r="HYG119" s="22"/>
      <c r="HYH119" s="22"/>
      <c r="HYI119" s="22"/>
      <c r="HYJ119" s="22"/>
      <c r="HYK119" s="22"/>
      <c r="HYL119" s="22"/>
      <c r="HYM119" s="22"/>
      <c r="HYN119" s="22"/>
      <c r="HYO119" s="22"/>
      <c r="HYP119" s="22"/>
      <c r="HYQ119" s="22"/>
      <c r="HYR119" s="22"/>
      <c r="HYS119" s="22"/>
      <c r="HYT119" s="22"/>
      <c r="HYU119" s="22"/>
      <c r="HYV119" s="22"/>
      <c r="HYW119" s="22"/>
      <c r="HYX119" s="22"/>
      <c r="HYY119" s="22"/>
      <c r="HYZ119" s="22"/>
      <c r="HZA119" s="22"/>
      <c r="HZB119" s="22"/>
      <c r="HZC119" s="22"/>
      <c r="HZD119" s="22"/>
      <c r="HZE119" s="22"/>
      <c r="HZF119" s="22"/>
      <c r="HZG119" s="22"/>
      <c r="HZH119" s="22"/>
      <c r="HZI119" s="22"/>
      <c r="HZJ119" s="22"/>
      <c r="HZK119" s="22"/>
      <c r="HZL119" s="22"/>
      <c r="HZM119" s="22"/>
      <c r="HZN119" s="22"/>
      <c r="HZO119" s="22"/>
      <c r="HZP119" s="22"/>
      <c r="HZQ119" s="22"/>
      <c r="HZR119" s="22"/>
      <c r="HZS119" s="22"/>
      <c r="HZT119" s="22"/>
      <c r="HZU119" s="22"/>
      <c r="HZV119" s="22"/>
      <c r="HZW119" s="22"/>
      <c r="HZX119" s="22"/>
      <c r="HZY119" s="22"/>
      <c r="HZZ119" s="22"/>
      <c r="IAA119" s="22"/>
      <c r="IAB119" s="22"/>
      <c r="IAC119" s="22"/>
      <c r="IAD119" s="22"/>
      <c r="IAE119" s="22"/>
      <c r="IAF119" s="22"/>
      <c r="IAG119" s="22"/>
      <c r="IAH119" s="22"/>
      <c r="IAI119" s="22"/>
      <c r="IAJ119" s="22"/>
      <c r="IAK119" s="22"/>
      <c r="IAL119" s="22"/>
      <c r="IAM119" s="22"/>
      <c r="IAN119" s="22"/>
      <c r="IAO119" s="22"/>
      <c r="IAP119" s="22"/>
      <c r="IAQ119" s="22"/>
      <c r="IAR119" s="22"/>
      <c r="IAS119" s="22"/>
      <c r="IAT119" s="22"/>
      <c r="IAU119" s="22"/>
      <c r="IAV119" s="22"/>
      <c r="IAW119" s="22"/>
      <c r="IAX119" s="22"/>
      <c r="IAY119" s="22"/>
      <c r="IAZ119" s="22"/>
      <c r="IBA119" s="22"/>
      <c r="IBB119" s="22"/>
      <c r="IBC119" s="22"/>
      <c r="IBD119" s="22"/>
      <c r="IBE119" s="22"/>
      <c r="IBF119" s="22"/>
      <c r="IBG119" s="22"/>
      <c r="IBH119" s="22"/>
      <c r="IBI119" s="22"/>
      <c r="IBJ119" s="22"/>
      <c r="IBK119" s="22"/>
      <c r="IBL119" s="22"/>
      <c r="IBM119" s="22"/>
      <c r="IBN119" s="22"/>
      <c r="IBO119" s="22"/>
      <c r="IBP119" s="22"/>
      <c r="IBQ119" s="22"/>
      <c r="IBR119" s="22"/>
      <c r="IBS119" s="22"/>
      <c r="IBT119" s="22"/>
      <c r="IBU119" s="22"/>
      <c r="IBV119" s="22"/>
      <c r="IBW119" s="22"/>
      <c r="IBX119" s="22"/>
      <c r="IBY119" s="22"/>
      <c r="IBZ119" s="22"/>
      <c r="ICA119" s="22"/>
      <c r="ICB119" s="22"/>
      <c r="ICC119" s="22"/>
      <c r="ICD119" s="22"/>
      <c r="ICE119" s="22"/>
      <c r="ICF119" s="22"/>
      <c r="ICG119" s="22"/>
      <c r="ICH119" s="22"/>
      <c r="ICI119" s="22"/>
      <c r="ICJ119" s="22"/>
      <c r="ICK119" s="22"/>
      <c r="ICL119" s="22"/>
      <c r="ICM119" s="22"/>
      <c r="ICN119" s="22"/>
      <c r="ICO119" s="22"/>
      <c r="ICP119" s="22"/>
      <c r="ICQ119" s="22"/>
      <c r="ICR119" s="22"/>
      <c r="ICS119" s="22"/>
      <c r="ICT119" s="22"/>
      <c r="ICU119" s="22"/>
      <c r="ICV119" s="22"/>
      <c r="ICW119" s="22"/>
      <c r="ICX119" s="22"/>
      <c r="ICY119" s="22"/>
      <c r="ICZ119" s="22"/>
      <c r="IDA119" s="22"/>
      <c r="IDB119" s="22"/>
      <c r="IDC119" s="22"/>
      <c r="IDD119" s="22"/>
      <c r="IDE119" s="22"/>
      <c r="IDF119" s="22"/>
      <c r="IDG119" s="22"/>
      <c r="IDH119" s="22"/>
      <c r="IDI119" s="22"/>
      <c r="IDJ119" s="22"/>
      <c r="IDK119" s="22"/>
      <c r="IDL119" s="22"/>
      <c r="IDM119" s="22"/>
      <c r="IDN119" s="22"/>
      <c r="IDO119" s="22"/>
      <c r="IDP119" s="22"/>
      <c r="IDQ119" s="22"/>
      <c r="IDR119" s="22"/>
      <c r="IDS119" s="22"/>
      <c r="IDT119" s="22"/>
      <c r="IDU119" s="22"/>
      <c r="IDV119" s="22"/>
      <c r="IDW119" s="22"/>
      <c r="IDX119" s="22"/>
      <c r="IDY119" s="22"/>
      <c r="IDZ119" s="22"/>
      <c r="IEA119" s="22"/>
      <c r="IEB119" s="22"/>
      <c r="IEC119" s="22"/>
      <c r="IED119" s="22"/>
      <c r="IEE119" s="22"/>
      <c r="IEF119" s="22"/>
      <c r="IEG119" s="22"/>
      <c r="IEH119" s="22"/>
      <c r="IEI119" s="22"/>
      <c r="IEJ119" s="22"/>
      <c r="IEK119" s="22"/>
      <c r="IEL119" s="22"/>
      <c r="IEM119" s="22"/>
      <c r="IEN119" s="22"/>
      <c r="IEO119" s="22"/>
      <c r="IEP119" s="22"/>
      <c r="IEQ119" s="22"/>
      <c r="IER119" s="22"/>
      <c r="IES119" s="22"/>
      <c r="IET119" s="22"/>
      <c r="IEU119" s="22"/>
      <c r="IEV119" s="22"/>
      <c r="IEW119" s="22"/>
      <c r="IEX119" s="22"/>
      <c r="IEY119" s="22"/>
      <c r="IEZ119" s="22"/>
      <c r="IFA119" s="22"/>
      <c r="IFB119" s="22"/>
      <c r="IFC119" s="22"/>
      <c r="IFD119" s="22"/>
      <c r="IFE119" s="22"/>
      <c r="IFF119" s="22"/>
      <c r="IFG119" s="22"/>
      <c r="IFH119" s="22"/>
      <c r="IFI119" s="22"/>
      <c r="IFJ119" s="22"/>
      <c r="IFK119" s="22"/>
      <c r="IFL119" s="22"/>
      <c r="IFM119" s="22"/>
      <c r="IFN119" s="22"/>
      <c r="IFO119" s="22"/>
      <c r="IFP119" s="22"/>
      <c r="IFQ119" s="22"/>
      <c r="IFR119" s="22"/>
      <c r="IFS119" s="22"/>
      <c r="IFT119" s="22"/>
      <c r="IFU119" s="22"/>
      <c r="IFV119" s="22"/>
      <c r="IFW119" s="22"/>
      <c r="IFX119" s="22"/>
      <c r="IFY119" s="22"/>
      <c r="IFZ119" s="22"/>
      <c r="IGA119" s="22"/>
      <c r="IGB119" s="22"/>
      <c r="IGC119" s="22"/>
      <c r="IGD119" s="22"/>
      <c r="IGE119" s="22"/>
      <c r="IGF119" s="22"/>
      <c r="IGG119" s="22"/>
      <c r="IGH119" s="22"/>
      <c r="IGI119" s="22"/>
      <c r="IGJ119" s="22"/>
      <c r="IGK119" s="22"/>
      <c r="IGL119" s="22"/>
      <c r="IGM119" s="22"/>
      <c r="IGN119" s="22"/>
      <c r="IGO119" s="22"/>
      <c r="IGP119" s="22"/>
      <c r="IGQ119" s="22"/>
      <c r="IGR119" s="22"/>
      <c r="IGS119" s="22"/>
      <c r="IGT119" s="22"/>
      <c r="IGU119" s="22"/>
      <c r="IGV119" s="22"/>
      <c r="IGW119" s="22"/>
      <c r="IGX119" s="22"/>
      <c r="IGY119" s="22"/>
      <c r="IGZ119" s="22"/>
      <c r="IHA119" s="22"/>
      <c r="IHB119" s="22"/>
      <c r="IHC119" s="22"/>
      <c r="IHD119" s="22"/>
      <c r="IHE119" s="22"/>
      <c r="IHF119" s="22"/>
      <c r="IHG119" s="22"/>
      <c r="IHH119" s="22"/>
      <c r="IHI119" s="22"/>
      <c r="IHJ119" s="22"/>
      <c r="IHK119" s="22"/>
      <c r="IHL119" s="22"/>
      <c r="IHM119" s="22"/>
      <c r="IHN119" s="22"/>
      <c r="IHO119" s="22"/>
      <c r="IHP119" s="22"/>
      <c r="IHQ119" s="22"/>
      <c r="IHR119" s="22"/>
      <c r="IHS119" s="22"/>
      <c r="IHT119" s="22"/>
      <c r="IHU119" s="22"/>
      <c r="IHV119" s="22"/>
      <c r="IHW119" s="22"/>
      <c r="IHX119" s="22"/>
      <c r="IHY119" s="22"/>
      <c r="IHZ119" s="22"/>
      <c r="IIA119" s="22"/>
      <c r="IIB119" s="22"/>
      <c r="IIC119" s="22"/>
      <c r="IID119" s="22"/>
      <c r="IIE119" s="22"/>
      <c r="IIF119" s="22"/>
      <c r="IIG119" s="22"/>
      <c r="IIH119" s="22"/>
      <c r="III119" s="22"/>
      <c r="IIJ119" s="22"/>
      <c r="IIK119" s="22"/>
      <c r="IIL119" s="22"/>
      <c r="IIM119" s="22"/>
      <c r="IIN119" s="22"/>
      <c r="IIO119" s="22"/>
      <c r="IIP119" s="22"/>
      <c r="IIQ119" s="22"/>
      <c r="IIR119" s="22"/>
      <c r="IIS119" s="22"/>
      <c r="IIT119" s="22"/>
      <c r="IIU119" s="22"/>
      <c r="IIV119" s="22"/>
      <c r="IIW119" s="22"/>
      <c r="IIX119" s="22"/>
      <c r="IIY119" s="22"/>
      <c r="IIZ119" s="22"/>
      <c r="IJA119" s="22"/>
      <c r="IJB119" s="22"/>
      <c r="IJC119" s="22"/>
      <c r="IJD119" s="22"/>
      <c r="IJE119" s="22"/>
      <c r="IJF119" s="22"/>
      <c r="IJG119" s="22"/>
      <c r="IJH119" s="22"/>
      <c r="IJI119" s="22"/>
      <c r="IJJ119" s="22"/>
      <c r="IJK119" s="22"/>
      <c r="IJL119" s="22"/>
      <c r="IJM119" s="22"/>
      <c r="IJN119" s="22"/>
      <c r="IJO119" s="22"/>
      <c r="IJP119" s="22"/>
      <c r="IJQ119" s="22"/>
      <c r="IJR119" s="22"/>
      <c r="IJS119" s="22"/>
      <c r="IJT119" s="22"/>
      <c r="IJU119" s="22"/>
      <c r="IJV119" s="22"/>
      <c r="IJW119" s="22"/>
      <c r="IJX119" s="22"/>
      <c r="IJY119" s="22"/>
      <c r="IJZ119" s="22"/>
      <c r="IKA119" s="22"/>
      <c r="IKB119" s="22"/>
      <c r="IKC119" s="22"/>
      <c r="IKD119" s="22"/>
      <c r="IKE119" s="22"/>
      <c r="IKF119" s="22"/>
      <c r="IKG119" s="22"/>
      <c r="IKH119" s="22"/>
      <c r="IKI119" s="22"/>
      <c r="IKJ119" s="22"/>
      <c r="IKK119" s="22"/>
      <c r="IKL119" s="22"/>
      <c r="IKM119" s="22"/>
      <c r="IKN119" s="22"/>
      <c r="IKO119" s="22"/>
      <c r="IKP119" s="22"/>
      <c r="IKQ119" s="22"/>
      <c r="IKR119" s="22"/>
      <c r="IKS119" s="22"/>
      <c r="IKT119" s="22"/>
      <c r="IKU119" s="22"/>
      <c r="IKV119" s="22"/>
      <c r="IKW119" s="22"/>
      <c r="IKX119" s="22"/>
      <c r="IKY119" s="22"/>
      <c r="IKZ119" s="22"/>
      <c r="ILA119" s="22"/>
      <c r="ILB119" s="22"/>
      <c r="ILC119" s="22"/>
      <c r="ILD119" s="22"/>
      <c r="ILE119" s="22"/>
      <c r="ILF119" s="22"/>
      <c r="ILG119" s="22"/>
      <c r="ILH119" s="22"/>
      <c r="ILI119" s="22"/>
      <c r="ILJ119" s="22"/>
      <c r="ILK119" s="22"/>
      <c r="ILL119" s="22"/>
      <c r="ILM119" s="22"/>
      <c r="ILN119" s="22"/>
      <c r="ILO119" s="22"/>
      <c r="ILP119" s="22"/>
      <c r="ILQ119" s="22"/>
      <c r="ILR119" s="22"/>
      <c r="ILS119" s="22"/>
      <c r="ILT119" s="22"/>
      <c r="ILU119" s="22"/>
      <c r="ILV119" s="22"/>
      <c r="ILW119" s="22"/>
      <c r="ILX119" s="22"/>
      <c r="ILY119" s="22"/>
      <c r="ILZ119" s="22"/>
      <c r="IMA119" s="22"/>
      <c r="IMB119" s="22"/>
      <c r="IMC119" s="22"/>
      <c r="IMD119" s="22"/>
      <c r="IME119" s="22"/>
      <c r="IMF119" s="22"/>
      <c r="IMG119" s="22"/>
      <c r="IMH119" s="22"/>
      <c r="IMI119" s="22"/>
      <c r="IMJ119" s="22"/>
      <c r="IMK119" s="22"/>
      <c r="IML119" s="22"/>
      <c r="IMM119" s="22"/>
      <c r="IMN119" s="22"/>
      <c r="IMO119" s="22"/>
      <c r="IMP119" s="22"/>
      <c r="IMQ119" s="22"/>
      <c r="IMR119" s="22"/>
      <c r="IMS119" s="22"/>
      <c r="IMT119" s="22"/>
      <c r="IMU119" s="22"/>
      <c r="IMV119" s="22"/>
      <c r="IMW119" s="22"/>
      <c r="IMX119" s="22"/>
      <c r="IMY119" s="22"/>
      <c r="IMZ119" s="22"/>
      <c r="INA119" s="22"/>
      <c r="INB119" s="22"/>
      <c r="INC119" s="22"/>
      <c r="IND119" s="22"/>
      <c r="INE119" s="22"/>
      <c r="INF119" s="22"/>
      <c r="ING119" s="22"/>
      <c r="INH119" s="22"/>
      <c r="INI119" s="22"/>
      <c r="INJ119" s="22"/>
      <c r="INK119" s="22"/>
      <c r="INL119" s="22"/>
      <c r="INM119" s="22"/>
      <c r="INN119" s="22"/>
      <c r="INO119" s="22"/>
      <c r="INP119" s="22"/>
      <c r="INQ119" s="22"/>
      <c r="INR119" s="22"/>
      <c r="INS119" s="22"/>
      <c r="INT119" s="22"/>
      <c r="INU119" s="22"/>
      <c r="INV119" s="22"/>
      <c r="INW119" s="22"/>
      <c r="INX119" s="22"/>
      <c r="INY119" s="22"/>
      <c r="INZ119" s="22"/>
      <c r="IOA119" s="22"/>
      <c r="IOB119" s="22"/>
      <c r="IOC119" s="22"/>
      <c r="IOD119" s="22"/>
      <c r="IOE119" s="22"/>
      <c r="IOF119" s="22"/>
      <c r="IOG119" s="22"/>
      <c r="IOH119" s="22"/>
      <c r="IOI119" s="22"/>
      <c r="IOJ119" s="22"/>
      <c r="IOK119" s="22"/>
      <c r="IOL119" s="22"/>
      <c r="IOM119" s="22"/>
      <c r="ION119" s="22"/>
      <c r="IOO119" s="22"/>
      <c r="IOP119" s="22"/>
      <c r="IOQ119" s="22"/>
      <c r="IOR119" s="22"/>
      <c r="IOS119" s="22"/>
      <c r="IOT119" s="22"/>
      <c r="IOU119" s="22"/>
      <c r="IOV119" s="22"/>
      <c r="IOW119" s="22"/>
      <c r="IOX119" s="22"/>
      <c r="IOY119" s="22"/>
      <c r="IOZ119" s="22"/>
      <c r="IPA119" s="22"/>
      <c r="IPB119" s="22"/>
      <c r="IPC119" s="22"/>
      <c r="IPD119" s="22"/>
      <c r="IPE119" s="22"/>
      <c r="IPF119" s="22"/>
      <c r="IPG119" s="22"/>
      <c r="IPH119" s="22"/>
      <c r="IPI119" s="22"/>
      <c r="IPJ119" s="22"/>
      <c r="IPK119" s="22"/>
      <c r="IPL119" s="22"/>
      <c r="IPM119" s="22"/>
      <c r="IPN119" s="22"/>
      <c r="IPO119" s="22"/>
      <c r="IPP119" s="22"/>
      <c r="IPQ119" s="22"/>
      <c r="IPR119" s="22"/>
      <c r="IPS119" s="22"/>
      <c r="IPT119" s="22"/>
      <c r="IPU119" s="22"/>
      <c r="IPV119" s="22"/>
      <c r="IPW119" s="22"/>
      <c r="IPX119" s="22"/>
      <c r="IPY119" s="22"/>
      <c r="IPZ119" s="22"/>
      <c r="IQA119" s="22"/>
      <c r="IQB119" s="22"/>
      <c r="IQC119" s="22"/>
      <c r="IQD119" s="22"/>
      <c r="IQE119" s="22"/>
      <c r="IQF119" s="22"/>
      <c r="IQG119" s="22"/>
      <c r="IQH119" s="22"/>
      <c r="IQI119" s="22"/>
      <c r="IQJ119" s="22"/>
      <c r="IQK119" s="22"/>
      <c r="IQL119" s="22"/>
      <c r="IQM119" s="22"/>
      <c r="IQN119" s="22"/>
      <c r="IQO119" s="22"/>
      <c r="IQP119" s="22"/>
      <c r="IQQ119" s="22"/>
      <c r="IQR119" s="22"/>
      <c r="IQS119" s="22"/>
      <c r="IQT119" s="22"/>
      <c r="IQU119" s="22"/>
      <c r="IQV119" s="22"/>
      <c r="IQW119" s="22"/>
      <c r="IQX119" s="22"/>
      <c r="IQY119" s="22"/>
      <c r="IQZ119" s="22"/>
      <c r="IRA119" s="22"/>
      <c r="IRB119" s="22"/>
      <c r="IRC119" s="22"/>
      <c r="IRD119" s="22"/>
      <c r="IRE119" s="22"/>
      <c r="IRF119" s="22"/>
      <c r="IRG119" s="22"/>
      <c r="IRH119" s="22"/>
      <c r="IRI119" s="22"/>
      <c r="IRJ119" s="22"/>
      <c r="IRK119" s="22"/>
      <c r="IRL119" s="22"/>
      <c r="IRM119" s="22"/>
      <c r="IRN119" s="22"/>
      <c r="IRO119" s="22"/>
      <c r="IRP119" s="22"/>
      <c r="IRQ119" s="22"/>
      <c r="IRR119" s="22"/>
      <c r="IRS119" s="22"/>
      <c r="IRT119" s="22"/>
      <c r="IRU119" s="22"/>
      <c r="IRV119" s="22"/>
      <c r="IRW119" s="22"/>
      <c r="IRX119" s="22"/>
      <c r="IRY119" s="22"/>
      <c r="IRZ119" s="22"/>
      <c r="ISA119" s="22"/>
      <c r="ISB119" s="22"/>
      <c r="ISC119" s="22"/>
      <c r="ISD119" s="22"/>
      <c r="ISE119" s="22"/>
      <c r="ISF119" s="22"/>
      <c r="ISG119" s="22"/>
      <c r="ISH119" s="22"/>
      <c r="ISI119" s="22"/>
      <c r="ISJ119" s="22"/>
      <c r="ISK119" s="22"/>
      <c r="ISL119" s="22"/>
      <c r="ISM119" s="22"/>
      <c r="ISN119" s="22"/>
      <c r="ISO119" s="22"/>
      <c r="ISP119" s="22"/>
      <c r="ISQ119" s="22"/>
      <c r="ISR119" s="22"/>
      <c r="ISS119" s="22"/>
      <c r="IST119" s="22"/>
      <c r="ISU119" s="22"/>
      <c r="ISV119" s="22"/>
      <c r="ISW119" s="22"/>
      <c r="ISX119" s="22"/>
      <c r="ISY119" s="22"/>
      <c r="ISZ119" s="22"/>
      <c r="ITA119" s="22"/>
      <c r="ITB119" s="22"/>
      <c r="ITC119" s="22"/>
      <c r="ITD119" s="22"/>
      <c r="ITE119" s="22"/>
      <c r="ITF119" s="22"/>
      <c r="ITG119" s="22"/>
      <c r="ITH119" s="22"/>
      <c r="ITI119" s="22"/>
      <c r="ITJ119" s="22"/>
      <c r="ITK119" s="22"/>
      <c r="ITL119" s="22"/>
      <c r="ITM119" s="22"/>
      <c r="ITN119" s="22"/>
      <c r="ITO119" s="22"/>
      <c r="ITP119" s="22"/>
      <c r="ITQ119" s="22"/>
      <c r="ITR119" s="22"/>
      <c r="ITS119" s="22"/>
      <c r="ITT119" s="22"/>
      <c r="ITU119" s="22"/>
      <c r="ITV119" s="22"/>
      <c r="ITW119" s="22"/>
      <c r="ITX119" s="22"/>
      <c r="ITY119" s="22"/>
      <c r="ITZ119" s="22"/>
      <c r="IUA119" s="22"/>
      <c r="IUB119" s="22"/>
      <c r="IUC119" s="22"/>
      <c r="IUD119" s="22"/>
      <c r="IUE119" s="22"/>
      <c r="IUF119" s="22"/>
      <c r="IUG119" s="22"/>
      <c r="IUH119" s="22"/>
      <c r="IUI119" s="22"/>
      <c r="IUJ119" s="22"/>
      <c r="IUK119" s="22"/>
      <c r="IUL119" s="22"/>
      <c r="IUM119" s="22"/>
      <c r="IUN119" s="22"/>
      <c r="IUO119" s="22"/>
      <c r="IUP119" s="22"/>
      <c r="IUQ119" s="22"/>
      <c r="IUR119" s="22"/>
      <c r="IUS119" s="22"/>
      <c r="IUT119" s="22"/>
      <c r="IUU119" s="22"/>
      <c r="IUV119" s="22"/>
      <c r="IUW119" s="22"/>
      <c r="IUX119" s="22"/>
      <c r="IUY119" s="22"/>
      <c r="IUZ119" s="22"/>
      <c r="IVA119" s="22"/>
      <c r="IVB119" s="22"/>
      <c r="IVC119" s="22"/>
      <c r="IVD119" s="22"/>
      <c r="IVE119" s="22"/>
      <c r="IVF119" s="22"/>
      <c r="IVG119" s="22"/>
      <c r="IVH119" s="22"/>
      <c r="IVI119" s="22"/>
      <c r="IVJ119" s="22"/>
      <c r="IVK119" s="22"/>
      <c r="IVL119" s="22"/>
      <c r="IVM119" s="22"/>
      <c r="IVN119" s="22"/>
      <c r="IVO119" s="22"/>
      <c r="IVP119" s="22"/>
      <c r="IVQ119" s="22"/>
      <c r="IVR119" s="22"/>
      <c r="IVS119" s="22"/>
      <c r="IVT119" s="22"/>
      <c r="IVU119" s="22"/>
      <c r="IVV119" s="22"/>
      <c r="IVW119" s="22"/>
      <c r="IVX119" s="22"/>
      <c r="IVY119" s="22"/>
      <c r="IVZ119" s="22"/>
      <c r="IWA119" s="22"/>
      <c r="IWB119" s="22"/>
      <c r="IWC119" s="22"/>
      <c r="IWD119" s="22"/>
      <c r="IWE119" s="22"/>
      <c r="IWF119" s="22"/>
      <c r="IWG119" s="22"/>
      <c r="IWH119" s="22"/>
      <c r="IWI119" s="22"/>
      <c r="IWJ119" s="22"/>
      <c r="IWK119" s="22"/>
      <c r="IWL119" s="22"/>
      <c r="IWM119" s="22"/>
      <c r="IWN119" s="22"/>
      <c r="IWO119" s="22"/>
      <c r="IWP119" s="22"/>
      <c r="IWQ119" s="22"/>
      <c r="IWR119" s="22"/>
      <c r="IWS119" s="22"/>
      <c r="IWT119" s="22"/>
      <c r="IWU119" s="22"/>
      <c r="IWV119" s="22"/>
      <c r="IWW119" s="22"/>
      <c r="IWX119" s="22"/>
      <c r="IWY119" s="22"/>
      <c r="IWZ119" s="22"/>
      <c r="IXA119" s="22"/>
      <c r="IXB119" s="22"/>
      <c r="IXC119" s="22"/>
      <c r="IXD119" s="22"/>
      <c r="IXE119" s="22"/>
      <c r="IXF119" s="22"/>
      <c r="IXG119" s="22"/>
      <c r="IXH119" s="22"/>
      <c r="IXI119" s="22"/>
      <c r="IXJ119" s="22"/>
      <c r="IXK119" s="22"/>
      <c r="IXL119" s="22"/>
      <c r="IXM119" s="22"/>
      <c r="IXN119" s="22"/>
      <c r="IXO119" s="22"/>
      <c r="IXP119" s="22"/>
      <c r="IXQ119" s="22"/>
      <c r="IXR119" s="22"/>
      <c r="IXS119" s="22"/>
      <c r="IXT119" s="22"/>
      <c r="IXU119" s="22"/>
      <c r="IXV119" s="22"/>
      <c r="IXW119" s="22"/>
      <c r="IXX119" s="22"/>
      <c r="IXY119" s="22"/>
      <c r="IXZ119" s="22"/>
      <c r="IYA119" s="22"/>
      <c r="IYB119" s="22"/>
      <c r="IYC119" s="22"/>
      <c r="IYD119" s="22"/>
      <c r="IYE119" s="22"/>
      <c r="IYF119" s="22"/>
      <c r="IYG119" s="22"/>
      <c r="IYH119" s="22"/>
      <c r="IYI119" s="22"/>
      <c r="IYJ119" s="22"/>
      <c r="IYK119" s="22"/>
      <c r="IYL119" s="22"/>
      <c r="IYM119" s="22"/>
      <c r="IYN119" s="22"/>
      <c r="IYO119" s="22"/>
      <c r="IYP119" s="22"/>
      <c r="IYQ119" s="22"/>
      <c r="IYR119" s="22"/>
      <c r="IYS119" s="22"/>
      <c r="IYT119" s="22"/>
      <c r="IYU119" s="22"/>
      <c r="IYV119" s="22"/>
      <c r="IYW119" s="22"/>
      <c r="IYX119" s="22"/>
      <c r="IYY119" s="22"/>
      <c r="IYZ119" s="22"/>
      <c r="IZA119" s="22"/>
      <c r="IZB119" s="22"/>
      <c r="IZC119" s="22"/>
      <c r="IZD119" s="22"/>
      <c r="IZE119" s="22"/>
      <c r="IZF119" s="22"/>
      <c r="IZG119" s="22"/>
      <c r="IZH119" s="22"/>
      <c r="IZI119" s="22"/>
      <c r="IZJ119" s="22"/>
      <c r="IZK119" s="22"/>
      <c r="IZL119" s="22"/>
      <c r="IZM119" s="22"/>
      <c r="IZN119" s="22"/>
      <c r="IZO119" s="22"/>
      <c r="IZP119" s="22"/>
      <c r="IZQ119" s="22"/>
      <c r="IZR119" s="22"/>
      <c r="IZS119" s="22"/>
      <c r="IZT119" s="22"/>
      <c r="IZU119" s="22"/>
      <c r="IZV119" s="22"/>
      <c r="IZW119" s="22"/>
      <c r="IZX119" s="22"/>
      <c r="IZY119" s="22"/>
      <c r="IZZ119" s="22"/>
      <c r="JAA119" s="22"/>
      <c r="JAB119" s="22"/>
      <c r="JAC119" s="22"/>
      <c r="JAD119" s="22"/>
      <c r="JAE119" s="22"/>
      <c r="JAF119" s="22"/>
      <c r="JAG119" s="22"/>
      <c r="JAH119" s="22"/>
      <c r="JAI119" s="22"/>
      <c r="JAJ119" s="22"/>
      <c r="JAK119" s="22"/>
      <c r="JAL119" s="22"/>
      <c r="JAM119" s="22"/>
      <c r="JAN119" s="22"/>
      <c r="JAO119" s="22"/>
      <c r="JAP119" s="22"/>
      <c r="JAQ119" s="22"/>
      <c r="JAR119" s="22"/>
      <c r="JAS119" s="22"/>
      <c r="JAT119" s="22"/>
      <c r="JAU119" s="22"/>
      <c r="JAV119" s="22"/>
      <c r="JAW119" s="22"/>
      <c r="JAX119" s="22"/>
      <c r="JAY119" s="22"/>
      <c r="JAZ119" s="22"/>
      <c r="JBA119" s="22"/>
      <c r="JBB119" s="22"/>
      <c r="JBC119" s="22"/>
      <c r="JBD119" s="22"/>
      <c r="JBE119" s="22"/>
      <c r="JBF119" s="22"/>
      <c r="JBG119" s="22"/>
      <c r="JBH119" s="22"/>
      <c r="JBI119" s="22"/>
      <c r="JBJ119" s="22"/>
      <c r="JBK119" s="22"/>
      <c r="JBL119" s="22"/>
      <c r="JBM119" s="22"/>
      <c r="JBN119" s="22"/>
      <c r="JBO119" s="22"/>
      <c r="JBP119" s="22"/>
      <c r="JBQ119" s="22"/>
      <c r="JBR119" s="22"/>
      <c r="JBS119" s="22"/>
      <c r="JBT119" s="22"/>
      <c r="JBU119" s="22"/>
      <c r="JBV119" s="22"/>
      <c r="JBW119" s="22"/>
      <c r="JBX119" s="22"/>
      <c r="JBY119" s="22"/>
      <c r="JBZ119" s="22"/>
      <c r="JCA119" s="22"/>
      <c r="JCB119" s="22"/>
      <c r="JCC119" s="22"/>
      <c r="JCD119" s="22"/>
      <c r="JCE119" s="22"/>
      <c r="JCF119" s="22"/>
      <c r="JCG119" s="22"/>
      <c r="JCH119" s="22"/>
      <c r="JCI119" s="22"/>
      <c r="JCJ119" s="22"/>
      <c r="JCK119" s="22"/>
      <c r="JCL119" s="22"/>
      <c r="JCM119" s="22"/>
      <c r="JCN119" s="22"/>
      <c r="JCO119" s="22"/>
      <c r="JCP119" s="22"/>
      <c r="JCQ119" s="22"/>
      <c r="JCR119" s="22"/>
      <c r="JCS119" s="22"/>
      <c r="JCT119" s="22"/>
      <c r="JCU119" s="22"/>
      <c r="JCV119" s="22"/>
      <c r="JCW119" s="22"/>
      <c r="JCX119" s="22"/>
      <c r="JCY119" s="22"/>
      <c r="JCZ119" s="22"/>
      <c r="JDA119" s="22"/>
      <c r="JDB119" s="22"/>
      <c r="JDC119" s="22"/>
      <c r="JDD119" s="22"/>
      <c r="JDE119" s="22"/>
      <c r="JDF119" s="22"/>
      <c r="JDG119" s="22"/>
      <c r="JDH119" s="22"/>
      <c r="JDI119" s="22"/>
      <c r="JDJ119" s="22"/>
      <c r="JDK119" s="22"/>
      <c r="JDL119" s="22"/>
      <c r="JDM119" s="22"/>
      <c r="JDN119" s="22"/>
      <c r="JDO119" s="22"/>
      <c r="JDP119" s="22"/>
      <c r="JDQ119" s="22"/>
      <c r="JDR119" s="22"/>
      <c r="JDS119" s="22"/>
      <c r="JDT119" s="22"/>
      <c r="JDU119" s="22"/>
      <c r="JDV119" s="22"/>
      <c r="JDW119" s="22"/>
      <c r="JDX119" s="22"/>
      <c r="JDY119" s="22"/>
      <c r="JDZ119" s="22"/>
      <c r="JEA119" s="22"/>
      <c r="JEB119" s="22"/>
      <c r="JEC119" s="22"/>
      <c r="JED119" s="22"/>
      <c r="JEE119" s="22"/>
      <c r="JEF119" s="22"/>
      <c r="JEG119" s="22"/>
      <c r="JEH119" s="22"/>
      <c r="JEI119" s="22"/>
      <c r="JEJ119" s="22"/>
      <c r="JEK119" s="22"/>
      <c r="JEL119" s="22"/>
      <c r="JEM119" s="22"/>
      <c r="JEN119" s="22"/>
      <c r="JEO119" s="22"/>
      <c r="JEP119" s="22"/>
      <c r="JEQ119" s="22"/>
      <c r="JER119" s="22"/>
      <c r="JES119" s="22"/>
      <c r="JET119" s="22"/>
      <c r="JEU119" s="22"/>
      <c r="JEV119" s="22"/>
      <c r="JEW119" s="22"/>
      <c r="JEX119" s="22"/>
      <c r="JEY119" s="22"/>
      <c r="JEZ119" s="22"/>
      <c r="JFA119" s="22"/>
      <c r="JFB119" s="22"/>
      <c r="JFC119" s="22"/>
      <c r="JFD119" s="22"/>
      <c r="JFE119" s="22"/>
      <c r="JFF119" s="22"/>
      <c r="JFG119" s="22"/>
      <c r="JFH119" s="22"/>
      <c r="JFI119" s="22"/>
      <c r="JFJ119" s="22"/>
      <c r="JFK119" s="22"/>
      <c r="JFL119" s="22"/>
      <c r="JFM119" s="22"/>
      <c r="JFN119" s="22"/>
      <c r="JFO119" s="22"/>
      <c r="JFP119" s="22"/>
      <c r="JFQ119" s="22"/>
      <c r="JFR119" s="22"/>
      <c r="JFS119" s="22"/>
      <c r="JFT119" s="22"/>
      <c r="JFU119" s="22"/>
      <c r="JFV119" s="22"/>
      <c r="JFW119" s="22"/>
      <c r="JFX119" s="22"/>
      <c r="JFY119" s="22"/>
      <c r="JFZ119" s="22"/>
      <c r="JGA119" s="22"/>
      <c r="JGB119" s="22"/>
      <c r="JGC119" s="22"/>
      <c r="JGD119" s="22"/>
      <c r="JGE119" s="22"/>
      <c r="JGF119" s="22"/>
      <c r="JGG119" s="22"/>
      <c r="JGH119" s="22"/>
      <c r="JGI119" s="22"/>
      <c r="JGJ119" s="22"/>
      <c r="JGK119" s="22"/>
      <c r="JGL119" s="22"/>
      <c r="JGM119" s="22"/>
      <c r="JGN119" s="22"/>
      <c r="JGO119" s="22"/>
      <c r="JGP119" s="22"/>
      <c r="JGQ119" s="22"/>
      <c r="JGR119" s="22"/>
      <c r="JGS119" s="22"/>
      <c r="JGT119" s="22"/>
      <c r="JGU119" s="22"/>
      <c r="JGV119" s="22"/>
      <c r="JGW119" s="22"/>
      <c r="JGX119" s="22"/>
      <c r="JGY119" s="22"/>
      <c r="JGZ119" s="22"/>
      <c r="JHA119" s="22"/>
      <c r="JHB119" s="22"/>
      <c r="JHC119" s="22"/>
      <c r="JHD119" s="22"/>
      <c r="JHE119" s="22"/>
      <c r="JHF119" s="22"/>
      <c r="JHG119" s="22"/>
      <c r="JHH119" s="22"/>
      <c r="JHI119" s="22"/>
      <c r="JHJ119" s="22"/>
      <c r="JHK119" s="22"/>
      <c r="JHL119" s="22"/>
      <c r="JHM119" s="22"/>
      <c r="JHN119" s="22"/>
      <c r="JHO119" s="22"/>
      <c r="JHP119" s="22"/>
      <c r="JHQ119" s="22"/>
      <c r="JHR119" s="22"/>
      <c r="JHS119" s="22"/>
      <c r="JHT119" s="22"/>
      <c r="JHU119" s="22"/>
      <c r="JHV119" s="22"/>
      <c r="JHW119" s="22"/>
      <c r="JHX119" s="22"/>
      <c r="JHY119" s="22"/>
      <c r="JHZ119" s="22"/>
      <c r="JIA119" s="22"/>
      <c r="JIB119" s="22"/>
      <c r="JIC119" s="22"/>
      <c r="JID119" s="22"/>
      <c r="JIE119" s="22"/>
      <c r="JIF119" s="22"/>
      <c r="JIG119" s="22"/>
      <c r="JIH119" s="22"/>
      <c r="JII119" s="22"/>
      <c r="JIJ119" s="22"/>
      <c r="JIK119" s="22"/>
      <c r="JIL119" s="22"/>
      <c r="JIM119" s="22"/>
      <c r="JIN119" s="22"/>
      <c r="JIO119" s="22"/>
      <c r="JIP119" s="22"/>
      <c r="JIQ119" s="22"/>
      <c r="JIR119" s="22"/>
      <c r="JIS119" s="22"/>
      <c r="JIT119" s="22"/>
      <c r="JIU119" s="22"/>
      <c r="JIV119" s="22"/>
      <c r="JIW119" s="22"/>
      <c r="JIX119" s="22"/>
      <c r="JIY119" s="22"/>
      <c r="JIZ119" s="22"/>
      <c r="JJA119" s="22"/>
      <c r="JJB119" s="22"/>
      <c r="JJC119" s="22"/>
      <c r="JJD119" s="22"/>
      <c r="JJE119" s="22"/>
      <c r="JJF119" s="22"/>
      <c r="JJG119" s="22"/>
      <c r="JJH119" s="22"/>
      <c r="JJI119" s="22"/>
      <c r="JJJ119" s="22"/>
      <c r="JJK119" s="22"/>
      <c r="JJL119" s="22"/>
      <c r="JJM119" s="22"/>
      <c r="JJN119" s="22"/>
      <c r="JJO119" s="22"/>
      <c r="JJP119" s="22"/>
      <c r="JJQ119" s="22"/>
      <c r="JJR119" s="22"/>
      <c r="JJS119" s="22"/>
      <c r="JJT119" s="22"/>
      <c r="JJU119" s="22"/>
      <c r="JJV119" s="22"/>
      <c r="JJW119" s="22"/>
      <c r="JJX119" s="22"/>
      <c r="JJY119" s="22"/>
      <c r="JJZ119" s="22"/>
      <c r="JKA119" s="22"/>
      <c r="JKB119" s="22"/>
      <c r="JKC119" s="22"/>
      <c r="JKD119" s="22"/>
      <c r="JKE119" s="22"/>
      <c r="JKF119" s="22"/>
      <c r="JKG119" s="22"/>
      <c r="JKH119" s="22"/>
      <c r="JKI119" s="22"/>
      <c r="JKJ119" s="22"/>
      <c r="JKK119" s="22"/>
      <c r="JKL119" s="22"/>
      <c r="JKM119" s="22"/>
      <c r="JKN119" s="22"/>
      <c r="JKO119" s="22"/>
      <c r="JKP119" s="22"/>
      <c r="JKQ119" s="22"/>
      <c r="JKR119" s="22"/>
      <c r="JKS119" s="22"/>
      <c r="JKT119" s="22"/>
      <c r="JKU119" s="22"/>
      <c r="JKV119" s="22"/>
      <c r="JKW119" s="22"/>
      <c r="JKX119" s="22"/>
      <c r="JKY119" s="22"/>
      <c r="JKZ119" s="22"/>
      <c r="JLA119" s="22"/>
      <c r="JLB119" s="22"/>
      <c r="JLC119" s="22"/>
      <c r="JLD119" s="22"/>
      <c r="JLE119" s="22"/>
      <c r="JLF119" s="22"/>
      <c r="JLG119" s="22"/>
      <c r="JLH119" s="22"/>
      <c r="JLI119" s="22"/>
      <c r="JLJ119" s="22"/>
      <c r="JLK119" s="22"/>
      <c r="JLL119" s="22"/>
      <c r="JLM119" s="22"/>
      <c r="JLN119" s="22"/>
      <c r="JLO119" s="22"/>
      <c r="JLP119" s="22"/>
      <c r="JLQ119" s="22"/>
      <c r="JLR119" s="22"/>
      <c r="JLS119" s="22"/>
      <c r="JLT119" s="22"/>
      <c r="JLU119" s="22"/>
      <c r="JLV119" s="22"/>
      <c r="JLW119" s="22"/>
      <c r="JLX119" s="22"/>
      <c r="JLY119" s="22"/>
      <c r="JLZ119" s="22"/>
      <c r="JMA119" s="22"/>
      <c r="JMB119" s="22"/>
      <c r="JMC119" s="22"/>
      <c r="JMD119" s="22"/>
      <c r="JME119" s="22"/>
      <c r="JMF119" s="22"/>
      <c r="JMG119" s="22"/>
      <c r="JMH119" s="22"/>
      <c r="JMI119" s="22"/>
      <c r="JMJ119" s="22"/>
      <c r="JMK119" s="22"/>
      <c r="JML119" s="22"/>
      <c r="JMM119" s="22"/>
      <c r="JMN119" s="22"/>
      <c r="JMO119" s="22"/>
      <c r="JMP119" s="22"/>
      <c r="JMQ119" s="22"/>
      <c r="JMR119" s="22"/>
      <c r="JMS119" s="22"/>
      <c r="JMT119" s="22"/>
      <c r="JMU119" s="22"/>
      <c r="JMV119" s="22"/>
      <c r="JMW119" s="22"/>
      <c r="JMX119" s="22"/>
      <c r="JMY119" s="22"/>
      <c r="JMZ119" s="22"/>
      <c r="JNA119" s="22"/>
      <c r="JNB119" s="22"/>
      <c r="JNC119" s="22"/>
      <c r="JND119" s="22"/>
      <c r="JNE119" s="22"/>
      <c r="JNF119" s="22"/>
      <c r="JNG119" s="22"/>
      <c r="JNH119" s="22"/>
      <c r="JNI119" s="22"/>
      <c r="JNJ119" s="22"/>
      <c r="JNK119" s="22"/>
      <c r="JNL119" s="22"/>
      <c r="JNM119" s="22"/>
      <c r="JNN119" s="22"/>
      <c r="JNO119" s="22"/>
      <c r="JNP119" s="22"/>
      <c r="JNQ119" s="22"/>
      <c r="JNR119" s="22"/>
      <c r="JNS119" s="22"/>
      <c r="JNT119" s="22"/>
      <c r="JNU119" s="22"/>
      <c r="JNV119" s="22"/>
      <c r="JNW119" s="22"/>
      <c r="JNX119" s="22"/>
      <c r="JNY119" s="22"/>
      <c r="JNZ119" s="22"/>
      <c r="JOA119" s="22"/>
      <c r="JOB119" s="22"/>
      <c r="JOC119" s="22"/>
      <c r="JOD119" s="22"/>
      <c r="JOE119" s="22"/>
      <c r="JOF119" s="22"/>
      <c r="JOG119" s="22"/>
      <c r="JOH119" s="22"/>
      <c r="JOI119" s="22"/>
      <c r="JOJ119" s="22"/>
      <c r="JOK119" s="22"/>
      <c r="JOL119" s="22"/>
      <c r="JOM119" s="22"/>
      <c r="JON119" s="22"/>
      <c r="JOO119" s="22"/>
      <c r="JOP119" s="22"/>
      <c r="JOQ119" s="22"/>
      <c r="JOR119" s="22"/>
      <c r="JOS119" s="22"/>
      <c r="JOT119" s="22"/>
      <c r="JOU119" s="22"/>
      <c r="JOV119" s="22"/>
      <c r="JOW119" s="22"/>
      <c r="JOX119" s="22"/>
      <c r="JOY119" s="22"/>
      <c r="JOZ119" s="22"/>
      <c r="JPA119" s="22"/>
      <c r="JPB119" s="22"/>
      <c r="JPC119" s="22"/>
      <c r="JPD119" s="22"/>
      <c r="JPE119" s="22"/>
      <c r="JPF119" s="22"/>
      <c r="JPG119" s="22"/>
      <c r="JPH119" s="22"/>
      <c r="JPI119" s="22"/>
      <c r="JPJ119" s="22"/>
      <c r="JPK119" s="22"/>
      <c r="JPL119" s="22"/>
      <c r="JPM119" s="22"/>
      <c r="JPN119" s="22"/>
      <c r="JPO119" s="22"/>
      <c r="JPP119" s="22"/>
      <c r="JPQ119" s="22"/>
      <c r="JPR119" s="22"/>
      <c r="JPS119" s="22"/>
      <c r="JPT119" s="22"/>
      <c r="JPU119" s="22"/>
      <c r="JPV119" s="22"/>
      <c r="JPW119" s="22"/>
      <c r="JPX119" s="22"/>
      <c r="JPY119" s="22"/>
      <c r="JPZ119" s="22"/>
      <c r="JQA119" s="22"/>
      <c r="JQB119" s="22"/>
      <c r="JQC119" s="22"/>
      <c r="JQD119" s="22"/>
      <c r="JQE119" s="22"/>
      <c r="JQF119" s="22"/>
      <c r="JQG119" s="22"/>
      <c r="JQH119" s="22"/>
      <c r="JQI119" s="22"/>
      <c r="JQJ119" s="22"/>
      <c r="JQK119" s="22"/>
      <c r="JQL119" s="22"/>
      <c r="JQM119" s="22"/>
      <c r="JQN119" s="22"/>
      <c r="JQO119" s="22"/>
      <c r="JQP119" s="22"/>
      <c r="JQQ119" s="22"/>
      <c r="JQR119" s="22"/>
      <c r="JQS119" s="22"/>
      <c r="JQT119" s="22"/>
      <c r="JQU119" s="22"/>
      <c r="JQV119" s="22"/>
      <c r="JQW119" s="22"/>
      <c r="JQX119" s="22"/>
      <c r="JQY119" s="22"/>
      <c r="JQZ119" s="22"/>
      <c r="JRA119" s="22"/>
      <c r="JRB119" s="22"/>
      <c r="JRC119" s="22"/>
      <c r="JRD119" s="22"/>
      <c r="JRE119" s="22"/>
      <c r="JRF119" s="22"/>
      <c r="JRG119" s="22"/>
      <c r="JRH119" s="22"/>
      <c r="JRI119" s="22"/>
      <c r="JRJ119" s="22"/>
      <c r="JRK119" s="22"/>
      <c r="JRL119" s="22"/>
      <c r="JRM119" s="22"/>
      <c r="JRN119" s="22"/>
      <c r="JRO119" s="22"/>
      <c r="JRP119" s="22"/>
      <c r="JRQ119" s="22"/>
      <c r="JRR119" s="22"/>
      <c r="JRS119" s="22"/>
      <c r="JRT119" s="22"/>
      <c r="JRU119" s="22"/>
      <c r="JRV119" s="22"/>
      <c r="JRW119" s="22"/>
      <c r="JRX119" s="22"/>
      <c r="JRY119" s="22"/>
      <c r="JRZ119" s="22"/>
      <c r="JSA119" s="22"/>
      <c r="JSB119" s="22"/>
      <c r="JSC119" s="22"/>
      <c r="JSD119" s="22"/>
      <c r="JSE119" s="22"/>
      <c r="JSF119" s="22"/>
      <c r="JSG119" s="22"/>
      <c r="JSH119" s="22"/>
      <c r="JSI119" s="22"/>
      <c r="JSJ119" s="22"/>
      <c r="JSK119" s="22"/>
      <c r="JSL119" s="22"/>
      <c r="JSM119" s="22"/>
      <c r="JSN119" s="22"/>
      <c r="JSO119" s="22"/>
      <c r="JSP119" s="22"/>
      <c r="JSQ119" s="22"/>
      <c r="JSR119" s="22"/>
      <c r="JSS119" s="22"/>
      <c r="JST119" s="22"/>
      <c r="JSU119" s="22"/>
      <c r="JSV119" s="22"/>
      <c r="JSW119" s="22"/>
      <c r="JSX119" s="22"/>
      <c r="JSY119" s="22"/>
      <c r="JSZ119" s="22"/>
      <c r="JTA119" s="22"/>
      <c r="JTB119" s="22"/>
      <c r="JTC119" s="22"/>
      <c r="JTD119" s="22"/>
      <c r="JTE119" s="22"/>
      <c r="JTF119" s="22"/>
      <c r="JTG119" s="22"/>
      <c r="JTH119" s="22"/>
      <c r="JTI119" s="22"/>
      <c r="JTJ119" s="22"/>
      <c r="JTK119" s="22"/>
      <c r="JTL119" s="22"/>
      <c r="JTM119" s="22"/>
      <c r="JTN119" s="22"/>
      <c r="JTO119" s="22"/>
      <c r="JTP119" s="22"/>
      <c r="JTQ119" s="22"/>
      <c r="JTR119" s="22"/>
      <c r="JTS119" s="22"/>
      <c r="JTT119" s="22"/>
      <c r="JTU119" s="22"/>
      <c r="JTV119" s="22"/>
      <c r="JTW119" s="22"/>
      <c r="JTX119" s="22"/>
      <c r="JTY119" s="22"/>
      <c r="JTZ119" s="22"/>
      <c r="JUA119" s="22"/>
      <c r="JUB119" s="22"/>
      <c r="JUC119" s="22"/>
      <c r="JUD119" s="22"/>
      <c r="JUE119" s="22"/>
      <c r="JUF119" s="22"/>
      <c r="JUG119" s="22"/>
      <c r="JUH119" s="22"/>
      <c r="JUI119" s="22"/>
      <c r="JUJ119" s="22"/>
      <c r="JUK119" s="22"/>
      <c r="JUL119" s="22"/>
      <c r="JUM119" s="22"/>
      <c r="JUN119" s="22"/>
      <c r="JUO119" s="22"/>
      <c r="JUP119" s="22"/>
      <c r="JUQ119" s="22"/>
      <c r="JUR119" s="22"/>
      <c r="JUS119" s="22"/>
      <c r="JUT119" s="22"/>
      <c r="JUU119" s="22"/>
      <c r="JUV119" s="22"/>
      <c r="JUW119" s="22"/>
      <c r="JUX119" s="22"/>
      <c r="JUY119" s="22"/>
      <c r="JUZ119" s="22"/>
      <c r="JVA119" s="22"/>
      <c r="JVB119" s="22"/>
      <c r="JVC119" s="22"/>
      <c r="JVD119" s="22"/>
      <c r="JVE119" s="22"/>
      <c r="JVF119" s="22"/>
      <c r="JVG119" s="22"/>
      <c r="JVH119" s="22"/>
      <c r="JVI119" s="22"/>
      <c r="JVJ119" s="22"/>
      <c r="JVK119" s="22"/>
      <c r="JVL119" s="22"/>
      <c r="JVM119" s="22"/>
      <c r="JVN119" s="22"/>
      <c r="JVO119" s="22"/>
      <c r="JVP119" s="22"/>
      <c r="JVQ119" s="22"/>
      <c r="JVR119" s="22"/>
      <c r="JVS119" s="22"/>
      <c r="JVT119" s="22"/>
      <c r="JVU119" s="22"/>
      <c r="JVV119" s="22"/>
      <c r="JVW119" s="22"/>
      <c r="JVX119" s="22"/>
      <c r="JVY119" s="22"/>
      <c r="JVZ119" s="22"/>
      <c r="JWA119" s="22"/>
      <c r="JWB119" s="22"/>
      <c r="JWC119" s="22"/>
      <c r="JWD119" s="22"/>
      <c r="JWE119" s="22"/>
      <c r="JWF119" s="22"/>
      <c r="JWG119" s="22"/>
      <c r="JWH119" s="22"/>
      <c r="JWI119" s="22"/>
      <c r="JWJ119" s="22"/>
      <c r="JWK119" s="22"/>
      <c r="JWL119" s="22"/>
      <c r="JWM119" s="22"/>
      <c r="JWN119" s="22"/>
      <c r="JWO119" s="22"/>
      <c r="JWP119" s="22"/>
      <c r="JWQ119" s="22"/>
      <c r="JWR119" s="22"/>
      <c r="JWS119" s="22"/>
      <c r="JWT119" s="22"/>
      <c r="JWU119" s="22"/>
      <c r="JWV119" s="22"/>
      <c r="JWW119" s="22"/>
      <c r="JWX119" s="22"/>
      <c r="JWY119" s="22"/>
      <c r="JWZ119" s="22"/>
      <c r="JXA119" s="22"/>
      <c r="JXB119" s="22"/>
      <c r="JXC119" s="22"/>
      <c r="JXD119" s="22"/>
      <c r="JXE119" s="22"/>
      <c r="JXF119" s="22"/>
      <c r="JXG119" s="22"/>
      <c r="JXH119" s="22"/>
      <c r="JXI119" s="22"/>
      <c r="JXJ119" s="22"/>
      <c r="JXK119" s="22"/>
      <c r="JXL119" s="22"/>
      <c r="JXM119" s="22"/>
      <c r="JXN119" s="22"/>
      <c r="JXO119" s="22"/>
      <c r="JXP119" s="22"/>
      <c r="JXQ119" s="22"/>
      <c r="JXR119" s="22"/>
      <c r="JXS119" s="22"/>
      <c r="JXT119" s="22"/>
      <c r="JXU119" s="22"/>
      <c r="JXV119" s="22"/>
      <c r="JXW119" s="22"/>
      <c r="JXX119" s="22"/>
      <c r="JXY119" s="22"/>
      <c r="JXZ119" s="22"/>
      <c r="JYA119" s="22"/>
      <c r="JYB119" s="22"/>
      <c r="JYC119" s="22"/>
      <c r="JYD119" s="22"/>
      <c r="JYE119" s="22"/>
      <c r="JYF119" s="22"/>
      <c r="JYG119" s="22"/>
      <c r="JYH119" s="22"/>
      <c r="JYI119" s="22"/>
      <c r="JYJ119" s="22"/>
      <c r="JYK119" s="22"/>
      <c r="JYL119" s="22"/>
      <c r="JYM119" s="22"/>
      <c r="JYN119" s="22"/>
      <c r="JYO119" s="22"/>
      <c r="JYP119" s="22"/>
      <c r="JYQ119" s="22"/>
      <c r="JYR119" s="22"/>
      <c r="JYS119" s="22"/>
      <c r="JYT119" s="22"/>
      <c r="JYU119" s="22"/>
      <c r="JYV119" s="22"/>
      <c r="JYW119" s="22"/>
      <c r="JYX119" s="22"/>
      <c r="JYY119" s="22"/>
      <c r="JYZ119" s="22"/>
      <c r="JZA119" s="22"/>
      <c r="JZB119" s="22"/>
      <c r="JZC119" s="22"/>
      <c r="JZD119" s="22"/>
      <c r="JZE119" s="22"/>
      <c r="JZF119" s="22"/>
      <c r="JZG119" s="22"/>
      <c r="JZH119" s="22"/>
      <c r="JZI119" s="22"/>
      <c r="JZJ119" s="22"/>
      <c r="JZK119" s="22"/>
      <c r="JZL119" s="22"/>
      <c r="JZM119" s="22"/>
      <c r="JZN119" s="22"/>
      <c r="JZO119" s="22"/>
      <c r="JZP119" s="22"/>
      <c r="JZQ119" s="22"/>
      <c r="JZR119" s="22"/>
      <c r="JZS119" s="22"/>
      <c r="JZT119" s="22"/>
      <c r="JZU119" s="22"/>
      <c r="JZV119" s="22"/>
      <c r="JZW119" s="22"/>
      <c r="JZX119" s="22"/>
      <c r="JZY119" s="22"/>
      <c r="JZZ119" s="22"/>
      <c r="KAA119" s="22"/>
      <c r="KAB119" s="22"/>
      <c r="KAC119" s="22"/>
      <c r="KAD119" s="22"/>
      <c r="KAE119" s="22"/>
      <c r="KAF119" s="22"/>
      <c r="KAG119" s="22"/>
      <c r="KAH119" s="22"/>
      <c r="KAI119" s="22"/>
      <c r="KAJ119" s="22"/>
      <c r="KAK119" s="22"/>
      <c r="KAL119" s="22"/>
      <c r="KAM119" s="22"/>
      <c r="KAN119" s="22"/>
      <c r="KAO119" s="22"/>
      <c r="KAP119" s="22"/>
      <c r="KAQ119" s="22"/>
      <c r="KAR119" s="22"/>
      <c r="KAS119" s="22"/>
      <c r="KAT119" s="22"/>
      <c r="KAU119" s="22"/>
      <c r="KAV119" s="22"/>
      <c r="KAW119" s="22"/>
      <c r="KAX119" s="22"/>
      <c r="KAY119" s="22"/>
      <c r="KAZ119" s="22"/>
      <c r="KBA119" s="22"/>
      <c r="KBB119" s="22"/>
      <c r="KBC119" s="22"/>
      <c r="KBD119" s="22"/>
      <c r="KBE119" s="22"/>
      <c r="KBF119" s="22"/>
      <c r="KBG119" s="22"/>
      <c r="KBH119" s="22"/>
      <c r="KBI119" s="22"/>
      <c r="KBJ119" s="22"/>
      <c r="KBK119" s="22"/>
      <c r="KBL119" s="22"/>
      <c r="KBM119" s="22"/>
      <c r="KBN119" s="22"/>
      <c r="KBO119" s="22"/>
      <c r="KBP119" s="22"/>
      <c r="KBQ119" s="22"/>
      <c r="KBR119" s="22"/>
      <c r="KBS119" s="22"/>
      <c r="KBT119" s="22"/>
      <c r="KBU119" s="22"/>
      <c r="KBV119" s="22"/>
      <c r="KBW119" s="22"/>
      <c r="KBX119" s="22"/>
      <c r="KBY119" s="22"/>
      <c r="KBZ119" s="22"/>
      <c r="KCA119" s="22"/>
      <c r="KCB119" s="22"/>
      <c r="KCC119" s="22"/>
      <c r="KCD119" s="22"/>
      <c r="KCE119" s="22"/>
      <c r="KCF119" s="22"/>
      <c r="KCG119" s="22"/>
      <c r="KCH119" s="22"/>
      <c r="KCI119" s="22"/>
      <c r="KCJ119" s="22"/>
      <c r="KCK119" s="22"/>
      <c r="KCL119" s="22"/>
      <c r="KCM119" s="22"/>
      <c r="KCN119" s="22"/>
      <c r="KCO119" s="22"/>
      <c r="KCP119" s="22"/>
      <c r="KCQ119" s="22"/>
      <c r="KCR119" s="22"/>
      <c r="KCS119" s="22"/>
      <c r="KCT119" s="22"/>
      <c r="KCU119" s="22"/>
      <c r="KCV119" s="22"/>
      <c r="KCW119" s="22"/>
      <c r="KCX119" s="22"/>
      <c r="KCY119" s="22"/>
      <c r="KCZ119" s="22"/>
      <c r="KDA119" s="22"/>
      <c r="KDB119" s="22"/>
      <c r="KDC119" s="22"/>
      <c r="KDD119" s="22"/>
      <c r="KDE119" s="22"/>
      <c r="KDF119" s="22"/>
      <c r="KDG119" s="22"/>
      <c r="KDH119" s="22"/>
      <c r="KDI119" s="22"/>
      <c r="KDJ119" s="22"/>
      <c r="KDK119" s="22"/>
      <c r="KDL119" s="22"/>
      <c r="KDM119" s="22"/>
      <c r="KDN119" s="22"/>
      <c r="KDO119" s="22"/>
      <c r="KDP119" s="22"/>
      <c r="KDQ119" s="22"/>
      <c r="KDR119" s="22"/>
      <c r="KDS119" s="22"/>
      <c r="KDT119" s="22"/>
      <c r="KDU119" s="22"/>
      <c r="KDV119" s="22"/>
      <c r="KDW119" s="22"/>
      <c r="KDX119" s="22"/>
      <c r="KDY119" s="22"/>
      <c r="KDZ119" s="22"/>
      <c r="KEA119" s="22"/>
      <c r="KEB119" s="22"/>
      <c r="KEC119" s="22"/>
      <c r="KED119" s="22"/>
      <c r="KEE119" s="22"/>
      <c r="KEF119" s="22"/>
      <c r="KEG119" s="22"/>
      <c r="KEH119" s="22"/>
      <c r="KEI119" s="22"/>
      <c r="KEJ119" s="22"/>
      <c r="KEK119" s="22"/>
      <c r="KEL119" s="22"/>
      <c r="KEM119" s="22"/>
      <c r="KEN119" s="22"/>
      <c r="KEO119" s="22"/>
      <c r="KEP119" s="22"/>
      <c r="KEQ119" s="22"/>
      <c r="KER119" s="22"/>
      <c r="KES119" s="22"/>
      <c r="KET119" s="22"/>
      <c r="KEU119" s="22"/>
      <c r="KEV119" s="22"/>
      <c r="KEW119" s="22"/>
      <c r="KEX119" s="22"/>
      <c r="KEY119" s="22"/>
      <c r="KEZ119" s="22"/>
      <c r="KFA119" s="22"/>
      <c r="KFB119" s="22"/>
      <c r="KFC119" s="22"/>
      <c r="KFD119" s="22"/>
      <c r="KFE119" s="22"/>
      <c r="KFF119" s="22"/>
      <c r="KFG119" s="22"/>
      <c r="KFH119" s="22"/>
      <c r="KFI119" s="22"/>
      <c r="KFJ119" s="22"/>
      <c r="KFK119" s="22"/>
      <c r="KFL119" s="22"/>
      <c r="KFM119" s="22"/>
      <c r="KFN119" s="22"/>
      <c r="KFO119" s="22"/>
      <c r="KFP119" s="22"/>
      <c r="KFQ119" s="22"/>
      <c r="KFR119" s="22"/>
      <c r="KFS119" s="22"/>
      <c r="KFT119" s="22"/>
      <c r="KFU119" s="22"/>
      <c r="KFV119" s="22"/>
      <c r="KFW119" s="22"/>
      <c r="KFX119" s="22"/>
      <c r="KFY119" s="22"/>
      <c r="KFZ119" s="22"/>
      <c r="KGA119" s="22"/>
      <c r="KGB119" s="22"/>
      <c r="KGC119" s="22"/>
      <c r="KGD119" s="22"/>
      <c r="KGE119" s="22"/>
      <c r="KGF119" s="22"/>
      <c r="KGG119" s="22"/>
      <c r="KGH119" s="22"/>
      <c r="KGI119" s="22"/>
      <c r="KGJ119" s="22"/>
      <c r="KGK119" s="22"/>
      <c r="KGL119" s="22"/>
      <c r="KGM119" s="22"/>
      <c r="KGN119" s="22"/>
      <c r="KGO119" s="22"/>
      <c r="KGP119" s="22"/>
      <c r="KGQ119" s="22"/>
      <c r="KGR119" s="22"/>
      <c r="KGS119" s="22"/>
      <c r="KGT119" s="22"/>
      <c r="KGU119" s="22"/>
      <c r="KGV119" s="22"/>
      <c r="KGW119" s="22"/>
      <c r="KGX119" s="22"/>
      <c r="KGY119" s="22"/>
      <c r="KGZ119" s="22"/>
      <c r="KHA119" s="22"/>
      <c r="KHB119" s="22"/>
      <c r="KHC119" s="22"/>
      <c r="KHD119" s="22"/>
      <c r="KHE119" s="22"/>
      <c r="KHF119" s="22"/>
      <c r="KHG119" s="22"/>
      <c r="KHH119" s="22"/>
      <c r="KHI119" s="22"/>
      <c r="KHJ119" s="22"/>
      <c r="KHK119" s="22"/>
      <c r="KHL119" s="22"/>
      <c r="KHM119" s="22"/>
      <c r="KHN119" s="22"/>
      <c r="KHO119" s="22"/>
      <c r="KHP119" s="22"/>
      <c r="KHQ119" s="22"/>
      <c r="KHR119" s="22"/>
      <c r="KHS119" s="22"/>
      <c r="KHT119" s="22"/>
      <c r="KHU119" s="22"/>
      <c r="KHV119" s="22"/>
      <c r="KHW119" s="22"/>
      <c r="KHX119" s="22"/>
      <c r="KHY119" s="22"/>
      <c r="KHZ119" s="22"/>
      <c r="KIA119" s="22"/>
      <c r="KIB119" s="22"/>
      <c r="KIC119" s="22"/>
      <c r="KID119" s="22"/>
      <c r="KIE119" s="22"/>
      <c r="KIF119" s="22"/>
      <c r="KIG119" s="22"/>
      <c r="KIH119" s="22"/>
      <c r="KII119" s="22"/>
      <c r="KIJ119" s="22"/>
      <c r="KIK119" s="22"/>
      <c r="KIL119" s="22"/>
      <c r="KIM119" s="22"/>
      <c r="KIN119" s="22"/>
      <c r="KIO119" s="22"/>
      <c r="KIP119" s="22"/>
      <c r="KIQ119" s="22"/>
      <c r="KIR119" s="22"/>
      <c r="KIS119" s="22"/>
      <c r="KIT119" s="22"/>
      <c r="KIU119" s="22"/>
      <c r="KIV119" s="22"/>
      <c r="KIW119" s="22"/>
      <c r="KIX119" s="22"/>
      <c r="KIY119" s="22"/>
      <c r="KIZ119" s="22"/>
      <c r="KJA119" s="22"/>
      <c r="KJB119" s="22"/>
      <c r="KJC119" s="22"/>
      <c r="KJD119" s="22"/>
      <c r="KJE119" s="22"/>
      <c r="KJF119" s="22"/>
      <c r="KJG119" s="22"/>
      <c r="KJH119" s="22"/>
      <c r="KJI119" s="22"/>
      <c r="KJJ119" s="22"/>
      <c r="KJK119" s="22"/>
      <c r="KJL119" s="22"/>
      <c r="KJM119" s="22"/>
      <c r="KJN119" s="22"/>
      <c r="KJO119" s="22"/>
      <c r="KJP119" s="22"/>
      <c r="KJQ119" s="22"/>
      <c r="KJR119" s="22"/>
      <c r="KJS119" s="22"/>
      <c r="KJT119" s="22"/>
      <c r="KJU119" s="22"/>
      <c r="KJV119" s="22"/>
      <c r="KJW119" s="22"/>
      <c r="KJX119" s="22"/>
      <c r="KJY119" s="22"/>
      <c r="KJZ119" s="22"/>
      <c r="KKA119" s="22"/>
      <c r="KKB119" s="22"/>
      <c r="KKC119" s="22"/>
      <c r="KKD119" s="22"/>
      <c r="KKE119" s="22"/>
      <c r="KKF119" s="22"/>
      <c r="KKG119" s="22"/>
      <c r="KKH119" s="22"/>
      <c r="KKI119" s="22"/>
      <c r="KKJ119" s="22"/>
      <c r="KKK119" s="22"/>
      <c r="KKL119" s="22"/>
      <c r="KKM119" s="22"/>
      <c r="KKN119" s="22"/>
      <c r="KKO119" s="22"/>
      <c r="KKP119" s="22"/>
      <c r="KKQ119" s="22"/>
      <c r="KKR119" s="22"/>
      <c r="KKS119" s="22"/>
      <c r="KKT119" s="22"/>
      <c r="KKU119" s="22"/>
      <c r="KKV119" s="22"/>
      <c r="KKW119" s="22"/>
      <c r="KKX119" s="22"/>
      <c r="KKY119" s="22"/>
      <c r="KKZ119" s="22"/>
      <c r="KLA119" s="22"/>
      <c r="KLB119" s="22"/>
      <c r="KLC119" s="22"/>
      <c r="KLD119" s="22"/>
      <c r="KLE119" s="22"/>
      <c r="KLF119" s="22"/>
      <c r="KLG119" s="22"/>
      <c r="KLH119" s="22"/>
      <c r="KLI119" s="22"/>
      <c r="KLJ119" s="22"/>
      <c r="KLK119" s="22"/>
      <c r="KLL119" s="22"/>
      <c r="KLM119" s="22"/>
      <c r="KLN119" s="22"/>
      <c r="KLO119" s="22"/>
      <c r="KLP119" s="22"/>
      <c r="KLQ119" s="22"/>
      <c r="KLR119" s="22"/>
      <c r="KLS119" s="22"/>
      <c r="KLT119" s="22"/>
      <c r="KLU119" s="22"/>
      <c r="KLV119" s="22"/>
      <c r="KLW119" s="22"/>
      <c r="KLX119" s="22"/>
      <c r="KLY119" s="22"/>
      <c r="KLZ119" s="22"/>
      <c r="KMA119" s="22"/>
      <c r="KMB119" s="22"/>
      <c r="KMC119" s="22"/>
      <c r="KMD119" s="22"/>
      <c r="KME119" s="22"/>
      <c r="KMF119" s="22"/>
      <c r="KMG119" s="22"/>
      <c r="KMH119" s="22"/>
      <c r="KMI119" s="22"/>
      <c r="KMJ119" s="22"/>
      <c r="KMK119" s="22"/>
      <c r="KML119" s="22"/>
      <c r="KMM119" s="22"/>
      <c r="KMN119" s="22"/>
      <c r="KMO119" s="22"/>
      <c r="KMP119" s="22"/>
      <c r="KMQ119" s="22"/>
      <c r="KMR119" s="22"/>
      <c r="KMS119" s="22"/>
      <c r="KMT119" s="22"/>
      <c r="KMU119" s="22"/>
      <c r="KMV119" s="22"/>
      <c r="KMW119" s="22"/>
      <c r="KMX119" s="22"/>
      <c r="KMY119" s="22"/>
      <c r="KMZ119" s="22"/>
      <c r="KNA119" s="22"/>
      <c r="KNB119" s="22"/>
      <c r="KNC119" s="22"/>
      <c r="KND119" s="22"/>
      <c r="KNE119" s="22"/>
      <c r="KNF119" s="22"/>
      <c r="KNG119" s="22"/>
      <c r="KNH119" s="22"/>
      <c r="KNI119" s="22"/>
      <c r="KNJ119" s="22"/>
      <c r="KNK119" s="22"/>
      <c r="KNL119" s="22"/>
      <c r="KNM119" s="22"/>
      <c r="KNN119" s="22"/>
      <c r="KNO119" s="22"/>
      <c r="KNP119" s="22"/>
      <c r="KNQ119" s="22"/>
      <c r="KNR119" s="22"/>
      <c r="KNS119" s="22"/>
      <c r="KNT119" s="22"/>
      <c r="KNU119" s="22"/>
      <c r="KNV119" s="22"/>
      <c r="KNW119" s="22"/>
      <c r="KNX119" s="22"/>
      <c r="KNY119" s="22"/>
      <c r="KNZ119" s="22"/>
      <c r="KOA119" s="22"/>
      <c r="KOB119" s="22"/>
      <c r="KOC119" s="22"/>
      <c r="KOD119" s="22"/>
      <c r="KOE119" s="22"/>
      <c r="KOF119" s="22"/>
      <c r="KOG119" s="22"/>
      <c r="KOH119" s="22"/>
      <c r="KOI119" s="22"/>
      <c r="KOJ119" s="22"/>
      <c r="KOK119" s="22"/>
      <c r="KOL119" s="22"/>
      <c r="KOM119" s="22"/>
      <c r="KON119" s="22"/>
      <c r="KOO119" s="22"/>
      <c r="KOP119" s="22"/>
      <c r="KOQ119" s="22"/>
      <c r="KOR119" s="22"/>
      <c r="KOS119" s="22"/>
      <c r="KOT119" s="22"/>
      <c r="KOU119" s="22"/>
      <c r="KOV119" s="22"/>
      <c r="KOW119" s="22"/>
      <c r="KOX119" s="22"/>
      <c r="KOY119" s="22"/>
      <c r="KOZ119" s="22"/>
      <c r="KPA119" s="22"/>
      <c r="KPB119" s="22"/>
      <c r="KPC119" s="22"/>
      <c r="KPD119" s="22"/>
      <c r="KPE119" s="22"/>
      <c r="KPF119" s="22"/>
      <c r="KPG119" s="22"/>
      <c r="KPH119" s="22"/>
      <c r="KPI119" s="22"/>
      <c r="KPJ119" s="22"/>
      <c r="KPK119" s="22"/>
      <c r="KPL119" s="22"/>
      <c r="KPM119" s="22"/>
      <c r="KPN119" s="22"/>
      <c r="KPO119" s="22"/>
      <c r="KPP119" s="22"/>
      <c r="KPQ119" s="22"/>
      <c r="KPR119" s="22"/>
      <c r="KPS119" s="22"/>
      <c r="KPT119" s="22"/>
      <c r="KPU119" s="22"/>
      <c r="KPV119" s="22"/>
      <c r="KPW119" s="22"/>
      <c r="KPX119" s="22"/>
      <c r="KPY119" s="22"/>
      <c r="KPZ119" s="22"/>
      <c r="KQA119" s="22"/>
      <c r="KQB119" s="22"/>
      <c r="KQC119" s="22"/>
      <c r="KQD119" s="22"/>
      <c r="KQE119" s="22"/>
      <c r="KQF119" s="22"/>
      <c r="KQG119" s="22"/>
      <c r="KQH119" s="22"/>
      <c r="KQI119" s="22"/>
      <c r="KQJ119" s="22"/>
      <c r="KQK119" s="22"/>
      <c r="KQL119" s="22"/>
      <c r="KQM119" s="22"/>
      <c r="KQN119" s="22"/>
      <c r="KQO119" s="22"/>
      <c r="KQP119" s="22"/>
      <c r="KQQ119" s="22"/>
      <c r="KQR119" s="22"/>
      <c r="KQS119" s="22"/>
      <c r="KQT119" s="22"/>
      <c r="KQU119" s="22"/>
      <c r="KQV119" s="22"/>
      <c r="KQW119" s="22"/>
      <c r="KQX119" s="22"/>
      <c r="KQY119" s="22"/>
      <c r="KQZ119" s="22"/>
      <c r="KRA119" s="22"/>
      <c r="KRB119" s="22"/>
      <c r="KRC119" s="22"/>
      <c r="KRD119" s="22"/>
      <c r="KRE119" s="22"/>
      <c r="KRF119" s="22"/>
      <c r="KRG119" s="22"/>
      <c r="KRH119" s="22"/>
      <c r="KRI119" s="22"/>
      <c r="KRJ119" s="22"/>
      <c r="KRK119" s="22"/>
      <c r="KRL119" s="22"/>
      <c r="KRM119" s="22"/>
      <c r="KRN119" s="22"/>
      <c r="KRO119" s="22"/>
      <c r="KRP119" s="22"/>
      <c r="KRQ119" s="22"/>
      <c r="KRR119" s="22"/>
      <c r="KRS119" s="22"/>
      <c r="KRT119" s="22"/>
      <c r="KRU119" s="22"/>
      <c r="KRV119" s="22"/>
      <c r="KRW119" s="22"/>
      <c r="KRX119" s="22"/>
      <c r="KRY119" s="22"/>
      <c r="KRZ119" s="22"/>
      <c r="KSA119" s="22"/>
      <c r="KSB119" s="22"/>
      <c r="KSC119" s="22"/>
      <c r="KSD119" s="22"/>
      <c r="KSE119" s="22"/>
      <c r="KSF119" s="22"/>
      <c r="KSG119" s="22"/>
      <c r="KSH119" s="22"/>
      <c r="KSI119" s="22"/>
      <c r="KSJ119" s="22"/>
      <c r="KSK119" s="22"/>
      <c r="KSL119" s="22"/>
      <c r="KSM119" s="22"/>
      <c r="KSN119" s="22"/>
      <c r="KSO119" s="22"/>
      <c r="KSP119" s="22"/>
      <c r="KSQ119" s="22"/>
      <c r="KSR119" s="22"/>
      <c r="KSS119" s="22"/>
      <c r="KST119" s="22"/>
      <c r="KSU119" s="22"/>
      <c r="KSV119" s="22"/>
      <c r="KSW119" s="22"/>
      <c r="KSX119" s="22"/>
      <c r="KSY119" s="22"/>
      <c r="KSZ119" s="22"/>
      <c r="KTA119" s="22"/>
      <c r="KTB119" s="22"/>
      <c r="KTC119" s="22"/>
      <c r="KTD119" s="22"/>
      <c r="KTE119" s="22"/>
      <c r="KTF119" s="22"/>
      <c r="KTG119" s="22"/>
      <c r="KTH119" s="22"/>
      <c r="KTI119" s="22"/>
      <c r="KTJ119" s="22"/>
      <c r="KTK119" s="22"/>
      <c r="KTL119" s="22"/>
      <c r="KTM119" s="22"/>
      <c r="KTN119" s="22"/>
      <c r="KTO119" s="22"/>
      <c r="KTP119" s="22"/>
      <c r="KTQ119" s="22"/>
      <c r="KTR119" s="22"/>
      <c r="KTS119" s="22"/>
      <c r="KTT119" s="22"/>
      <c r="KTU119" s="22"/>
      <c r="KTV119" s="22"/>
      <c r="KTW119" s="22"/>
      <c r="KTX119" s="22"/>
      <c r="KTY119" s="22"/>
      <c r="KTZ119" s="22"/>
      <c r="KUA119" s="22"/>
      <c r="KUB119" s="22"/>
      <c r="KUC119" s="22"/>
      <c r="KUD119" s="22"/>
      <c r="KUE119" s="22"/>
      <c r="KUF119" s="22"/>
      <c r="KUG119" s="22"/>
      <c r="KUH119" s="22"/>
      <c r="KUI119" s="22"/>
      <c r="KUJ119" s="22"/>
      <c r="KUK119" s="22"/>
      <c r="KUL119" s="22"/>
      <c r="KUM119" s="22"/>
      <c r="KUN119" s="22"/>
      <c r="KUO119" s="22"/>
      <c r="KUP119" s="22"/>
      <c r="KUQ119" s="22"/>
      <c r="KUR119" s="22"/>
      <c r="KUS119" s="22"/>
      <c r="KUT119" s="22"/>
      <c r="KUU119" s="22"/>
      <c r="KUV119" s="22"/>
      <c r="KUW119" s="22"/>
      <c r="KUX119" s="22"/>
      <c r="KUY119" s="22"/>
      <c r="KUZ119" s="22"/>
      <c r="KVA119" s="22"/>
      <c r="KVB119" s="22"/>
      <c r="KVC119" s="22"/>
      <c r="KVD119" s="22"/>
      <c r="KVE119" s="22"/>
      <c r="KVF119" s="22"/>
      <c r="KVG119" s="22"/>
      <c r="KVH119" s="22"/>
      <c r="KVI119" s="22"/>
      <c r="KVJ119" s="22"/>
      <c r="KVK119" s="22"/>
      <c r="KVL119" s="22"/>
      <c r="KVM119" s="22"/>
      <c r="KVN119" s="22"/>
      <c r="KVO119" s="22"/>
      <c r="KVP119" s="22"/>
      <c r="KVQ119" s="22"/>
      <c r="KVR119" s="22"/>
      <c r="KVS119" s="22"/>
      <c r="KVT119" s="22"/>
      <c r="KVU119" s="22"/>
      <c r="KVV119" s="22"/>
      <c r="KVW119" s="22"/>
      <c r="KVX119" s="22"/>
      <c r="KVY119" s="22"/>
      <c r="KVZ119" s="22"/>
      <c r="KWA119" s="22"/>
      <c r="KWB119" s="22"/>
      <c r="KWC119" s="22"/>
      <c r="KWD119" s="22"/>
      <c r="KWE119" s="22"/>
      <c r="KWF119" s="22"/>
      <c r="KWG119" s="22"/>
      <c r="KWH119" s="22"/>
      <c r="KWI119" s="22"/>
      <c r="KWJ119" s="22"/>
      <c r="KWK119" s="22"/>
      <c r="KWL119" s="22"/>
      <c r="KWM119" s="22"/>
      <c r="KWN119" s="22"/>
      <c r="KWO119" s="22"/>
      <c r="KWP119" s="22"/>
      <c r="KWQ119" s="22"/>
      <c r="KWR119" s="22"/>
      <c r="KWS119" s="22"/>
      <c r="KWT119" s="22"/>
      <c r="KWU119" s="22"/>
      <c r="KWV119" s="22"/>
      <c r="KWW119" s="22"/>
      <c r="KWX119" s="22"/>
      <c r="KWY119" s="22"/>
      <c r="KWZ119" s="22"/>
      <c r="KXA119" s="22"/>
      <c r="KXB119" s="22"/>
      <c r="KXC119" s="22"/>
      <c r="KXD119" s="22"/>
      <c r="KXE119" s="22"/>
      <c r="KXF119" s="22"/>
      <c r="KXG119" s="22"/>
      <c r="KXH119" s="22"/>
      <c r="KXI119" s="22"/>
      <c r="KXJ119" s="22"/>
      <c r="KXK119" s="22"/>
      <c r="KXL119" s="22"/>
      <c r="KXM119" s="22"/>
      <c r="KXN119" s="22"/>
      <c r="KXO119" s="22"/>
      <c r="KXP119" s="22"/>
      <c r="KXQ119" s="22"/>
      <c r="KXR119" s="22"/>
      <c r="KXS119" s="22"/>
      <c r="KXT119" s="22"/>
      <c r="KXU119" s="22"/>
      <c r="KXV119" s="22"/>
      <c r="KXW119" s="22"/>
      <c r="KXX119" s="22"/>
      <c r="KXY119" s="22"/>
      <c r="KXZ119" s="22"/>
      <c r="KYA119" s="22"/>
      <c r="KYB119" s="22"/>
      <c r="KYC119" s="22"/>
      <c r="KYD119" s="22"/>
      <c r="KYE119" s="22"/>
      <c r="KYF119" s="22"/>
      <c r="KYG119" s="22"/>
      <c r="KYH119" s="22"/>
      <c r="KYI119" s="22"/>
      <c r="KYJ119" s="22"/>
      <c r="KYK119" s="22"/>
      <c r="KYL119" s="22"/>
      <c r="KYM119" s="22"/>
      <c r="KYN119" s="22"/>
      <c r="KYO119" s="22"/>
      <c r="KYP119" s="22"/>
      <c r="KYQ119" s="22"/>
      <c r="KYR119" s="22"/>
      <c r="KYS119" s="22"/>
      <c r="KYT119" s="22"/>
      <c r="KYU119" s="22"/>
      <c r="KYV119" s="22"/>
      <c r="KYW119" s="22"/>
      <c r="KYX119" s="22"/>
      <c r="KYY119" s="22"/>
      <c r="KYZ119" s="22"/>
      <c r="KZA119" s="22"/>
      <c r="KZB119" s="22"/>
      <c r="KZC119" s="22"/>
      <c r="KZD119" s="22"/>
      <c r="KZE119" s="22"/>
      <c r="KZF119" s="22"/>
      <c r="KZG119" s="22"/>
      <c r="KZH119" s="22"/>
      <c r="KZI119" s="22"/>
      <c r="KZJ119" s="22"/>
      <c r="KZK119" s="22"/>
      <c r="KZL119" s="22"/>
      <c r="KZM119" s="22"/>
      <c r="KZN119" s="22"/>
      <c r="KZO119" s="22"/>
      <c r="KZP119" s="22"/>
      <c r="KZQ119" s="22"/>
      <c r="KZR119" s="22"/>
      <c r="KZS119" s="22"/>
      <c r="KZT119" s="22"/>
      <c r="KZU119" s="22"/>
      <c r="KZV119" s="22"/>
      <c r="KZW119" s="22"/>
      <c r="KZX119" s="22"/>
      <c r="KZY119" s="22"/>
      <c r="KZZ119" s="22"/>
      <c r="LAA119" s="22"/>
      <c r="LAB119" s="22"/>
      <c r="LAC119" s="22"/>
      <c r="LAD119" s="22"/>
      <c r="LAE119" s="22"/>
      <c r="LAF119" s="22"/>
      <c r="LAG119" s="22"/>
      <c r="LAH119" s="22"/>
      <c r="LAI119" s="22"/>
      <c r="LAJ119" s="22"/>
      <c r="LAK119" s="22"/>
      <c r="LAL119" s="22"/>
      <c r="LAM119" s="22"/>
      <c r="LAN119" s="22"/>
      <c r="LAO119" s="22"/>
      <c r="LAP119" s="22"/>
      <c r="LAQ119" s="22"/>
      <c r="LAR119" s="22"/>
      <c r="LAS119" s="22"/>
      <c r="LAT119" s="22"/>
      <c r="LAU119" s="22"/>
      <c r="LAV119" s="22"/>
      <c r="LAW119" s="22"/>
      <c r="LAX119" s="22"/>
      <c r="LAY119" s="22"/>
      <c r="LAZ119" s="22"/>
      <c r="LBA119" s="22"/>
      <c r="LBB119" s="22"/>
      <c r="LBC119" s="22"/>
      <c r="LBD119" s="22"/>
      <c r="LBE119" s="22"/>
      <c r="LBF119" s="22"/>
      <c r="LBG119" s="22"/>
      <c r="LBH119" s="22"/>
      <c r="LBI119" s="22"/>
      <c r="LBJ119" s="22"/>
      <c r="LBK119" s="22"/>
      <c r="LBL119" s="22"/>
      <c r="LBM119" s="22"/>
      <c r="LBN119" s="22"/>
      <c r="LBO119" s="22"/>
      <c r="LBP119" s="22"/>
      <c r="LBQ119" s="22"/>
      <c r="LBR119" s="22"/>
      <c r="LBS119" s="22"/>
      <c r="LBT119" s="22"/>
      <c r="LBU119" s="22"/>
      <c r="LBV119" s="22"/>
      <c r="LBW119" s="22"/>
      <c r="LBX119" s="22"/>
      <c r="LBY119" s="22"/>
      <c r="LBZ119" s="22"/>
      <c r="LCA119" s="22"/>
      <c r="LCB119" s="22"/>
      <c r="LCC119" s="22"/>
      <c r="LCD119" s="22"/>
      <c r="LCE119" s="22"/>
      <c r="LCF119" s="22"/>
      <c r="LCG119" s="22"/>
      <c r="LCH119" s="22"/>
      <c r="LCI119" s="22"/>
      <c r="LCJ119" s="22"/>
      <c r="LCK119" s="22"/>
      <c r="LCL119" s="22"/>
      <c r="LCM119" s="22"/>
      <c r="LCN119" s="22"/>
      <c r="LCO119" s="22"/>
      <c r="LCP119" s="22"/>
      <c r="LCQ119" s="22"/>
      <c r="LCR119" s="22"/>
      <c r="LCS119" s="22"/>
      <c r="LCT119" s="22"/>
      <c r="LCU119" s="22"/>
      <c r="LCV119" s="22"/>
      <c r="LCW119" s="22"/>
      <c r="LCX119" s="22"/>
      <c r="LCY119" s="22"/>
      <c r="LCZ119" s="22"/>
      <c r="LDA119" s="22"/>
      <c r="LDB119" s="22"/>
      <c r="LDC119" s="22"/>
      <c r="LDD119" s="22"/>
      <c r="LDE119" s="22"/>
      <c r="LDF119" s="22"/>
      <c r="LDG119" s="22"/>
      <c r="LDH119" s="22"/>
      <c r="LDI119" s="22"/>
      <c r="LDJ119" s="22"/>
      <c r="LDK119" s="22"/>
      <c r="LDL119" s="22"/>
      <c r="LDM119" s="22"/>
      <c r="LDN119" s="22"/>
      <c r="LDO119" s="22"/>
      <c r="LDP119" s="22"/>
      <c r="LDQ119" s="22"/>
      <c r="LDR119" s="22"/>
      <c r="LDS119" s="22"/>
      <c r="LDT119" s="22"/>
      <c r="LDU119" s="22"/>
      <c r="LDV119" s="22"/>
      <c r="LDW119" s="22"/>
      <c r="LDX119" s="22"/>
      <c r="LDY119" s="22"/>
      <c r="LDZ119" s="22"/>
      <c r="LEA119" s="22"/>
      <c r="LEB119" s="22"/>
      <c r="LEC119" s="22"/>
      <c r="LED119" s="22"/>
      <c r="LEE119" s="22"/>
      <c r="LEF119" s="22"/>
      <c r="LEG119" s="22"/>
      <c r="LEH119" s="22"/>
      <c r="LEI119" s="22"/>
      <c r="LEJ119" s="22"/>
      <c r="LEK119" s="22"/>
      <c r="LEL119" s="22"/>
      <c r="LEM119" s="22"/>
      <c r="LEN119" s="22"/>
      <c r="LEO119" s="22"/>
      <c r="LEP119" s="22"/>
      <c r="LEQ119" s="22"/>
      <c r="LER119" s="22"/>
      <c r="LES119" s="22"/>
      <c r="LET119" s="22"/>
      <c r="LEU119" s="22"/>
      <c r="LEV119" s="22"/>
      <c r="LEW119" s="22"/>
      <c r="LEX119" s="22"/>
      <c r="LEY119" s="22"/>
      <c r="LEZ119" s="22"/>
      <c r="LFA119" s="22"/>
      <c r="LFB119" s="22"/>
      <c r="LFC119" s="22"/>
      <c r="LFD119" s="22"/>
      <c r="LFE119" s="22"/>
      <c r="LFF119" s="22"/>
      <c r="LFG119" s="22"/>
      <c r="LFH119" s="22"/>
      <c r="LFI119" s="22"/>
      <c r="LFJ119" s="22"/>
      <c r="LFK119" s="22"/>
      <c r="LFL119" s="22"/>
      <c r="LFM119" s="22"/>
      <c r="LFN119" s="22"/>
      <c r="LFO119" s="22"/>
      <c r="LFP119" s="22"/>
      <c r="LFQ119" s="22"/>
      <c r="LFR119" s="22"/>
      <c r="LFS119" s="22"/>
      <c r="LFT119" s="22"/>
      <c r="LFU119" s="22"/>
      <c r="LFV119" s="22"/>
      <c r="LFW119" s="22"/>
      <c r="LFX119" s="22"/>
      <c r="LFY119" s="22"/>
      <c r="LFZ119" s="22"/>
      <c r="LGA119" s="22"/>
      <c r="LGB119" s="22"/>
      <c r="LGC119" s="22"/>
      <c r="LGD119" s="22"/>
      <c r="LGE119" s="22"/>
      <c r="LGF119" s="22"/>
      <c r="LGG119" s="22"/>
      <c r="LGH119" s="22"/>
      <c r="LGI119" s="22"/>
      <c r="LGJ119" s="22"/>
      <c r="LGK119" s="22"/>
      <c r="LGL119" s="22"/>
      <c r="LGM119" s="22"/>
      <c r="LGN119" s="22"/>
      <c r="LGO119" s="22"/>
      <c r="LGP119" s="22"/>
      <c r="LGQ119" s="22"/>
      <c r="LGR119" s="22"/>
      <c r="LGS119" s="22"/>
      <c r="LGT119" s="22"/>
      <c r="LGU119" s="22"/>
      <c r="LGV119" s="22"/>
      <c r="LGW119" s="22"/>
      <c r="LGX119" s="22"/>
      <c r="LGY119" s="22"/>
      <c r="LGZ119" s="22"/>
      <c r="LHA119" s="22"/>
      <c r="LHB119" s="22"/>
      <c r="LHC119" s="22"/>
      <c r="LHD119" s="22"/>
      <c r="LHE119" s="22"/>
      <c r="LHF119" s="22"/>
      <c r="LHG119" s="22"/>
      <c r="LHH119" s="22"/>
      <c r="LHI119" s="22"/>
      <c r="LHJ119" s="22"/>
      <c r="LHK119" s="22"/>
      <c r="LHL119" s="22"/>
      <c r="LHM119" s="22"/>
      <c r="LHN119" s="22"/>
      <c r="LHO119" s="22"/>
      <c r="LHP119" s="22"/>
      <c r="LHQ119" s="22"/>
      <c r="LHR119" s="22"/>
      <c r="LHS119" s="22"/>
      <c r="LHT119" s="22"/>
      <c r="LHU119" s="22"/>
      <c r="LHV119" s="22"/>
      <c r="LHW119" s="22"/>
      <c r="LHX119" s="22"/>
      <c r="LHY119" s="22"/>
      <c r="LHZ119" s="22"/>
      <c r="LIA119" s="22"/>
      <c r="LIB119" s="22"/>
      <c r="LIC119" s="22"/>
      <c r="LID119" s="22"/>
      <c r="LIE119" s="22"/>
      <c r="LIF119" s="22"/>
      <c r="LIG119" s="22"/>
      <c r="LIH119" s="22"/>
      <c r="LII119" s="22"/>
      <c r="LIJ119" s="22"/>
      <c r="LIK119" s="22"/>
      <c r="LIL119" s="22"/>
      <c r="LIM119" s="22"/>
      <c r="LIN119" s="22"/>
      <c r="LIO119" s="22"/>
      <c r="LIP119" s="22"/>
      <c r="LIQ119" s="22"/>
      <c r="LIR119" s="22"/>
      <c r="LIS119" s="22"/>
      <c r="LIT119" s="22"/>
      <c r="LIU119" s="22"/>
      <c r="LIV119" s="22"/>
      <c r="LIW119" s="22"/>
      <c r="LIX119" s="22"/>
      <c r="LIY119" s="22"/>
      <c r="LIZ119" s="22"/>
      <c r="LJA119" s="22"/>
      <c r="LJB119" s="22"/>
      <c r="LJC119" s="22"/>
      <c r="LJD119" s="22"/>
      <c r="LJE119" s="22"/>
      <c r="LJF119" s="22"/>
      <c r="LJG119" s="22"/>
      <c r="LJH119" s="22"/>
      <c r="LJI119" s="22"/>
      <c r="LJJ119" s="22"/>
      <c r="LJK119" s="22"/>
      <c r="LJL119" s="22"/>
      <c r="LJM119" s="22"/>
      <c r="LJN119" s="22"/>
      <c r="LJO119" s="22"/>
      <c r="LJP119" s="22"/>
      <c r="LJQ119" s="22"/>
      <c r="LJR119" s="22"/>
      <c r="LJS119" s="22"/>
      <c r="LJT119" s="22"/>
      <c r="LJU119" s="22"/>
      <c r="LJV119" s="22"/>
      <c r="LJW119" s="22"/>
      <c r="LJX119" s="22"/>
      <c r="LJY119" s="22"/>
      <c r="LJZ119" s="22"/>
      <c r="LKA119" s="22"/>
      <c r="LKB119" s="22"/>
      <c r="LKC119" s="22"/>
      <c r="LKD119" s="22"/>
      <c r="LKE119" s="22"/>
      <c r="LKF119" s="22"/>
      <c r="LKG119" s="22"/>
      <c r="LKH119" s="22"/>
      <c r="LKI119" s="22"/>
      <c r="LKJ119" s="22"/>
      <c r="LKK119" s="22"/>
      <c r="LKL119" s="22"/>
      <c r="LKM119" s="22"/>
      <c r="LKN119" s="22"/>
      <c r="LKO119" s="22"/>
      <c r="LKP119" s="22"/>
      <c r="LKQ119" s="22"/>
      <c r="LKR119" s="22"/>
      <c r="LKS119" s="22"/>
      <c r="LKT119" s="22"/>
      <c r="LKU119" s="22"/>
      <c r="LKV119" s="22"/>
      <c r="LKW119" s="22"/>
      <c r="LKX119" s="22"/>
      <c r="LKY119" s="22"/>
      <c r="LKZ119" s="22"/>
      <c r="LLA119" s="22"/>
      <c r="LLB119" s="22"/>
      <c r="LLC119" s="22"/>
      <c r="LLD119" s="22"/>
      <c r="LLE119" s="22"/>
      <c r="LLF119" s="22"/>
      <c r="LLG119" s="22"/>
      <c r="LLH119" s="22"/>
      <c r="LLI119" s="22"/>
      <c r="LLJ119" s="22"/>
      <c r="LLK119" s="22"/>
      <c r="LLL119" s="22"/>
      <c r="LLM119" s="22"/>
      <c r="LLN119" s="22"/>
      <c r="LLO119" s="22"/>
      <c r="LLP119" s="22"/>
      <c r="LLQ119" s="22"/>
      <c r="LLR119" s="22"/>
      <c r="LLS119" s="22"/>
      <c r="LLT119" s="22"/>
      <c r="LLU119" s="22"/>
      <c r="LLV119" s="22"/>
      <c r="LLW119" s="22"/>
      <c r="LLX119" s="22"/>
      <c r="LLY119" s="22"/>
      <c r="LLZ119" s="22"/>
      <c r="LMA119" s="22"/>
      <c r="LMB119" s="22"/>
      <c r="LMC119" s="22"/>
      <c r="LMD119" s="22"/>
      <c r="LME119" s="22"/>
      <c r="LMF119" s="22"/>
      <c r="LMG119" s="22"/>
      <c r="LMH119" s="22"/>
      <c r="LMI119" s="22"/>
      <c r="LMJ119" s="22"/>
      <c r="LMK119" s="22"/>
      <c r="LML119" s="22"/>
      <c r="LMM119" s="22"/>
      <c r="LMN119" s="22"/>
      <c r="LMO119" s="22"/>
      <c r="LMP119" s="22"/>
      <c r="LMQ119" s="22"/>
      <c r="LMR119" s="22"/>
      <c r="LMS119" s="22"/>
      <c r="LMT119" s="22"/>
      <c r="LMU119" s="22"/>
      <c r="LMV119" s="22"/>
      <c r="LMW119" s="22"/>
      <c r="LMX119" s="22"/>
      <c r="LMY119" s="22"/>
      <c r="LMZ119" s="22"/>
      <c r="LNA119" s="22"/>
      <c r="LNB119" s="22"/>
      <c r="LNC119" s="22"/>
      <c r="LND119" s="22"/>
      <c r="LNE119" s="22"/>
      <c r="LNF119" s="22"/>
      <c r="LNG119" s="22"/>
      <c r="LNH119" s="22"/>
      <c r="LNI119" s="22"/>
      <c r="LNJ119" s="22"/>
      <c r="LNK119" s="22"/>
      <c r="LNL119" s="22"/>
      <c r="LNM119" s="22"/>
      <c r="LNN119" s="22"/>
      <c r="LNO119" s="22"/>
      <c r="LNP119" s="22"/>
      <c r="LNQ119" s="22"/>
      <c r="LNR119" s="22"/>
      <c r="LNS119" s="22"/>
      <c r="LNT119" s="22"/>
      <c r="LNU119" s="22"/>
      <c r="LNV119" s="22"/>
      <c r="LNW119" s="22"/>
      <c r="LNX119" s="22"/>
      <c r="LNY119" s="22"/>
      <c r="LNZ119" s="22"/>
      <c r="LOA119" s="22"/>
      <c r="LOB119" s="22"/>
      <c r="LOC119" s="22"/>
      <c r="LOD119" s="22"/>
      <c r="LOE119" s="22"/>
      <c r="LOF119" s="22"/>
      <c r="LOG119" s="22"/>
      <c r="LOH119" s="22"/>
      <c r="LOI119" s="22"/>
      <c r="LOJ119" s="22"/>
      <c r="LOK119" s="22"/>
      <c r="LOL119" s="22"/>
      <c r="LOM119" s="22"/>
      <c r="LON119" s="22"/>
      <c r="LOO119" s="22"/>
      <c r="LOP119" s="22"/>
      <c r="LOQ119" s="22"/>
      <c r="LOR119" s="22"/>
      <c r="LOS119" s="22"/>
      <c r="LOT119" s="22"/>
      <c r="LOU119" s="22"/>
      <c r="LOV119" s="22"/>
      <c r="LOW119" s="22"/>
      <c r="LOX119" s="22"/>
      <c r="LOY119" s="22"/>
      <c r="LOZ119" s="22"/>
      <c r="LPA119" s="22"/>
      <c r="LPB119" s="22"/>
      <c r="LPC119" s="22"/>
      <c r="LPD119" s="22"/>
      <c r="LPE119" s="22"/>
      <c r="LPF119" s="22"/>
      <c r="LPG119" s="22"/>
      <c r="LPH119" s="22"/>
      <c r="LPI119" s="22"/>
      <c r="LPJ119" s="22"/>
      <c r="LPK119" s="22"/>
      <c r="LPL119" s="22"/>
      <c r="LPM119" s="22"/>
      <c r="LPN119" s="22"/>
      <c r="LPO119" s="22"/>
      <c r="LPP119" s="22"/>
      <c r="LPQ119" s="22"/>
      <c r="LPR119" s="22"/>
      <c r="LPS119" s="22"/>
      <c r="LPT119" s="22"/>
      <c r="LPU119" s="22"/>
      <c r="LPV119" s="22"/>
      <c r="LPW119" s="22"/>
      <c r="LPX119" s="22"/>
      <c r="LPY119" s="22"/>
      <c r="LPZ119" s="22"/>
      <c r="LQA119" s="22"/>
      <c r="LQB119" s="22"/>
      <c r="LQC119" s="22"/>
      <c r="LQD119" s="22"/>
      <c r="LQE119" s="22"/>
      <c r="LQF119" s="22"/>
      <c r="LQG119" s="22"/>
      <c r="LQH119" s="22"/>
      <c r="LQI119" s="22"/>
      <c r="LQJ119" s="22"/>
      <c r="LQK119" s="22"/>
      <c r="LQL119" s="22"/>
      <c r="LQM119" s="22"/>
      <c r="LQN119" s="22"/>
      <c r="LQO119" s="22"/>
      <c r="LQP119" s="22"/>
      <c r="LQQ119" s="22"/>
      <c r="LQR119" s="22"/>
      <c r="LQS119" s="22"/>
      <c r="LQT119" s="22"/>
      <c r="LQU119" s="22"/>
      <c r="LQV119" s="22"/>
      <c r="LQW119" s="22"/>
      <c r="LQX119" s="22"/>
      <c r="LQY119" s="22"/>
      <c r="LQZ119" s="22"/>
      <c r="LRA119" s="22"/>
      <c r="LRB119" s="22"/>
      <c r="LRC119" s="22"/>
      <c r="LRD119" s="22"/>
      <c r="LRE119" s="22"/>
      <c r="LRF119" s="22"/>
      <c r="LRG119" s="22"/>
      <c r="LRH119" s="22"/>
      <c r="LRI119" s="22"/>
      <c r="LRJ119" s="22"/>
      <c r="LRK119" s="22"/>
      <c r="LRL119" s="22"/>
      <c r="LRM119" s="22"/>
      <c r="LRN119" s="22"/>
      <c r="LRO119" s="22"/>
      <c r="LRP119" s="22"/>
      <c r="LRQ119" s="22"/>
      <c r="LRR119" s="22"/>
      <c r="LRS119" s="22"/>
      <c r="LRT119" s="22"/>
      <c r="LRU119" s="22"/>
      <c r="LRV119" s="22"/>
      <c r="LRW119" s="22"/>
      <c r="LRX119" s="22"/>
      <c r="LRY119" s="22"/>
      <c r="LRZ119" s="22"/>
      <c r="LSA119" s="22"/>
      <c r="LSB119" s="22"/>
      <c r="LSC119" s="22"/>
      <c r="LSD119" s="22"/>
      <c r="LSE119" s="22"/>
      <c r="LSF119" s="22"/>
      <c r="LSG119" s="22"/>
      <c r="LSH119" s="22"/>
      <c r="LSI119" s="22"/>
      <c r="LSJ119" s="22"/>
      <c r="LSK119" s="22"/>
      <c r="LSL119" s="22"/>
      <c r="LSM119" s="22"/>
      <c r="LSN119" s="22"/>
      <c r="LSO119" s="22"/>
      <c r="LSP119" s="22"/>
      <c r="LSQ119" s="22"/>
      <c r="LSR119" s="22"/>
      <c r="LSS119" s="22"/>
      <c r="LST119" s="22"/>
      <c r="LSU119" s="22"/>
      <c r="LSV119" s="22"/>
      <c r="LSW119" s="22"/>
      <c r="LSX119" s="22"/>
      <c r="LSY119" s="22"/>
      <c r="LSZ119" s="22"/>
      <c r="LTA119" s="22"/>
      <c r="LTB119" s="22"/>
      <c r="LTC119" s="22"/>
      <c r="LTD119" s="22"/>
      <c r="LTE119" s="22"/>
      <c r="LTF119" s="22"/>
      <c r="LTG119" s="22"/>
      <c r="LTH119" s="22"/>
      <c r="LTI119" s="22"/>
      <c r="LTJ119" s="22"/>
      <c r="LTK119" s="22"/>
      <c r="LTL119" s="22"/>
      <c r="LTM119" s="22"/>
      <c r="LTN119" s="22"/>
      <c r="LTO119" s="22"/>
      <c r="LTP119" s="22"/>
      <c r="LTQ119" s="22"/>
      <c r="LTR119" s="22"/>
      <c r="LTS119" s="22"/>
      <c r="LTT119" s="22"/>
      <c r="LTU119" s="22"/>
      <c r="LTV119" s="22"/>
      <c r="LTW119" s="22"/>
      <c r="LTX119" s="22"/>
      <c r="LTY119" s="22"/>
      <c r="LTZ119" s="22"/>
      <c r="LUA119" s="22"/>
      <c r="LUB119" s="22"/>
      <c r="LUC119" s="22"/>
      <c r="LUD119" s="22"/>
      <c r="LUE119" s="22"/>
      <c r="LUF119" s="22"/>
      <c r="LUG119" s="22"/>
      <c r="LUH119" s="22"/>
      <c r="LUI119" s="22"/>
      <c r="LUJ119" s="22"/>
      <c r="LUK119" s="22"/>
      <c r="LUL119" s="22"/>
      <c r="LUM119" s="22"/>
      <c r="LUN119" s="22"/>
      <c r="LUO119" s="22"/>
      <c r="LUP119" s="22"/>
      <c r="LUQ119" s="22"/>
      <c r="LUR119" s="22"/>
      <c r="LUS119" s="22"/>
      <c r="LUT119" s="22"/>
      <c r="LUU119" s="22"/>
      <c r="LUV119" s="22"/>
      <c r="LUW119" s="22"/>
      <c r="LUX119" s="22"/>
      <c r="LUY119" s="22"/>
      <c r="LUZ119" s="22"/>
      <c r="LVA119" s="22"/>
      <c r="LVB119" s="22"/>
      <c r="LVC119" s="22"/>
      <c r="LVD119" s="22"/>
      <c r="LVE119" s="22"/>
      <c r="LVF119" s="22"/>
      <c r="LVG119" s="22"/>
      <c r="LVH119" s="22"/>
      <c r="LVI119" s="22"/>
      <c r="LVJ119" s="22"/>
      <c r="LVK119" s="22"/>
      <c r="LVL119" s="22"/>
      <c r="LVM119" s="22"/>
      <c r="LVN119" s="22"/>
      <c r="LVO119" s="22"/>
      <c r="LVP119" s="22"/>
      <c r="LVQ119" s="22"/>
      <c r="LVR119" s="22"/>
      <c r="LVS119" s="22"/>
      <c r="LVT119" s="22"/>
      <c r="LVU119" s="22"/>
      <c r="LVV119" s="22"/>
      <c r="LVW119" s="22"/>
      <c r="LVX119" s="22"/>
      <c r="LVY119" s="22"/>
      <c r="LVZ119" s="22"/>
      <c r="LWA119" s="22"/>
      <c r="LWB119" s="22"/>
      <c r="LWC119" s="22"/>
      <c r="LWD119" s="22"/>
      <c r="LWE119" s="22"/>
      <c r="LWF119" s="22"/>
      <c r="LWG119" s="22"/>
      <c r="LWH119" s="22"/>
      <c r="LWI119" s="22"/>
      <c r="LWJ119" s="22"/>
      <c r="LWK119" s="22"/>
      <c r="LWL119" s="22"/>
      <c r="LWM119" s="22"/>
      <c r="LWN119" s="22"/>
      <c r="LWO119" s="22"/>
      <c r="LWP119" s="22"/>
      <c r="LWQ119" s="22"/>
      <c r="LWR119" s="22"/>
      <c r="LWS119" s="22"/>
      <c r="LWT119" s="22"/>
      <c r="LWU119" s="22"/>
      <c r="LWV119" s="22"/>
      <c r="LWW119" s="22"/>
      <c r="LWX119" s="22"/>
      <c r="LWY119" s="22"/>
      <c r="LWZ119" s="22"/>
      <c r="LXA119" s="22"/>
      <c r="LXB119" s="22"/>
      <c r="LXC119" s="22"/>
      <c r="LXD119" s="22"/>
      <c r="LXE119" s="22"/>
      <c r="LXF119" s="22"/>
      <c r="LXG119" s="22"/>
      <c r="LXH119" s="22"/>
      <c r="LXI119" s="22"/>
      <c r="LXJ119" s="22"/>
      <c r="LXK119" s="22"/>
      <c r="LXL119" s="22"/>
      <c r="LXM119" s="22"/>
      <c r="LXN119" s="22"/>
      <c r="LXO119" s="22"/>
      <c r="LXP119" s="22"/>
      <c r="LXQ119" s="22"/>
      <c r="LXR119" s="22"/>
      <c r="LXS119" s="22"/>
      <c r="LXT119" s="22"/>
      <c r="LXU119" s="22"/>
      <c r="LXV119" s="22"/>
      <c r="LXW119" s="22"/>
      <c r="LXX119" s="22"/>
      <c r="LXY119" s="22"/>
      <c r="LXZ119" s="22"/>
      <c r="LYA119" s="22"/>
      <c r="LYB119" s="22"/>
      <c r="LYC119" s="22"/>
      <c r="LYD119" s="22"/>
      <c r="LYE119" s="22"/>
      <c r="LYF119" s="22"/>
      <c r="LYG119" s="22"/>
      <c r="LYH119" s="22"/>
      <c r="LYI119" s="22"/>
      <c r="LYJ119" s="22"/>
      <c r="LYK119" s="22"/>
      <c r="LYL119" s="22"/>
      <c r="LYM119" s="22"/>
      <c r="LYN119" s="22"/>
      <c r="LYO119" s="22"/>
      <c r="LYP119" s="22"/>
      <c r="LYQ119" s="22"/>
      <c r="LYR119" s="22"/>
      <c r="LYS119" s="22"/>
      <c r="LYT119" s="22"/>
      <c r="LYU119" s="22"/>
      <c r="LYV119" s="22"/>
      <c r="LYW119" s="22"/>
      <c r="LYX119" s="22"/>
      <c r="LYY119" s="22"/>
      <c r="LYZ119" s="22"/>
      <c r="LZA119" s="22"/>
      <c r="LZB119" s="22"/>
      <c r="LZC119" s="22"/>
      <c r="LZD119" s="22"/>
      <c r="LZE119" s="22"/>
      <c r="LZF119" s="22"/>
      <c r="LZG119" s="22"/>
      <c r="LZH119" s="22"/>
      <c r="LZI119" s="22"/>
      <c r="LZJ119" s="22"/>
      <c r="LZK119" s="22"/>
      <c r="LZL119" s="22"/>
      <c r="LZM119" s="22"/>
      <c r="LZN119" s="22"/>
      <c r="LZO119" s="22"/>
      <c r="LZP119" s="22"/>
      <c r="LZQ119" s="22"/>
      <c r="LZR119" s="22"/>
      <c r="LZS119" s="22"/>
      <c r="LZT119" s="22"/>
      <c r="LZU119" s="22"/>
      <c r="LZV119" s="22"/>
      <c r="LZW119" s="22"/>
      <c r="LZX119" s="22"/>
      <c r="LZY119" s="22"/>
      <c r="LZZ119" s="22"/>
      <c r="MAA119" s="22"/>
      <c r="MAB119" s="22"/>
      <c r="MAC119" s="22"/>
      <c r="MAD119" s="22"/>
      <c r="MAE119" s="22"/>
      <c r="MAF119" s="22"/>
      <c r="MAG119" s="22"/>
      <c r="MAH119" s="22"/>
      <c r="MAI119" s="22"/>
      <c r="MAJ119" s="22"/>
      <c r="MAK119" s="22"/>
      <c r="MAL119" s="22"/>
      <c r="MAM119" s="22"/>
      <c r="MAN119" s="22"/>
      <c r="MAO119" s="22"/>
      <c r="MAP119" s="22"/>
      <c r="MAQ119" s="22"/>
      <c r="MAR119" s="22"/>
      <c r="MAS119" s="22"/>
      <c r="MAT119" s="22"/>
      <c r="MAU119" s="22"/>
      <c r="MAV119" s="22"/>
      <c r="MAW119" s="22"/>
      <c r="MAX119" s="22"/>
      <c r="MAY119" s="22"/>
      <c r="MAZ119" s="22"/>
      <c r="MBA119" s="22"/>
      <c r="MBB119" s="22"/>
      <c r="MBC119" s="22"/>
      <c r="MBD119" s="22"/>
      <c r="MBE119" s="22"/>
      <c r="MBF119" s="22"/>
      <c r="MBG119" s="22"/>
      <c r="MBH119" s="22"/>
      <c r="MBI119" s="22"/>
      <c r="MBJ119" s="22"/>
      <c r="MBK119" s="22"/>
      <c r="MBL119" s="22"/>
      <c r="MBM119" s="22"/>
      <c r="MBN119" s="22"/>
      <c r="MBO119" s="22"/>
      <c r="MBP119" s="22"/>
      <c r="MBQ119" s="22"/>
      <c r="MBR119" s="22"/>
      <c r="MBS119" s="22"/>
      <c r="MBT119" s="22"/>
      <c r="MBU119" s="22"/>
      <c r="MBV119" s="22"/>
      <c r="MBW119" s="22"/>
      <c r="MBX119" s="22"/>
      <c r="MBY119" s="22"/>
      <c r="MBZ119" s="22"/>
      <c r="MCA119" s="22"/>
      <c r="MCB119" s="22"/>
      <c r="MCC119" s="22"/>
      <c r="MCD119" s="22"/>
      <c r="MCE119" s="22"/>
      <c r="MCF119" s="22"/>
      <c r="MCG119" s="22"/>
      <c r="MCH119" s="22"/>
      <c r="MCI119" s="22"/>
      <c r="MCJ119" s="22"/>
      <c r="MCK119" s="22"/>
      <c r="MCL119" s="22"/>
      <c r="MCM119" s="22"/>
      <c r="MCN119" s="22"/>
      <c r="MCO119" s="22"/>
      <c r="MCP119" s="22"/>
      <c r="MCQ119" s="22"/>
      <c r="MCR119" s="22"/>
      <c r="MCS119" s="22"/>
      <c r="MCT119" s="22"/>
      <c r="MCU119" s="22"/>
      <c r="MCV119" s="22"/>
      <c r="MCW119" s="22"/>
      <c r="MCX119" s="22"/>
      <c r="MCY119" s="22"/>
      <c r="MCZ119" s="22"/>
      <c r="MDA119" s="22"/>
      <c r="MDB119" s="22"/>
      <c r="MDC119" s="22"/>
      <c r="MDD119" s="22"/>
      <c r="MDE119" s="22"/>
      <c r="MDF119" s="22"/>
      <c r="MDG119" s="22"/>
      <c r="MDH119" s="22"/>
      <c r="MDI119" s="22"/>
      <c r="MDJ119" s="22"/>
      <c r="MDK119" s="22"/>
      <c r="MDL119" s="22"/>
      <c r="MDM119" s="22"/>
      <c r="MDN119" s="22"/>
      <c r="MDO119" s="22"/>
      <c r="MDP119" s="22"/>
      <c r="MDQ119" s="22"/>
      <c r="MDR119" s="22"/>
      <c r="MDS119" s="22"/>
      <c r="MDT119" s="22"/>
      <c r="MDU119" s="22"/>
      <c r="MDV119" s="22"/>
      <c r="MDW119" s="22"/>
      <c r="MDX119" s="22"/>
      <c r="MDY119" s="22"/>
      <c r="MDZ119" s="22"/>
      <c r="MEA119" s="22"/>
      <c r="MEB119" s="22"/>
      <c r="MEC119" s="22"/>
      <c r="MED119" s="22"/>
      <c r="MEE119" s="22"/>
      <c r="MEF119" s="22"/>
      <c r="MEG119" s="22"/>
      <c r="MEH119" s="22"/>
      <c r="MEI119" s="22"/>
      <c r="MEJ119" s="22"/>
      <c r="MEK119" s="22"/>
      <c r="MEL119" s="22"/>
      <c r="MEM119" s="22"/>
      <c r="MEN119" s="22"/>
      <c r="MEO119" s="22"/>
      <c r="MEP119" s="22"/>
      <c r="MEQ119" s="22"/>
      <c r="MER119" s="22"/>
      <c r="MES119" s="22"/>
      <c r="MET119" s="22"/>
      <c r="MEU119" s="22"/>
      <c r="MEV119" s="22"/>
      <c r="MEW119" s="22"/>
      <c r="MEX119" s="22"/>
      <c r="MEY119" s="22"/>
      <c r="MEZ119" s="22"/>
      <c r="MFA119" s="22"/>
      <c r="MFB119" s="22"/>
      <c r="MFC119" s="22"/>
      <c r="MFD119" s="22"/>
      <c r="MFE119" s="22"/>
      <c r="MFF119" s="22"/>
      <c r="MFG119" s="22"/>
      <c r="MFH119" s="22"/>
      <c r="MFI119" s="22"/>
      <c r="MFJ119" s="22"/>
      <c r="MFK119" s="22"/>
      <c r="MFL119" s="22"/>
      <c r="MFM119" s="22"/>
      <c r="MFN119" s="22"/>
      <c r="MFO119" s="22"/>
      <c r="MFP119" s="22"/>
      <c r="MFQ119" s="22"/>
      <c r="MFR119" s="22"/>
      <c r="MFS119" s="22"/>
      <c r="MFT119" s="22"/>
      <c r="MFU119" s="22"/>
      <c r="MFV119" s="22"/>
      <c r="MFW119" s="22"/>
      <c r="MFX119" s="22"/>
      <c r="MFY119" s="22"/>
      <c r="MFZ119" s="22"/>
      <c r="MGA119" s="22"/>
      <c r="MGB119" s="22"/>
      <c r="MGC119" s="22"/>
      <c r="MGD119" s="22"/>
      <c r="MGE119" s="22"/>
      <c r="MGF119" s="22"/>
      <c r="MGG119" s="22"/>
      <c r="MGH119" s="22"/>
      <c r="MGI119" s="22"/>
      <c r="MGJ119" s="22"/>
      <c r="MGK119" s="22"/>
      <c r="MGL119" s="22"/>
      <c r="MGM119" s="22"/>
      <c r="MGN119" s="22"/>
      <c r="MGO119" s="22"/>
      <c r="MGP119" s="22"/>
      <c r="MGQ119" s="22"/>
      <c r="MGR119" s="22"/>
      <c r="MGS119" s="22"/>
      <c r="MGT119" s="22"/>
      <c r="MGU119" s="22"/>
      <c r="MGV119" s="22"/>
      <c r="MGW119" s="22"/>
      <c r="MGX119" s="22"/>
      <c r="MGY119" s="22"/>
      <c r="MGZ119" s="22"/>
      <c r="MHA119" s="22"/>
      <c r="MHB119" s="22"/>
      <c r="MHC119" s="22"/>
      <c r="MHD119" s="22"/>
      <c r="MHE119" s="22"/>
      <c r="MHF119" s="22"/>
      <c r="MHG119" s="22"/>
      <c r="MHH119" s="22"/>
      <c r="MHI119" s="22"/>
      <c r="MHJ119" s="22"/>
      <c r="MHK119" s="22"/>
      <c r="MHL119" s="22"/>
      <c r="MHM119" s="22"/>
      <c r="MHN119" s="22"/>
      <c r="MHO119" s="22"/>
      <c r="MHP119" s="22"/>
      <c r="MHQ119" s="22"/>
      <c r="MHR119" s="22"/>
      <c r="MHS119" s="22"/>
      <c r="MHT119" s="22"/>
      <c r="MHU119" s="22"/>
      <c r="MHV119" s="22"/>
      <c r="MHW119" s="22"/>
      <c r="MHX119" s="22"/>
      <c r="MHY119" s="22"/>
      <c r="MHZ119" s="22"/>
      <c r="MIA119" s="22"/>
      <c r="MIB119" s="22"/>
      <c r="MIC119" s="22"/>
      <c r="MID119" s="22"/>
      <c r="MIE119" s="22"/>
      <c r="MIF119" s="22"/>
      <c r="MIG119" s="22"/>
      <c r="MIH119" s="22"/>
      <c r="MII119" s="22"/>
      <c r="MIJ119" s="22"/>
      <c r="MIK119" s="22"/>
      <c r="MIL119" s="22"/>
      <c r="MIM119" s="22"/>
      <c r="MIN119" s="22"/>
      <c r="MIO119" s="22"/>
      <c r="MIP119" s="22"/>
      <c r="MIQ119" s="22"/>
      <c r="MIR119" s="22"/>
      <c r="MIS119" s="22"/>
      <c r="MIT119" s="22"/>
      <c r="MIU119" s="22"/>
      <c r="MIV119" s="22"/>
      <c r="MIW119" s="22"/>
      <c r="MIX119" s="22"/>
      <c r="MIY119" s="22"/>
      <c r="MIZ119" s="22"/>
      <c r="MJA119" s="22"/>
      <c r="MJB119" s="22"/>
      <c r="MJC119" s="22"/>
      <c r="MJD119" s="22"/>
      <c r="MJE119" s="22"/>
      <c r="MJF119" s="22"/>
      <c r="MJG119" s="22"/>
      <c r="MJH119" s="22"/>
      <c r="MJI119" s="22"/>
      <c r="MJJ119" s="22"/>
      <c r="MJK119" s="22"/>
      <c r="MJL119" s="22"/>
      <c r="MJM119" s="22"/>
      <c r="MJN119" s="22"/>
      <c r="MJO119" s="22"/>
      <c r="MJP119" s="22"/>
      <c r="MJQ119" s="22"/>
      <c r="MJR119" s="22"/>
      <c r="MJS119" s="22"/>
      <c r="MJT119" s="22"/>
      <c r="MJU119" s="22"/>
      <c r="MJV119" s="22"/>
      <c r="MJW119" s="22"/>
      <c r="MJX119" s="22"/>
      <c r="MJY119" s="22"/>
      <c r="MJZ119" s="22"/>
      <c r="MKA119" s="22"/>
      <c r="MKB119" s="22"/>
      <c r="MKC119" s="22"/>
      <c r="MKD119" s="22"/>
      <c r="MKE119" s="22"/>
      <c r="MKF119" s="22"/>
      <c r="MKG119" s="22"/>
      <c r="MKH119" s="22"/>
      <c r="MKI119" s="22"/>
      <c r="MKJ119" s="22"/>
      <c r="MKK119" s="22"/>
      <c r="MKL119" s="22"/>
      <c r="MKM119" s="22"/>
      <c r="MKN119" s="22"/>
      <c r="MKO119" s="22"/>
      <c r="MKP119" s="22"/>
      <c r="MKQ119" s="22"/>
      <c r="MKR119" s="22"/>
      <c r="MKS119" s="22"/>
      <c r="MKT119" s="22"/>
      <c r="MKU119" s="22"/>
      <c r="MKV119" s="22"/>
      <c r="MKW119" s="22"/>
      <c r="MKX119" s="22"/>
      <c r="MKY119" s="22"/>
      <c r="MKZ119" s="22"/>
      <c r="MLA119" s="22"/>
      <c r="MLB119" s="22"/>
      <c r="MLC119" s="22"/>
      <c r="MLD119" s="22"/>
      <c r="MLE119" s="22"/>
      <c r="MLF119" s="22"/>
      <c r="MLG119" s="22"/>
      <c r="MLH119" s="22"/>
      <c r="MLI119" s="22"/>
      <c r="MLJ119" s="22"/>
      <c r="MLK119" s="22"/>
      <c r="MLL119" s="22"/>
      <c r="MLM119" s="22"/>
      <c r="MLN119" s="22"/>
      <c r="MLO119" s="22"/>
      <c r="MLP119" s="22"/>
      <c r="MLQ119" s="22"/>
      <c r="MLR119" s="22"/>
      <c r="MLS119" s="22"/>
      <c r="MLT119" s="22"/>
      <c r="MLU119" s="22"/>
      <c r="MLV119" s="22"/>
      <c r="MLW119" s="22"/>
      <c r="MLX119" s="22"/>
      <c r="MLY119" s="22"/>
      <c r="MLZ119" s="22"/>
      <c r="MMA119" s="22"/>
      <c r="MMB119" s="22"/>
      <c r="MMC119" s="22"/>
      <c r="MMD119" s="22"/>
      <c r="MME119" s="22"/>
      <c r="MMF119" s="22"/>
      <c r="MMG119" s="22"/>
      <c r="MMH119" s="22"/>
      <c r="MMI119" s="22"/>
      <c r="MMJ119" s="22"/>
      <c r="MMK119" s="22"/>
      <c r="MML119" s="22"/>
      <c r="MMM119" s="22"/>
      <c r="MMN119" s="22"/>
      <c r="MMO119" s="22"/>
      <c r="MMP119" s="22"/>
      <c r="MMQ119" s="22"/>
      <c r="MMR119" s="22"/>
      <c r="MMS119" s="22"/>
      <c r="MMT119" s="22"/>
      <c r="MMU119" s="22"/>
      <c r="MMV119" s="22"/>
      <c r="MMW119" s="22"/>
      <c r="MMX119" s="22"/>
      <c r="MMY119" s="22"/>
      <c r="MMZ119" s="22"/>
      <c r="MNA119" s="22"/>
      <c r="MNB119" s="22"/>
      <c r="MNC119" s="22"/>
      <c r="MND119" s="22"/>
      <c r="MNE119" s="22"/>
      <c r="MNF119" s="22"/>
      <c r="MNG119" s="22"/>
      <c r="MNH119" s="22"/>
      <c r="MNI119" s="22"/>
      <c r="MNJ119" s="22"/>
      <c r="MNK119" s="22"/>
      <c r="MNL119" s="22"/>
      <c r="MNM119" s="22"/>
      <c r="MNN119" s="22"/>
      <c r="MNO119" s="22"/>
      <c r="MNP119" s="22"/>
      <c r="MNQ119" s="22"/>
      <c r="MNR119" s="22"/>
      <c r="MNS119" s="22"/>
      <c r="MNT119" s="22"/>
      <c r="MNU119" s="22"/>
      <c r="MNV119" s="22"/>
      <c r="MNW119" s="22"/>
      <c r="MNX119" s="22"/>
      <c r="MNY119" s="22"/>
      <c r="MNZ119" s="22"/>
      <c r="MOA119" s="22"/>
      <c r="MOB119" s="22"/>
      <c r="MOC119" s="22"/>
      <c r="MOD119" s="22"/>
      <c r="MOE119" s="22"/>
      <c r="MOF119" s="22"/>
      <c r="MOG119" s="22"/>
      <c r="MOH119" s="22"/>
      <c r="MOI119" s="22"/>
      <c r="MOJ119" s="22"/>
      <c r="MOK119" s="22"/>
      <c r="MOL119" s="22"/>
      <c r="MOM119" s="22"/>
      <c r="MON119" s="22"/>
      <c r="MOO119" s="22"/>
      <c r="MOP119" s="22"/>
      <c r="MOQ119" s="22"/>
      <c r="MOR119" s="22"/>
      <c r="MOS119" s="22"/>
      <c r="MOT119" s="22"/>
      <c r="MOU119" s="22"/>
      <c r="MOV119" s="22"/>
      <c r="MOW119" s="22"/>
      <c r="MOX119" s="22"/>
      <c r="MOY119" s="22"/>
      <c r="MOZ119" s="22"/>
      <c r="MPA119" s="22"/>
      <c r="MPB119" s="22"/>
      <c r="MPC119" s="22"/>
      <c r="MPD119" s="22"/>
      <c r="MPE119" s="22"/>
      <c r="MPF119" s="22"/>
      <c r="MPG119" s="22"/>
      <c r="MPH119" s="22"/>
      <c r="MPI119" s="22"/>
      <c r="MPJ119" s="22"/>
      <c r="MPK119" s="22"/>
      <c r="MPL119" s="22"/>
      <c r="MPM119" s="22"/>
      <c r="MPN119" s="22"/>
      <c r="MPO119" s="22"/>
      <c r="MPP119" s="22"/>
      <c r="MPQ119" s="22"/>
      <c r="MPR119" s="22"/>
      <c r="MPS119" s="22"/>
      <c r="MPT119" s="22"/>
      <c r="MPU119" s="22"/>
      <c r="MPV119" s="22"/>
      <c r="MPW119" s="22"/>
      <c r="MPX119" s="22"/>
      <c r="MPY119" s="22"/>
      <c r="MPZ119" s="22"/>
      <c r="MQA119" s="22"/>
      <c r="MQB119" s="22"/>
      <c r="MQC119" s="22"/>
      <c r="MQD119" s="22"/>
      <c r="MQE119" s="22"/>
      <c r="MQF119" s="22"/>
      <c r="MQG119" s="22"/>
      <c r="MQH119" s="22"/>
      <c r="MQI119" s="22"/>
      <c r="MQJ119" s="22"/>
      <c r="MQK119" s="22"/>
      <c r="MQL119" s="22"/>
      <c r="MQM119" s="22"/>
      <c r="MQN119" s="22"/>
      <c r="MQO119" s="22"/>
      <c r="MQP119" s="22"/>
      <c r="MQQ119" s="22"/>
      <c r="MQR119" s="22"/>
      <c r="MQS119" s="22"/>
      <c r="MQT119" s="22"/>
      <c r="MQU119" s="22"/>
      <c r="MQV119" s="22"/>
      <c r="MQW119" s="22"/>
      <c r="MQX119" s="22"/>
      <c r="MQY119" s="22"/>
      <c r="MQZ119" s="22"/>
      <c r="MRA119" s="22"/>
      <c r="MRB119" s="22"/>
      <c r="MRC119" s="22"/>
      <c r="MRD119" s="22"/>
      <c r="MRE119" s="22"/>
      <c r="MRF119" s="22"/>
      <c r="MRG119" s="22"/>
      <c r="MRH119" s="22"/>
      <c r="MRI119" s="22"/>
      <c r="MRJ119" s="22"/>
      <c r="MRK119" s="22"/>
      <c r="MRL119" s="22"/>
      <c r="MRM119" s="22"/>
      <c r="MRN119" s="22"/>
      <c r="MRO119" s="22"/>
      <c r="MRP119" s="22"/>
      <c r="MRQ119" s="22"/>
      <c r="MRR119" s="22"/>
      <c r="MRS119" s="22"/>
      <c r="MRT119" s="22"/>
      <c r="MRU119" s="22"/>
      <c r="MRV119" s="22"/>
      <c r="MRW119" s="22"/>
      <c r="MRX119" s="22"/>
      <c r="MRY119" s="22"/>
      <c r="MRZ119" s="22"/>
      <c r="MSA119" s="22"/>
      <c r="MSB119" s="22"/>
      <c r="MSC119" s="22"/>
      <c r="MSD119" s="22"/>
      <c r="MSE119" s="22"/>
      <c r="MSF119" s="22"/>
      <c r="MSG119" s="22"/>
      <c r="MSH119" s="22"/>
      <c r="MSI119" s="22"/>
      <c r="MSJ119" s="22"/>
      <c r="MSK119" s="22"/>
      <c r="MSL119" s="22"/>
      <c r="MSM119" s="22"/>
      <c r="MSN119" s="22"/>
      <c r="MSO119" s="22"/>
      <c r="MSP119" s="22"/>
      <c r="MSQ119" s="22"/>
      <c r="MSR119" s="22"/>
      <c r="MSS119" s="22"/>
      <c r="MST119" s="22"/>
      <c r="MSU119" s="22"/>
      <c r="MSV119" s="22"/>
      <c r="MSW119" s="22"/>
      <c r="MSX119" s="22"/>
      <c r="MSY119" s="22"/>
      <c r="MSZ119" s="22"/>
      <c r="MTA119" s="22"/>
      <c r="MTB119" s="22"/>
      <c r="MTC119" s="22"/>
      <c r="MTD119" s="22"/>
      <c r="MTE119" s="22"/>
      <c r="MTF119" s="22"/>
      <c r="MTG119" s="22"/>
      <c r="MTH119" s="22"/>
      <c r="MTI119" s="22"/>
      <c r="MTJ119" s="22"/>
      <c r="MTK119" s="22"/>
      <c r="MTL119" s="22"/>
      <c r="MTM119" s="22"/>
      <c r="MTN119" s="22"/>
      <c r="MTO119" s="22"/>
      <c r="MTP119" s="22"/>
      <c r="MTQ119" s="22"/>
      <c r="MTR119" s="22"/>
      <c r="MTS119" s="22"/>
      <c r="MTT119" s="22"/>
      <c r="MTU119" s="22"/>
      <c r="MTV119" s="22"/>
      <c r="MTW119" s="22"/>
      <c r="MTX119" s="22"/>
      <c r="MTY119" s="22"/>
      <c r="MTZ119" s="22"/>
      <c r="MUA119" s="22"/>
      <c r="MUB119" s="22"/>
      <c r="MUC119" s="22"/>
      <c r="MUD119" s="22"/>
      <c r="MUE119" s="22"/>
      <c r="MUF119" s="22"/>
      <c r="MUG119" s="22"/>
      <c r="MUH119" s="22"/>
      <c r="MUI119" s="22"/>
      <c r="MUJ119" s="22"/>
      <c r="MUK119" s="22"/>
      <c r="MUL119" s="22"/>
      <c r="MUM119" s="22"/>
      <c r="MUN119" s="22"/>
      <c r="MUO119" s="22"/>
      <c r="MUP119" s="22"/>
      <c r="MUQ119" s="22"/>
      <c r="MUR119" s="22"/>
      <c r="MUS119" s="22"/>
      <c r="MUT119" s="22"/>
      <c r="MUU119" s="22"/>
      <c r="MUV119" s="22"/>
      <c r="MUW119" s="22"/>
      <c r="MUX119" s="22"/>
      <c r="MUY119" s="22"/>
      <c r="MUZ119" s="22"/>
      <c r="MVA119" s="22"/>
      <c r="MVB119" s="22"/>
      <c r="MVC119" s="22"/>
      <c r="MVD119" s="22"/>
      <c r="MVE119" s="22"/>
      <c r="MVF119" s="22"/>
      <c r="MVG119" s="22"/>
      <c r="MVH119" s="22"/>
      <c r="MVI119" s="22"/>
      <c r="MVJ119" s="22"/>
      <c r="MVK119" s="22"/>
      <c r="MVL119" s="22"/>
      <c r="MVM119" s="22"/>
      <c r="MVN119" s="22"/>
      <c r="MVO119" s="22"/>
      <c r="MVP119" s="22"/>
      <c r="MVQ119" s="22"/>
      <c r="MVR119" s="22"/>
      <c r="MVS119" s="22"/>
      <c r="MVT119" s="22"/>
      <c r="MVU119" s="22"/>
      <c r="MVV119" s="22"/>
      <c r="MVW119" s="22"/>
      <c r="MVX119" s="22"/>
      <c r="MVY119" s="22"/>
      <c r="MVZ119" s="22"/>
      <c r="MWA119" s="22"/>
      <c r="MWB119" s="22"/>
      <c r="MWC119" s="22"/>
      <c r="MWD119" s="22"/>
      <c r="MWE119" s="22"/>
      <c r="MWF119" s="22"/>
      <c r="MWG119" s="22"/>
      <c r="MWH119" s="22"/>
      <c r="MWI119" s="22"/>
      <c r="MWJ119" s="22"/>
      <c r="MWK119" s="22"/>
      <c r="MWL119" s="22"/>
      <c r="MWM119" s="22"/>
      <c r="MWN119" s="22"/>
      <c r="MWO119" s="22"/>
      <c r="MWP119" s="22"/>
      <c r="MWQ119" s="22"/>
      <c r="MWR119" s="22"/>
      <c r="MWS119" s="22"/>
      <c r="MWT119" s="22"/>
      <c r="MWU119" s="22"/>
      <c r="MWV119" s="22"/>
      <c r="MWW119" s="22"/>
      <c r="MWX119" s="22"/>
      <c r="MWY119" s="22"/>
      <c r="MWZ119" s="22"/>
      <c r="MXA119" s="22"/>
      <c r="MXB119" s="22"/>
      <c r="MXC119" s="22"/>
      <c r="MXD119" s="22"/>
      <c r="MXE119" s="22"/>
      <c r="MXF119" s="22"/>
      <c r="MXG119" s="22"/>
      <c r="MXH119" s="22"/>
      <c r="MXI119" s="22"/>
      <c r="MXJ119" s="22"/>
      <c r="MXK119" s="22"/>
      <c r="MXL119" s="22"/>
      <c r="MXM119" s="22"/>
      <c r="MXN119" s="22"/>
      <c r="MXO119" s="22"/>
      <c r="MXP119" s="22"/>
      <c r="MXQ119" s="22"/>
      <c r="MXR119" s="22"/>
      <c r="MXS119" s="22"/>
      <c r="MXT119" s="22"/>
      <c r="MXU119" s="22"/>
      <c r="MXV119" s="22"/>
      <c r="MXW119" s="22"/>
      <c r="MXX119" s="22"/>
      <c r="MXY119" s="22"/>
      <c r="MXZ119" s="22"/>
      <c r="MYA119" s="22"/>
      <c r="MYB119" s="22"/>
      <c r="MYC119" s="22"/>
      <c r="MYD119" s="22"/>
      <c r="MYE119" s="22"/>
      <c r="MYF119" s="22"/>
      <c r="MYG119" s="22"/>
      <c r="MYH119" s="22"/>
      <c r="MYI119" s="22"/>
      <c r="MYJ119" s="22"/>
      <c r="MYK119" s="22"/>
      <c r="MYL119" s="22"/>
      <c r="MYM119" s="22"/>
      <c r="MYN119" s="22"/>
      <c r="MYO119" s="22"/>
      <c r="MYP119" s="22"/>
      <c r="MYQ119" s="22"/>
      <c r="MYR119" s="22"/>
      <c r="MYS119" s="22"/>
      <c r="MYT119" s="22"/>
      <c r="MYU119" s="22"/>
      <c r="MYV119" s="22"/>
      <c r="MYW119" s="22"/>
      <c r="MYX119" s="22"/>
      <c r="MYY119" s="22"/>
      <c r="MYZ119" s="22"/>
      <c r="MZA119" s="22"/>
      <c r="MZB119" s="22"/>
      <c r="MZC119" s="22"/>
      <c r="MZD119" s="22"/>
      <c r="MZE119" s="22"/>
      <c r="MZF119" s="22"/>
      <c r="MZG119" s="22"/>
      <c r="MZH119" s="22"/>
      <c r="MZI119" s="22"/>
      <c r="MZJ119" s="22"/>
      <c r="MZK119" s="22"/>
      <c r="MZL119" s="22"/>
      <c r="MZM119" s="22"/>
      <c r="MZN119" s="22"/>
      <c r="MZO119" s="22"/>
      <c r="MZP119" s="22"/>
      <c r="MZQ119" s="22"/>
      <c r="MZR119" s="22"/>
      <c r="MZS119" s="22"/>
      <c r="MZT119" s="22"/>
      <c r="MZU119" s="22"/>
      <c r="MZV119" s="22"/>
      <c r="MZW119" s="22"/>
      <c r="MZX119" s="22"/>
      <c r="MZY119" s="22"/>
      <c r="MZZ119" s="22"/>
      <c r="NAA119" s="22"/>
      <c r="NAB119" s="22"/>
      <c r="NAC119" s="22"/>
      <c r="NAD119" s="22"/>
      <c r="NAE119" s="22"/>
      <c r="NAF119" s="22"/>
      <c r="NAG119" s="22"/>
      <c r="NAH119" s="22"/>
      <c r="NAI119" s="22"/>
      <c r="NAJ119" s="22"/>
      <c r="NAK119" s="22"/>
      <c r="NAL119" s="22"/>
      <c r="NAM119" s="22"/>
      <c r="NAN119" s="22"/>
      <c r="NAO119" s="22"/>
      <c r="NAP119" s="22"/>
      <c r="NAQ119" s="22"/>
      <c r="NAR119" s="22"/>
      <c r="NAS119" s="22"/>
      <c r="NAT119" s="22"/>
      <c r="NAU119" s="22"/>
      <c r="NAV119" s="22"/>
      <c r="NAW119" s="22"/>
      <c r="NAX119" s="22"/>
      <c r="NAY119" s="22"/>
      <c r="NAZ119" s="22"/>
      <c r="NBA119" s="22"/>
      <c r="NBB119" s="22"/>
      <c r="NBC119" s="22"/>
      <c r="NBD119" s="22"/>
      <c r="NBE119" s="22"/>
      <c r="NBF119" s="22"/>
      <c r="NBG119" s="22"/>
      <c r="NBH119" s="22"/>
      <c r="NBI119" s="22"/>
      <c r="NBJ119" s="22"/>
      <c r="NBK119" s="22"/>
      <c r="NBL119" s="22"/>
      <c r="NBM119" s="22"/>
      <c r="NBN119" s="22"/>
      <c r="NBO119" s="22"/>
      <c r="NBP119" s="22"/>
      <c r="NBQ119" s="22"/>
      <c r="NBR119" s="22"/>
      <c r="NBS119" s="22"/>
      <c r="NBT119" s="22"/>
      <c r="NBU119" s="22"/>
      <c r="NBV119" s="22"/>
      <c r="NBW119" s="22"/>
      <c r="NBX119" s="22"/>
      <c r="NBY119" s="22"/>
      <c r="NBZ119" s="22"/>
      <c r="NCA119" s="22"/>
      <c r="NCB119" s="22"/>
      <c r="NCC119" s="22"/>
      <c r="NCD119" s="22"/>
      <c r="NCE119" s="22"/>
      <c r="NCF119" s="22"/>
      <c r="NCG119" s="22"/>
      <c r="NCH119" s="22"/>
      <c r="NCI119" s="22"/>
      <c r="NCJ119" s="22"/>
      <c r="NCK119" s="22"/>
      <c r="NCL119" s="22"/>
      <c r="NCM119" s="22"/>
      <c r="NCN119" s="22"/>
      <c r="NCO119" s="22"/>
      <c r="NCP119" s="22"/>
      <c r="NCQ119" s="22"/>
      <c r="NCR119" s="22"/>
      <c r="NCS119" s="22"/>
      <c r="NCT119" s="22"/>
      <c r="NCU119" s="22"/>
      <c r="NCV119" s="22"/>
      <c r="NCW119" s="22"/>
      <c r="NCX119" s="22"/>
      <c r="NCY119" s="22"/>
      <c r="NCZ119" s="22"/>
      <c r="NDA119" s="22"/>
      <c r="NDB119" s="22"/>
      <c r="NDC119" s="22"/>
      <c r="NDD119" s="22"/>
      <c r="NDE119" s="22"/>
      <c r="NDF119" s="22"/>
      <c r="NDG119" s="22"/>
      <c r="NDH119" s="22"/>
      <c r="NDI119" s="22"/>
      <c r="NDJ119" s="22"/>
      <c r="NDK119" s="22"/>
      <c r="NDL119" s="22"/>
      <c r="NDM119" s="22"/>
      <c r="NDN119" s="22"/>
      <c r="NDO119" s="22"/>
      <c r="NDP119" s="22"/>
      <c r="NDQ119" s="22"/>
      <c r="NDR119" s="22"/>
      <c r="NDS119" s="22"/>
      <c r="NDT119" s="22"/>
      <c r="NDU119" s="22"/>
      <c r="NDV119" s="22"/>
      <c r="NDW119" s="22"/>
      <c r="NDX119" s="22"/>
      <c r="NDY119" s="22"/>
      <c r="NDZ119" s="22"/>
      <c r="NEA119" s="22"/>
      <c r="NEB119" s="22"/>
      <c r="NEC119" s="22"/>
      <c r="NED119" s="22"/>
      <c r="NEE119" s="22"/>
      <c r="NEF119" s="22"/>
      <c r="NEG119" s="22"/>
      <c r="NEH119" s="22"/>
      <c r="NEI119" s="22"/>
      <c r="NEJ119" s="22"/>
      <c r="NEK119" s="22"/>
      <c r="NEL119" s="22"/>
      <c r="NEM119" s="22"/>
      <c r="NEN119" s="22"/>
      <c r="NEO119" s="22"/>
      <c r="NEP119" s="22"/>
      <c r="NEQ119" s="22"/>
      <c r="NER119" s="22"/>
      <c r="NES119" s="22"/>
      <c r="NET119" s="22"/>
      <c r="NEU119" s="22"/>
      <c r="NEV119" s="22"/>
      <c r="NEW119" s="22"/>
      <c r="NEX119" s="22"/>
      <c r="NEY119" s="22"/>
      <c r="NEZ119" s="22"/>
      <c r="NFA119" s="22"/>
      <c r="NFB119" s="22"/>
      <c r="NFC119" s="22"/>
      <c r="NFD119" s="22"/>
      <c r="NFE119" s="22"/>
      <c r="NFF119" s="22"/>
      <c r="NFG119" s="22"/>
      <c r="NFH119" s="22"/>
      <c r="NFI119" s="22"/>
      <c r="NFJ119" s="22"/>
      <c r="NFK119" s="22"/>
      <c r="NFL119" s="22"/>
      <c r="NFM119" s="22"/>
      <c r="NFN119" s="22"/>
      <c r="NFO119" s="22"/>
      <c r="NFP119" s="22"/>
      <c r="NFQ119" s="22"/>
      <c r="NFR119" s="22"/>
      <c r="NFS119" s="22"/>
      <c r="NFT119" s="22"/>
      <c r="NFU119" s="22"/>
      <c r="NFV119" s="22"/>
      <c r="NFW119" s="22"/>
      <c r="NFX119" s="22"/>
      <c r="NFY119" s="22"/>
      <c r="NFZ119" s="22"/>
      <c r="NGA119" s="22"/>
      <c r="NGB119" s="22"/>
      <c r="NGC119" s="22"/>
      <c r="NGD119" s="22"/>
      <c r="NGE119" s="22"/>
      <c r="NGF119" s="22"/>
      <c r="NGG119" s="22"/>
      <c r="NGH119" s="22"/>
      <c r="NGI119" s="22"/>
      <c r="NGJ119" s="22"/>
      <c r="NGK119" s="22"/>
      <c r="NGL119" s="22"/>
      <c r="NGM119" s="22"/>
      <c r="NGN119" s="22"/>
      <c r="NGO119" s="22"/>
      <c r="NGP119" s="22"/>
      <c r="NGQ119" s="22"/>
      <c r="NGR119" s="22"/>
      <c r="NGS119" s="22"/>
      <c r="NGT119" s="22"/>
      <c r="NGU119" s="22"/>
      <c r="NGV119" s="22"/>
      <c r="NGW119" s="22"/>
      <c r="NGX119" s="22"/>
      <c r="NGY119" s="22"/>
      <c r="NGZ119" s="22"/>
      <c r="NHA119" s="22"/>
      <c r="NHB119" s="22"/>
      <c r="NHC119" s="22"/>
      <c r="NHD119" s="22"/>
      <c r="NHE119" s="22"/>
      <c r="NHF119" s="22"/>
      <c r="NHG119" s="22"/>
      <c r="NHH119" s="22"/>
      <c r="NHI119" s="22"/>
      <c r="NHJ119" s="22"/>
      <c r="NHK119" s="22"/>
      <c r="NHL119" s="22"/>
      <c r="NHM119" s="22"/>
      <c r="NHN119" s="22"/>
      <c r="NHO119" s="22"/>
      <c r="NHP119" s="22"/>
      <c r="NHQ119" s="22"/>
      <c r="NHR119" s="22"/>
      <c r="NHS119" s="22"/>
      <c r="NHT119" s="22"/>
      <c r="NHU119" s="22"/>
      <c r="NHV119" s="22"/>
      <c r="NHW119" s="22"/>
      <c r="NHX119" s="22"/>
      <c r="NHY119" s="22"/>
      <c r="NHZ119" s="22"/>
      <c r="NIA119" s="22"/>
      <c r="NIB119" s="22"/>
      <c r="NIC119" s="22"/>
      <c r="NID119" s="22"/>
      <c r="NIE119" s="22"/>
      <c r="NIF119" s="22"/>
      <c r="NIG119" s="22"/>
      <c r="NIH119" s="22"/>
      <c r="NII119" s="22"/>
      <c r="NIJ119" s="22"/>
      <c r="NIK119" s="22"/>
      <c r="NIL119" s="22"/>
      <c r="NIM119" s="22"/>
      <c r="NIN119" s="22"/>
      <c r="NIO119" s="22"/>
      <c r="NIP119" s="22"/>
      <c r="NIQ119" s="22"/>
      <c r="NIR119" s="22"/>
      <c r="NIS119" s="22"/>
      <c r="NIT119" s="22"/>
      <c r="NIU119" s="22"/>
      <c r="NIV119" s="22"/>
      <c r="NIW119" s="22"/>
      <c r="NIX119" s="22"/>
      <c r="NIY119" s="22"/>
      <c r="NIZ119" s="22"/>
      <c r="NJA119" s="22"/>
      <c r="NJB119" s="22"/>
      <c r="NJC119" s="22"/>
      <c r="NJD119" s="22"/>
      <c r="NJE119" s="22"/>
      <c r="NJF119" s="22"/>
      <c r="NJG119" s="22"/>
      <c r="NJH119" s="22"/>
      <c r="NJI119" s="22"/>
      <c r="NJJ119" s="22"/>
      <c r="NJK119" s="22"/>
      <c r="NJL119" s="22"/>
      <c r="NJM119" s="22"/>
      <c r="NJN119" s="22"/>
      <c r="NJO119" s="22"/>
      <c r="NJP119" s="22"/>
      <c r="NJQ119" s="22"/>
      <c r="NJR119" s="22"/>
      <c r="NJS119" s="22"/>
      <c r="NJT119" s="22"/>
      <c r="NJU119" s="22"/>
      <c r="NJV119" s="22"/>
      <c r="NJW119" s="22"/>
      <c r="NJX119" s="22"/>
      <c r="NJY119" s="22"/>
      <c r="NJZ119" s="22"/>
      <c r="NKA119" s="22"/>
      <c r="NKB119" s="22"/>
      <c r="NKC119" s="22"/>
      <c r="NKD119" s="22"/>
      <c r="NKE119" s="22"/>
      <c r="NKF119" s="22"/>
      <c r="NKG119" s="22"/>
      <c r="NKH119" s="22"/>
      <c r="NKI119" s="22"/>
      <c r="NKJ119" s="22"/>
      <c r="NKK119" s="22"/>
      <c r="NKL119" s="22"/>
      <c r="NKM119" s="22"/>
      <c r="NKN119" s="22"/>
      <c r="NKO119" s="22"/>
      <c r="NKP119" s="22"/>
      <c r="NKQ119" s="22"/>
      <c r="NKR119" s="22"/>
      <c r="NKS119" s="22"/>
      <c r="NKT119" s="22"/>
      <c r="NKU119" s="22"/>
      <c r="NKV119" s="22"/>
      <c r="NKW119" s="22"/>
      <c r="NKX119" s="22"/>
      <c r="NKY119" s="22"/>
      <c r="NKZ119" s="22"/>
      <c r="NLA119" s="22"/>
      <c r="NLB119" s="22"/>
      <c r="NLC119" s="22"/>
      <c r="NLD119" s="22"/>
      <c r="NLE119" s="22"/>
      <c r="NLF119" s="22"/>
      <c r="NLG119" s="22"/>
      <c r="NLH119" s="22"/>
      <c r="NLI119" s="22"/>
      <c r="NLJ119" s="22"/>
      <c r="NLK119" s="22"/>
      <c r="NLL119" s="22"/>
      <c r="NLM119" s="22"/>
      <c r="NLN119" s="22"/>
      <c r="NLO119" s="22"/>
      <c r="NLP119" s="22"/>
      <c r="NLQ119" s="22"/>
      <c r="NLR119" s="22"/>
      <c r="NLS119" s="22"/>
      <c r="NLT119" s="22"/>
      <c r="NLU119" s="22"/>
      <c r="NLV119" s="22"/>
      <c r="NLW119" s="22"/>
      <c r="NLX119" s="22"/>
      <c r="NLY119" s="22"/>
      <c r="NLZ119" s="22"/>
      <c r="NMA119" s="22"/>
      <c r="NMB119" s="22"/>
      <c r="NMC119" s="22"/>
      <c r="NMD119" s="22"/>
      <c r="NME119" s="22"/>
      <c r="NMF119" s="22"/>
      <c r="NMG119" s="22"/>
      <c r="NMH119" s="22"/>
      <c r="NMI119" s="22"/>
      <c r="NMJ119" s="22"/>
      <c r="NMK119" s="22"/>
      <c r="NML119" s="22"/>
      <c r="NMM119" s="22"/>
      <c r="NMN119" s="22"/>
      <c r="NMO119" s="22"/>
      <c r="NMP119" s="22"/>
      <c r="NMQ119" s="22"/>
      <c r="NMR119" s="22"/>
      <c r="NMS119" s="22"/>
      <c r="NMT119" s="22"/>
      <c r="NMU119" s="22"/>
      <c r="NMV119" s="22"/>
      <c r="NMW119" s="22"/>
      <c r="NMX119" s="22"/>
      <c r="NMY119" s="22"/>
      <c r="NMZ119" s="22"/>
      <c r="NNA119" s="22"/>
      <c r="NNB119" s="22"/>
      <c r="NNC119" s="22"/>
      <c r="NND119" s="22"/>
      <c r="NNE119" s="22"/>
      <c r="NNF119" s="22"/>
      <c r="NNG119" s="22"/>
      <c r="NNH119" s="22"/>
      <c r="NNI119" s="22"/>
      <c r="NNJ119" s="22"/>
      <c r="NNK119" s="22"/>
      <c r="NNL119" s="22"/>
      <c r="NNM119" s="22"/>
      <c r="NNN119" s="22"/>
      <c r="NNO119" s="22"/>
      <c r="NNP119" s="22"/>
      <c r="NNQ119" s="22"/>
      <c r="NNR119" s="22"/>
      <c r="NNS119" s="22"/>
      <c r="NNT119" s="22"/>
      <c r="NNU119" s="22"/>
      <c r="NNV119" s="22"/>
      <c r="NNW119" s="22"/>
      <c r="NNX119" s="22"/>
      <c r="NNY119" s="22"/>
      <c r="NNZ119" s="22"/>
      <c r="NOA119" s="22"/>
      <c r="NOB119" s="22"/>
      <c r="NOC119" s="22"/>
      <c r="NOD119" s="22"/>
      <c r="NOE119" s="22"/>
      <c r="NOF119" s="22"/>
      <c r="NOG119" s="22"/>
      <c r="NOH119" s="22"/>
      <c r="NOI119" s="22"/>
      <c r="NOJ119" s="22"/>
      <c r="NOK119" s="22"/>
      <c r="NOL119" s="22"/>
      <c r="NOM119" s="22"/>
      <c r="NON119" s="22"/>
      <c r="NOO119" s="22"/>
      <c r="NOP119" s="22"/>
      <c r="NOQ119" s="22"/>
      <c r="NOR119" s="22"/>
      <c r="NOS119" s="22"/>
      <c r="NOT119" s="22"/>
      <c r="NOU119" s="22"/>
      <c r="NOV119" s="22"/>
      <c r="NOW119" s="22"/>
      <c r="NOX119" s="22"/>
      <c r="NOY119" s="22"/>
      <c r="NOZ119" s="22"/>
      <c r="NPA119" s="22"/>
      <c r="NPB119" s="22"/>
      <c r="NPC119" s="22"/>
      <c r="NPD119" s="22"/>
      <c r="NPE119" s="22"/>
      <c r="NPF119" s="22"/>
      <c r="NPG119" s="22"/>
      <c r="NPH119" s="22"/>
      <c r="NPI119" s="22"/>
      <c r="NPJ119" s="22"/>
      <c r="NPK119" s="22"/>
      <c r="NPL119" s="22"/>
      <c r="NPM119" s="22"/>
      <c r="NPN119" s="22"/>
      <c r="NPO119" s="22"/>
      <c r="NPP119" s="22"/>
      <c r="NPQ119" s="22"/>
      <c r="NPR119" s="22"/>
      <c r="NPS119" s="22"/>
      <c r="NPT119" s="22"/>
      <c r="NPU119" s="22"/>
      <c r="NPV119" s="22"/>
      <c r="NPW119" s="22"/>
      <c r="NPX119" s="22"/>
      <c r="NPY119" s="22"/>
      <c r="NPZ119" s="22"/>
      <c r="NQA119" s="22"/>
      <c r="NQB119" s="22"/>
      <c r="NQC119" s="22"/>
      <c r="NQD119" s="22"/>
      <c r="NQE119" s="22"/>
      <c r="NQF119" s="22"/>
      <c r="NQG119" s="22"/>
      <c r="NQH119" s="22"/>
      <c r="NQI119" s="22"/>
      <c r="NQJ119" s="22"/>
      <c r="NQK119" s="22"/>
      <c r="NQL119" s="22"/>
      <c r="NQM119" s="22"/>
      <c r="NQN119" s="22"/>
      <c r="NQO119" s="22"/>
      <c r="NQP119" s="22"/>
      <c r="NQQ119" s="22"/>
      <c r="NQR119" s="22"/>
      <c r="NQS119" s="22"/>
      <c r="NQT119" s="22"/>
      <c r="NQU119" s="22"/>
      <c r="NQV119" s="22"/>
      <c r="NQW119" s="22"/>
      <c r="NQX119" s="22"/>
      <c r="NQY119" s="22"/>
      <c r="NQZ119" s="22"/>
      <c r="NRA119" s="22"/>
      <c r="NRB119" s="22"/>
      <c r="NRC119" s="22"/>
      <c r="NRD119" s="22"/>
      <c r="NRE119" s="22"/>
      <c r="NRF119" s="22"/>
      <c r="NRG119" s="22"/>
      <c r="NRH119" s="22"/>
      <c r="NRI119" s="22"/>
      <c r="NRJ119" s="22"/>
      <c r="NRK119" s="22"/>
      <c r="NRL119" s="22"/>
      <c r="NRM119" s="22"/>
      <c r="NRN119" s="22"/>
      <c r="NRO119" s="22"/>
      <c r="NRP119" s="22"/>
      <c r="NRQ119" s="22"/>
      <c r="NRR119" s="22"/>
      <c r="NRS119" s="22"/>
      <c r="NRT119" s="22"/>
      <c r="NRU119" s="22"/>
      <c r="NRV119" s="22"/>
      <c r="NRW119" s="22"/>
      <c r="NRX119" s="22"/>
      <c r="NRY119" s="22"/>
      <c r="NRZ119" s="22"/>
      <c r="NSA119" s="22"/>
      <c r="NSB119" s="22"/>
      <c r="NSC119" s="22"/>
      <c r="NSD119" s="22"/>
      <c r="NSE119" s="22"/>
      <c r="NSF119" s="22"/>
      <c r="NSG119" s="22"/>
      <c r="NSH119" s="22"/>
      <c r="NSI119" s="22"/>
      <c r="NSJ119" s="22"/>
      <c r="NSK119" s="22"/>
      <c r="NSL119" s="22"/>
      <c r="NSM119" s="22"/>
      <c r="NSN119" s="22"/>
      <c r="NSO119" s="22"/>
      <c r="NSP119" s="22"/>
      <c r="NSQ119" s="22"/>
      <c r="NSR119" s="22"/>
      <c r="NSS119" s="22"/>
      <c r="NST119" s="22"/>
      <c r="NSU119" s="22"/>
      <c r="NSV119" s="22"/>
      <c r="NSW119" s="22"/>
      <c r="NSX119" s="22"/>
      <c r="NSY119" s="22"/>
      <c r="NSZ119" s="22"/>
      <c r="NTA119" s="22"/>
      <c r="NTB119" s="22"/>
      <c r="NTC119" s="22"/>
      <c r="NTD119" s="22"/>
      <c r="NTE119" s="22"/>
      <c r="NTF119" s="22"/>
      <c r="NTG119" s="22"/>
      <c r="NTH119" s="22"/>
      <c r="NTI119" s="22"/>
      <c r="NTJ119" s="22"/>
      <c r="NTK119" s="22"/>
      <c r="NTL119" s="22"/>
      <c r="NTM119" s="22"/>
      <c r="NTN119" s="22"/>
      <c r="NTO119" s="22"/>
      <c r="NTP119" s="22"/>
      <c r="NTQ119" s="22"/>
      <c r="NTR119" s="22"/>
      <c r="NTS119" s="22"/>
      <c r="NTT119" s="22"/>
      <c r="NTU119" s="22"/>
      <c r="NTV119" s="22"/>
      <c r="NTW119" s="22"/>
      <c r="NTX119" s="22"/>
      <c r="NTY119" s="22"/>
      <c r="NTZ119" s="22"/>
      <c r="NUA119" s="22"/>
      <c r="NUB119" s="22"/>
      <c r="NUC119" s="22"/>
      <c r="NUD119" s="22"/>
      <c r="NUE119" s="22"/>
      <c r="NUF119" s="22"/>
      <c r="NUG119" s="22"/>
      <c r="NUH119" s="22"/>
      <c r="NUI119" s="22"/>
      <c r="NUJ119" s="22"/>
      <c r="NUK119" s="22"/>
      <c r="NUL119" s="22"/>
      <c r="NUM119" s="22"/>
      <c r="NUN119" s="22"/>
      <c r="NUO119" s="22"/>
      <c r="NUP119" s="22"/>
      <c r="NUQ119" s="22"/>
      <c r="NUR119" s="22"/>
      <c r="NUS119" s="22"/>
      <c r="NUT119" s="22"/>
      <c r="NUU119" s="22"/>
      <c r="NUV119" s="22"/>
      <c r="NUW119" s="22"/>
      <c r="NUX119" s="22"/>
      <c r="NUY119" s="22"/>
      <c r="NUZ119" s="22"/>
      <c r="NVA119" s="22"/>
      <c r="NVB119" s="22"/>
      <c r="NVC119" s="22"/>
      <c r="NVD119" s="22"/>
      <c r="NVE119" s="22"/>
      <c r="NVF119" s="22"/>
      <c r="NVG119" s="22"/>
      <c r="NVH119" s="22"/>
      <c r="NVI119" s="22"/>
      <c r="NVJ119" s="22"/>
      <c r="NVK119" s="22"/>
      <c r="NVL119" s="22"/>
      <c r="NVM119" s="22"/>
      <c r="NVN119" s="22"/>
      <c r="NVO119" s="22"/>
      <c r="NVP119" s="22"/>
      <c r="NVQ119" s="22"/>
      <c r="NVR119" s="22"/>
      <c r="NVS119" s="22"/>
      <c r="NVT119" s="22"/>
      <c r="NVU119" s="22"/>
      <c r="NVV119" s="22"/>
      <c r="NVW119" s="22"/>
      <c r="NVX119" s="22"/>
      <c r="NVY119" s="22"/>
      <c r="NVZ119" s="22"/>
      <c r="NWA119" s="22"/>
      <c r="NWB119" s="22"/>
      <c r="NWC119" s="22"/>
      <c r="NWD119" s="22"/>
      <c r="NWE119" s="22"/>
      <c r="NWF119" s="22"/>
      <c r="NWG119" s="22"/>
      <c r="NWH119" s="22"/>
      <c r="NWI119" s="22"/>
      <c r="NWJ119" s="22"/>
      <c r="NWK119" s="22"/>
      <c r="NWL119" s="22"/>
      <c r="NWM119" s="22"/>
      <c r="NWN119" s="22"/>
      <c r="NWO119" s="22"/>
      <c r="NWP119" s="22"/>
      <c r="NWQ119" s="22"/>
      <c r="NWR119" s="22"/>
      <c r="NWS119" s="22"/>
      <c r="NWT119" s="22"/>
      <c r="NWU119" s="22"/>
      <c r="NWV119" s="22"/>
      <c r="NWW119" s="22"/>
      <c r="NWX119" s="22"/>
      <c r="NWY119" s="22"/>
      <c r="NWZ119" s="22"/>
      <c r="NXA119" s="22"/>
      <c r="NXB119" s="22"/>
      <c r="NXC119" s="22"/>
      <c r="NXD119" s="22"/>
      <c r="NXE119" s="22"/>
      <c r="NXF119" s="22"/>
      <c r="NXG119" s="22"/>
      <c r="NXH119" s="22"/>
      <c r="NXI119" s="22"/>
      <c r="NXJ119" s="22"/>
      <c r="NXK119" s="22"/>
      <c r="NXL119" s="22"/>
      <c r="NXM119" s="22"/>
      <c r="NXN119" s="22"/>
      <c r="NXO119" s="22"/>
      <c r="NXP119" s="22"/>
      <c r="NXQ119" s="22"/>
      <c r="NXR119" s="22"/>
      <c r="NXS119" s="22"/>
      <c r="NXT119" s="22"/>
      <c r="NXU119" s="22"/>
      <c r="NXV119" s="22"/>
      <c r="NXW119" s="22"/>
      <c r="NXX119" s="22"/>
      <c r="NXY119" s="22"/>
      <c r="NXZ119" s="22"/>
      <c r="NYA119" s="22"/>
      <c r="NYB119" s="22"/>
      <c r="NYC119" s="22"/>
      <c r="NYD119" s="22"/>
      <c r="NYE119" s="22"/>
      <c r="NYF119" s="22"/>
      <c r="NYG119" s="22"/>
      <c r="NYH119" s="22"/>
      <c r="NYI119" s="22"/>
      <c r="NYJ119" s="22"/>
      <c r="NYK119" s="22"/>
      <c r="NYL119" s="22"/>
      <c r="NYM119" s="22"/>
      <c r="NYN119" s="22"/>
      <c r="NYO119" s="22"/>
      <c r="NYP119" s="22"/>
      <c r="NYQ119" s="22"/>
      <c r="NYR119" s="22"/>
      <c r="NYS119" s="22"/>
      <c r="NYT119" s="22"/>
      <c r="NYU119" s="22"/>
      <c r="NYV119" s="22"/>
      <c r="NYW119" s="22"/>
      <c r="NYX119" s="22"/>
      <c r="NYY119" s="22"/>
      <c r="NYZ119" s="22"/>
      <c r="NZA119" s="22"/>
      <c r="NZB119" s="22"/>
      <c r="NZC119" s="22"/>
      <c r="NZD119" s="22"/>
      <c r="NZE119" s="22"/>
      <c r="NZF119" s="22"/>
      <c r="NZG119" s="22"/>
      <c r="NZH119" s="22"/>
      <c r="NZI119" s="22"/>
      <c r="NZJ119" s="22"/>
      <c r="NZK119" s="22"/>
      <c r="NZL119" s="22"/>
      <c r="NZM119" s="22"/>
      <c r="NZN119" s="22"/>
      <c r="NZO119" s="22"/>
      <c r="NZP119" s="22"/>
      <c r="NZQ119" s="22"/>
      <c r="NZR119" s="22"/>
      <c r="NZS119" s="22"/>
      <c r="NZT119" s="22"/>
      <c r="NZU119" s="22"/>
      <c r="NZV119" s="22"/>
      <c r="NZW119" s="22"/>
      <c r="NZX119" s="22"/>
      <c r="NZY119" s="22"/>
      <c r="NZZ119" s="22"/>
      <c r="OAA119" s="22"/>
      <c r="OAB119" s="22"/>
      <c r="OAC119" s="22"/>
      <c r="OAD119" s="22"/>
      <c r="OAE119" s="22"/>
      <c r="OAF119" s="22"/>
      <c r="OAG119" s="22"/>
      <c r="OAH119" s="22"/>
      <c r="OAI119" s="22"/>
      <c r="OAJ119" s="22"/>
      <c r="OAK119" s="22"/>
      <c r="OAL119" s="22"/>
      <c r="OAM119" s="22"/>
      <c r="OAN119" s="22"/>
      <c r="OAO119" s="22"/>
      <c r="OAP119" s="22"/>
      <c r="OAQ119" s="22"/>
      <c r="OAR119" s="22"/>
      <c r="OAS119" s="22"/>
      <c r="OAT119" s="22"/>
      <c r="OAU119" s="22"/>
      <c r="OAV119" s="22"/>
      <c r="OAW119" s="22"/>
      <c r="OAX119" s="22"/>
      <c r="OAY119" s="22"/>
      <c r="OAZ119" s="22"/>
      <c r="OBA119" s="22"/>
      <c r="OBB119" s="22"/>
      <c r="OBC119" s="22"/>
      <c r="OBD119" s="22"/>
      <c r="OBE119" s="22"/>
      <c r="OBF119" s="22"/>
      <c r="OBG119" s="22"/>
      <c r="OBH119" s="22"/>
      <c r="OBI119" s="22"/>
      <c r="OBJ119" s="22"/>
      <c r="OBK119" s="22"/>
      <c r="OBL119" s="22"/>
      <c r="OBM119" s="22"/>
      <c r="OBN119" s="22"/>
      <c r="OBO119" s="22"/>
      <c r="OBP119" s="22"/>
      <c r="OBQ119" s="22"/>
      <c r="OBR119" s="22"/>
      <c r="OBS119" s="22"/>
      <c r="OBT119" s="22"/>
      <c r="OBU119" s="22"/>
      <c r="OBV119" s="22"/>
      <c r="OBW119" s="22"/>
      <c r="OBX119" s="22"/>
      <c r="OBY119" s="22"/>
      <c r="OBZ119" s="22"/>
      <c r="OCA119" s="22"/>
      <c r="OCB119" s="22"/>
      <c r="OCC119" s="22"/>
      <c r="OCD119" s="22"/>
      <c r="OCE119" s="22"/>
      <c r="OCF119" s="22"/>
      <c r="OCG119" s="22"/>
      <c r="OCH119" s="22"/>
      <c r="OCI119" s="22"/>
      <c r="OCJ119" s="22"/>
      <c r="OCK119" s="22"/>
      <c r="OCL119" s="22"/>
      <c r="OCM119" s="22"/>
      <c r="OCN119" s="22"/>
      <c r="OCO119" s="22"/>
      <c r="OCP119" s="22"/>
      <c r="OCQ119" s="22"/>
      <c r="OCR119" s="22"/>
      <c r="OCS119" s="22"/>
      <c r="OCT119" s="22"/>
      <c r="OCU119" s="22"/>
      <c r="OCV119" s="22"/>
      <c r="OCW119" s="22"/>
      <c r="OCX119" s="22"/>
      <c r="OCY119" s="22"/>
      <c r="OCZ119" s="22"/>
      <c r="ODA119" s="22"/>
      <c r="ODB119" s="22"/>
      <c r="ODC119" s="22"/>
      <c r="ODD119" s="22"/>
      <c r="ODE119" s="22"/>
      <c r="ODF119" s="22"/>
      <c r="ODG119" s="22"/>
      <c r="ODH119" s="22"/>
      <c r="ODI119" s="22"/>
      <c r="ODJ119" s="22"/>
      <c r="ODK119" s="22"/>
      <c r="ODL119" s="22"/>
      <c r="ODM119" s="22"/>
      <c r="ODN119" s="22"/>
      <c r="ODO119" s="22"/>
      <c r="ODP119" s="22"/>
      <c r="ODQ119" s="22"/>
      <c r="ODR119" s="22"/>
      <c r="ODS119" s="22"/>
      <c r="ODT119" s="22"/>
      <c r="ODU119" s="22"/>
      <c r="ODV119" s="22"/>
      <c r="ODW119" s="22"/>
      <c r="ODX119" s="22"/>
      <c r="ODY119" s="22"/>
      <c r="ODZ119" s="22"/>
      <c r="OEA119" s="22"/>
      <c r="OEB119" s="22"/>
      <c r="OEC119" s="22"/>
      <c r="OED119" s="22"/>
      <c r="OEE119" s="22"/>
      <c r="OEF119" s="22"/>
      <c r="OEG119" s="22"/>
      <c r="OEH119" s="22"/>
      <c r="OEI119" s="22"/>
      <c r="OEJ119" s="22"/>
      <c r="OEK119" s="22"/>
      <c r="OEL119" s="22"/>
      <c r="OEM119" s="22"/>
      <c r="OEN119" s="22"/>
      <c r="OEO119" s="22"/>
      <c r="OEP119" s="22"/>
      <c r="OEQ119" s="22"/>
      <c r="OER119" s="22"/>
      <c r="OES119" s="22"/>
      <c r="OET119" s="22"/>
      <c r="OEU119" s="22"/>
      <c r="OEV119" s="22"/>
      <c r="OEW119" s="22"/>
      <c r="OEX119" s="22"/>
      <c r="OEY119" s="22"/>
      <c r="OEZ119" s="22"/>
      <c r="OFA119" s="22"/>
      <c r="OFB119" s="22"/>
      <c r="OFC119" s="22"/>
      <c r="OFD119" s="22"/>
      <c r="OFE119" s="22"/>
      <c r="OFF119" s="22"/>
      <c r="OFG119" s="22"/>
      <c r="OFH119" s="22"/>
      <c r="OFI119" s="22"/>
      <c r="OFJ119" s="22"/>
      <c r="OFK119" s="22"/>
      <c r="OFL119" s="22"/>
      <c r="OFM119" s="22"/>
      <c r="OFN119" s="22"/>
      <c r="OFO119" s="22"/>
      <c r="OFP119" s="22"/>
      <c r="OFQ119" s="22"/>
      <c r="OFR119" s="22"/>
      <c r="OFS119" s="22"/>
      <c r="OFT119" s="22"/>
      <c r="OFU119" s="22"/>
      <c r="OFV119" s="22"/>
      <c r="OFW119" s="22"/>
      <c r="OFX119" s="22"/>
      <c r="OFY119" s="22"/>
      <c r="OFZ119" s="22"/>
      <c r="OGA119" s="22"/>
      <c r="OGB119" s="22"/>
      <c r="OGC119" s="22"/>
      <c r="OGD119" s="22"/>
      <c r="OGE119" s="22"/>
      <c r="OGF119" s="22"/>
      <c r="OGG119" s="22"/>
      <c r="OGH119" s="22"/>
      <c r="OGI119" s="22"/>
      <c r="OGJ119" s="22"/>
      <c r="OGK119" s="22"/>
      <c r="OGL119" s="22"/>
      <c r="OGM119" s="22"/>
      <c r="OGN119" s="22"/>
      <c r="OGO119" s="22"/>
      <c r="OGP119" s="22"/>
      <c r="OGQ119" s="22"/>
      <c r="OGR119" s="22"/>
      <c r="OGS119" s="22"/>
      <c r="OGT119" s="22"/>
      <c r="OGU119" s="22"/>
      <c r="OGV119" s="22"/>
      <c r="OGW119" s="22"/>
      <c r="OGX119" s="22"/>
      <c r="OGY119" s="22"/>
      <c r="OGZ119" s="22"/>
      <c r="OHA119" s="22"/>
      <c r="OHB119" s="22"/>
      <c r="OHC119" s="22"/>
      <c r="OHD119" s="22"/>
      <c r="OHE119" s="22"/>
      <c r="OHF119" s="22"/>
      <c r="OHG119" s="22"/>
      <c r="OHH119" s="22"/>
      <c r="OHI119" s="22"/>
      <c r="OHJ119" s="22"/>
      <c r="OHK119" s="22"/>
      <c r="OHL119" s="22"/>
      <c r="OHM119" s="22"/>
      <c r="OHN119" s="22"/>
      <c r="OHO119" s="22"/>
      <c r="OHP119" s="22"/>
      <c r="OHQ119" s="22"/>
      <c r="OHR119" s="22"/>
      <c r="OHS119" s="22"/>
      <c r="OHT119" s="22"/>
      <c r="OHU119" s="22"/>
      <c r="OHV119" s="22"/>
      <c r="OHW119" s="22"/>
      <c r="OHX119" s="22"/>
      <c r="OHY119" s="22"/>
      <c r="OHZ119" s="22"/>
      <c r="OIA119" s="22"/>
      <c r="OIB119" s="22"/>
      <c r="OIC119" s="22"/>
      <c r="OID119" s="22"/>
      <c r="OIE119" s="22"/>
      <c r="OIF119" s="22"/>
      <c r="OIG119" s="22"/>
      <c r="OIH119" s="22"/>
      <c r="OII119" s="22"/>
      <c r="OIJ119" s="22"/>
      <c r="OIK119" s="22"/>
      <c r="OIL119" s="22"/>
      <c r="OIM119" s="22"/>
      <c r="OIN119" s="22"/>
      <c r="OIO119" s="22"/>
      <c r="OIP119" s="22"/>
      <c r="OIQ119" s="22"/>
      <c r="OIR119" s="22"/>
      <c r="OIS119" s="22"/>
      <c r="OIT119" s="22"/>
      <c r="OIU119" s="22"/>
      <c r="OIV119" s="22"/>
      <c r="OIW119" s="22"/>
      <c r="OIX119" s="22"/>
      <c r="OIY119" s="22"/>
      <c r="OIZ119" s="22"/>
      <c r="OJA119" s="22"/>
      <c r="OJB119" s="22"/>
      <c r="OJC119" s="22"/>
      <c r="OJD119" s="22"/>
      <c r="OJE119" s="22"/>
      <c r="OJF119" s="22"/>
      <c r="OJG119" s="22"/>
      <c r="OJH119" s="22"/>
      <c r="OJI119" s="22"/>
      <c r="OJJ119" s="22"/>
      <c r="OJK119" s="22"/>
      <c r="OJL119" s="22"/>
      <c r="OJM119" s="22"/>
      <c r="OJN119" s="22"/>
      <c r="OJO119" s="22"/>
      <c r="OJP119" s="22"/>
      <c r="OJQ119" s="22"/>
      <c r="OJR119" s="22"/>
      <c r="OJS119" s="22"/>
      <c r="OJT119" s="22"/>
      <c r="OJU119" s="22"/>
      <c r="OJV119" s="22"/>
      <c r="OJW119" s="22"/>
      <c r="OJX119" s="22"/>
      <c r="OJY119" s="22"/>
      <c r="OJZ119" s="22"/>
      <c r="OKA119" s="22"/>
      <c r="OKB119" s="22"/>
      <c r="OKC119" s="22"/>
      <c r="OKD119" s="22"/>
      <c r="OKE119" s="22"/>
      <c r="OKF119" s="22"/>
      <c r="OKG119" s="22"/>
      <c r="OKH119" s="22"/>
      <c r="OKI119" s="22"/>
      <c r="OKJ119" s="22"/>
      <c r="OKK119" s="22"/>
      <c r="OKL119" s="22"/>
      <c r="OKM119" s="22"/>
      <c r="OKN119" s="22"/>
      <c r="OKO119" s="22"/>
      <c r="OKP119" s="22"/>
      <c r="OKQ119" s="22"/>
      <c r="OKR119" s="22"/>
      <c r="OKS119" s="22"/>
      <c r="OKT119" s="22"/>
      <c r="OKU119" s="22"/>
      <c r="OKV119" s="22"/>
      <c r="OKW119" s="22"/>
      <c r="OKX119" s="22"/>
      <c r="OKY119" s="22"/>
      <c r="OKZ119" s="22"/>
      <c r="OLA119" s="22"/>
      <c r="OLB119" s="22"/>
      <c r="OLC119" s="22"/>
      <c r="OLD119" s="22"/>
      <c r="OLE119" s="22"/>
      <c r="OLF119" s="22"/>
      <c r="OLG119" s="22"/>
      <c r="OLH119" s="22"/>
      <c r="OLI119" s="22"/>
      <c r="OLJ119" s="22"/>
      <c r="OLK119" s="22"/>
      <c r="OLL119" s="22"/>
      <c r="OLM119" s="22"/>
      <c r="OLN119" s="22"/>
      <c r="OLO119" s="22"/>
      <c r="OLP119" s="22"/>
      <c r="OLQ119" s="22"/>
      <c r="OLR119" s="22"/>
      <c r="OLS119" s="22"/>
      <c r="OLT119" s="22"/>
      <c r="OLU119" s="22"/>
      <c r="OLV119" s="22"/>
      <c r="OLW119" s="22"/>
      <c r="OLX119" s="22"/>
      <c r="OLY119" s="22"/>
      <c r="OLZ119" s="22"/>
      <c r="OMA119" s="22"/>
      <c r="OMB119" s="22"/>
      <c r="OMC119" s="22"/>
      <c r="OMD119" s="22"/>
      <c r="OME119" s="22"/>
      <c r="OMF119" s="22"/>
      <c r="OMG119" s="22"/>
      <c r="OMH119" s="22"/>
      <c r="OMI119" s="22"/>
      <c r="OMJ119" s="22"/>
      <c r="OMK119" s="22"/>
      <c r="OML119" s="22"/>
      <c r="OMM119" s="22"/>
      <c r="OMN119" s="22"/>
      <c r="OMO119" s="22"/>
      <c r="OMP119" s="22"/>
      <c r="OMQ119" s="22"/>
      <c r="OMR119" s="22"/>
      <c r="OMS119" s="22"/>
      <c r="OMT119" s="22"/>
      <c r="OMU119" s="22"/>
      <c r="OMV119" s="22"/>
      <c r="OMW119" s="22"/>
      <c r="OMX119" s="22"/>
      <c r="OMY119" s="22"/>
      <c r="OMZ119" s="22"/>
      <c r="ONA119" s="22"/>
      <c r="ONB119" s="22"/>
      <c r="ONC119" s="22"/>
      <c r="OND119" s="22"/>
      <c r="ONE119" s="22"/>
      <c r="ONF119" s="22"/>
      <c r="ONG119" s="22"/>
      <c r="ONH119" s="22"/>
      <c r="ONI119" s="22"/>
      <c r="ONJ119" s="22"/>
      <c r="ONK119" s="22"/>
      <c r="ONL119" s="22"/>
      <c r="ONM119" s="22"/>
      <c r="ONN119" s="22"/>
      <c r="ONO119" s="22"/>
      <c r="ONP119" s="22"/>
      <c r="ONQ119" s="22"/>
      <c r="ONR119" s="22"/>
      <c r="ONS119" s="22"/>
      <c r="ONT119" s="22"/>
      <c r="ONU119" s="22"/>
      <c r="ONV119" s="22"/>
      <c r="ONW119" s="22"/>
      <c r="ONX119" s="22"/>
      <c r="ONY119" s="22"/>
      <c r="ONZ119" s="22"/>
      <c r="OOA119" s="22"/>
      <c r="OOB119" s="22"/>
      <c r="OOC119" s="22"/>
      <c r="OOD119" s="22"/>
      <c r="OOE119" s="22"/>
      <c r="OOF119" s="22"/>
      <c r="OOG119" s="22"/>
      <c r="OOH119" s="22"/>
      <c r="OOI119" s="22"/>
      <c r="OOJ119" s="22"/>
      <c r="OOK119" s="22"/>
      <c r="OOL119" s="22"/>
      <c r="OOM119" s="22"/>
      <c r="OON119" s="22"/>
      <c r="OOO119" s="22"/>
      <c r="OOP119" s="22"/>
      <c r="OOQ119" s="22"/>
      <c r="OOR119" s="22"/>
      <c r="OOS119" s="22"/>
      <c r="OOT119" s="22"/>
      <c r="OOU119" s="22"/>
      <c r="OOV119" s="22"/>
      <c r="OOW119" s="22"/>
      <c r="OOX119" s="22"/>
      <c r="OOY119" s="22"/>
      <c r="OOZ119" s="22"/>
      <c r="OPA119" s="22"/>
      <c r="OPB119" s="22"/>
      <c r="OPC119" s="22"/>
      <c r="OPD119" s="22"/>
      <c r="OPE119" s="22"/>
      <c r="OPF119" s="22"/>
      <c r="OPG119" s="22"/>
      <c r="OPH119" s="22"/>
      <c r="OPI119" s="22"/>
      <c r="OPJ119" s="22"/>
      <c r="OPK119" s="22"/>
      <c r="OPL119" s="22"/>
      <c r="OPM119" s="22"/>
      <c r="OPN119" s="22"/>
      <c r="OPO119" s="22"/>
      <c r="OPP119" s="22"/>
      <c r="OPQ119" s="22"/>
      <c r="OPR119" s="22"/>
      <c r="OPS119" s="22"/>
      <c r="OPT119" s="22"/>
      <c r="OPU119" s="22"/>
      <c r="OPV119" s="22"/>
      <c r="OPW119" s="22"/>
      <c r="OPX119" s="22"/>
      <c r="OPY119" s="22"/>
      <c r="OPZ119" s="22"/>
      <c r="OQA119" s="22"/>
      <c r="OQB119" s="22"/>
      <c r="OQC119" s="22"/>
      <c r="OQD119" s="22"/>
      <c r="OQE119" s="22"/>
      <c r="OQF119" s="22"/>
      <c r="OQG119" s="22"/>
      <c r="OQH119" s="22"/>
      <c r="OQI119" s="22"/>
      <c r="OQJ119" s="22"/>
      <c r="OQK119" s="22"/>
      <c r="OQL119" s="22"/>
      <c r="OQM119" s="22"/>
      <c r="OQN119" s="22"/>
      <c r="OQO119" s="22"/>
      <c r="OQP119" s="22"/>
      <c r="OQQ119" s="22"/>
      <c r="OQR119" s="22"/>
      <c r="OQS119" s="22"/>
      <c r="OQT119" s="22"/>
      <c r="OQU119" s="22"/>
      <c r="OQV119" s="22"/>
      <c r="OQW119" s="22"/>
      <c r="OQX119" s="22"/>
      <c r="OQY119" s="22"/>
      <c r="OQZ119" s="22"/>
      <c r="ORA119" s="22"/>
      <c r="ORB119" s="22"/>
      <c r="ORC119" s="22"/>
      <c r="ORD119" s="22"/>
      <c r="ORE119" s="22"/>
      <c r="ORF119" s="22"/>
      <c r="ORG119" s="22"/>
      <c r="ORH119" s="22"/>
      <c r="ORI119" s="22"/>
      <c r="ORJ119" s="22"/>
      <c r="ORK119" s="22"/>
      <c r="ORL119" s="22"/>
      <c r="ORM119" s="22"/>
      <c r="ORN119" s="22"/>
      <c r="ORO119" s="22"/>
      <c r="ORP119" s="22"/>
      <c r="ORQ119" s="22"/>
      <c r="ORR119" s="22"/>
      <c r="ORS119" s="22"/>
      <c r="ORT119" s="22"/>
      <c r="ORU119" s="22"/>
      <c r="ORV119" s="22"/>
      <c r="ORW119" s="22"/>
      <c r="ORX119" s="22"/>
      <c r="ORY119" s="22"/>
      <c r="ORZ119" s="22"/>
      <c r="OSA119" s="22"/>
      <c r="OSB119" s="22"/>
      <c r="OSC119" s="22"/>
      <c r="OSD119" s="22"/>
      <c r="OSE119" s="22"/>
      <c r="OSF119" s="22"/>
      <c r="OSG119" s="22"/>
      <c r="OSH119" s="22"/>
      <c r="OSI119" s="22"/>
      <c r="OSJ119" s="22"/>
      <c r="OSK119" s="22"/>
      <c r="OSL119" s="22"/>
      <c r="OSM119" s="22"/>
      <c r="OSN119" s="22"/>
      <c r="OSO119" s="22"/>
      <c r="OSP119" s="22"/>
      <c r="OSQ119" s="22"/>
      <c r="OSR119" s="22"/>
      <c r="OSS119" s="22"/>
      <c r="OST119" s="22"/>
      <c r="OSU119" s="22"/>
      <c r="OSV119" s="22"/>
      <c r="OSW119" s="22"/>
      <c r="OSX119" s="22"/>
      <c r="OSY119" s="22"/>
      <c r="OSZ119" s="22"/>
      <c r="OTA119" s="22"/>
      <c r="OTB119" s="22"/>
      <c r="OTC119" s="22"/>
      <c r="OTD119" s="22"/>
      <c r="OTE119" s="22"/>
      <c r="OTF119" s="22"/>
      <c r="OTG119" s="22"/>
      <c r="OTH119" s="22"/>
      <c r="OTI119" s="22"/>
      <c r="OTJ119" s="22"/>
      <c r="OTK119" s="22"/>
      <c r="OTL119" s="22"/>
      <c r="OTM119" s="22"/>
      <c r="OTN119" s="22"/>
      <c r="OTO119" s="22"/>
      <c r="OTP119" s="22"/>
      <c r="OTQ119" s="22"/>
      <c r="OTR119" s="22"/>
      <c r="OTS119" s="22"/>
      <c r="OTT119" s="22"/>
      <c r="OTU119" s="22"/>
      <c r="OTV119" s="22"/>
      <c r="OTW119" s="22"/>
      <c r="OTX119" s="22"/>
      <c r="OTY119" s="22"/>
      <c r="OTZ119" s="22"/>
      <c r="OUA119" s="22"/>
      <c r="OUB119" s="22"/>
      <c r="OUC119" s="22"/>
      <c r="OUD119" s="22"/>
      <c r="OUE119" s="22"/>
      <c r="OUF119" s="22"/>
      <c r="OUG119" s="22"/>
      <c r="OUH119" s="22"/>
      <c r="OUI119" s="22"/>
      <c r="OUJ119" s="22"/>
      <c r="OUK119" s="22"/>
      <c r="OUL119" s="22"/>
      <c r="OUM119" s="22"/>
      <c r="OUN119" s="22"/>
      <c r="OUO119" s="22"/>
      <c r="OUP119" s="22"/>
      <c r="OUQ119" s="22"/>
      <c r="OUR119" s="22"/>
      <c r="OUS119" s="22"/>
      <c r="OUT119" s="22"/>
      <c r="OUU119" s="22"/>
      <c r="OUV119" s="22"/>
      <c r="OUW119" s="22"/>
      <c r="OUX119" s="22"/>
      <c r="OUY119" s="22"/>
      <c r="OUZ119" s="22"/>
      <c r="OVA119" s="22"/>
      <c r="OVB119" s="22"/>
      <c r="OVC119" s="22"/>
      <c r="OVD119" s="22"/>
      <c r="OVE119" s="22"/>
      <c r="OVF119" s="22"/>
      <c r="OVG119" s="22"/>
      <c r="OVH119" s="22"/>
      <c r="OVI119" s="22"/>
      <c r="OVJ119" s="22"/>
      <c r="OVK119" s="22"/>
      <c r="OVL119" s="22"/>
      <c r="OVM119" s="22"/>
      <c r="OVN119" s="22"/>
      <c r="OVO119" s="22"/>
      <c r="OVP119" s="22"/>
      <c r="OVQ119" s="22"/>
      <c r="OVR119" s="22"/>
      <c r="OVS119" s="22"/>
      <c r="OVT119" s="22"/>
      <c r="OVU119" s="22"/>
      <c r="OVV119" s="22"/>
      <c r="OVW119" s="22"/>
      <c r="OVX119" s="22"/>
      <c r="OVY119" s="22"/>
      <c r="OVZ119" s="22"/>
      <c r="OWA119" s="22"/>
      <c r="OWB119" s="22"/>
      <c r="OWC119" s="22"/>
      <c r="OWD119" s="22"/>
      <c r="OWE119" s="22"/>
      <c r="OWF119" s="22"/>
      <c r="OWG119" s="22"/>
      <c r="OWH119" s="22"/>
      <c r="OWI119" s="22"/>
      <c r="OWJ119" s="22"/>
      <c r="OWK119" s="22"/>
      <c r="OWL119" s="22"/>
      <c r="OWM119" s="22"/>
      <c r="OWN119" s="22"/>
      <c r="OWO119" s="22"/>
      <c r="OWP119" s="22"/>
      <c r="OWQ119" s="22"/>
      <c r="OWR119" s="22"/>
      <c r="OWS119" s="22"/>
      <c r="OWT119" s="22"/>
      <c r="OWU119" s="22"/>
      <c r="OWV119" s="22"/>
      <c r="OWW119" s="22"/>
      <c r="OWX119" s="22"/>
      <c r="OWY119" s="22"/>
      <c r="OWZ119" s="22"/>
      <c r="OXA119" s="22"/>
      <c r="OXB119" s="22"/>
      <c r="OXC119" s="22"/>
      <c r="OXD119" s="22"/>
      <c r="OXE119" s="22"/>
      <c r="OXF119" s="22"/>
      <c r="OXG119" s="22"/>
      <c r="OXH119" s="22"/>
      <c r="OXI119" s="22"/>
      <c r="OXJ119" s="22"/>
      <c r="OXK119" s="22"/>
      <c r="OXL119" s="22"/>
      <c r="OXM119" s="22"/>
      <c r="OXN119" s="22"/>
      <c r="OXO119" s="22"/>
      <c r="OXP119" s="22"/>
      <c r="OXQ119" s="22"/>
      <c r="OXR119" s="22"/>
      <c r="OXS119" s="22"/>
      <c r="OXT119" s="22"/>
      <c r="OXU119" s="22"/>
      <c r="OXV119" s="22"/>
      <c r="OXW119" s="22"/>
      <c r="OXX119" s="22"/>
      <c r="OXY119" s="22"/>
      <c r="OXZ119" s="22"/>
      <c r="OYA119" s="22"/>
      <c r="OYB119" s="22"/>
      <c r="OYC119" s="22"/>
      <c r="OYD119" s="22"/>
      <c r="OYE119" s="22"/>
      <c r="OYF119" s="22"/>
      <c r="OYG119" s="22"/>
      <c r="OYH119" s="22"/>
      <c r="OYI119" s="22"/>
      <c r="OYJ119" s="22"/>
      <c r="OYK119" s="22"/>
      <c r="OYL119" s="22"/>
      <c r="OYM119" s="22"/>
      <c r="OYN119" s="22"/>
      <c r="OYO119" s="22"/>
      <c r="OYP119" s="22"/>
      <c r="OYQ119" s="22"/>
      <c r="OYR119" s="22"/>
      <c r="OYS119" s="22"/>
      <c r="OYT119" s="22"/>
      <c r="OYU119" s="22"/>
      <c r="OYV119" s="22"/>
      <c r="OYW119" s="22"/>
      <c r="OYX119" s="22"/>
      <c r="OYY119" s="22"/>
      <c r="OYZ119" s="22"/>
      <c r="OZA119" s="22"/>
      <c r="OZB119" s="22"/>
      <c r="OZC119" s="22"/>
      <c r="OZD119" s="22"/>
      <c r="OZE119" s="22"/>
      <c r="OZF119" s="22"/>
      <c r="OZG119" s="22"/>
      <c r="OZH119" s="22"/>
      <c r="OZI119" s="22"/>
      <c r="OZJ119" s="22"/>
      <c r="OZK119" s="22"/>
      <c r="OZL119" s="22"/>
      <c r="OZM119" s="22"/>
      <c r="OZN119" s="22"/>
      <c r="OZO119" s="22"/>
      <c r="OZP119" s="22"/>
      <c r="OZQ119" s="22"/>
      <c r="OZR119" s="22"/>
      <c r="OZS119" s="22"/>
      <c r="OZT119" s="22"/>
      <c r="OZU119" s="22"/>
      <c r="OZV119" s="22"/>
      <c r="OZW119" s="22"/>
      <c r="OZX119" s="22"/>
      <c r="OZY119" s="22"/>
      <c r="OZZ119" s="22"/>
      <c r="PAA119" s="22"/>
      <c r="PAB119" s="22"/>
      <c r="PAC119" s="22"/>
      <c r="PAD119" s="22"/>
      <c r="PAE119" s="22"/>
      <c r="PAF119" s="22"/>
      <c r="PAG119" s="22"/>
      <c r="PAH119" s="22"/>
      <c r="PAI119" s="22"/>
      <c r="PAJ119" s="22"/>
      <c r="PAK119" s="22"/>
      <c r="PAL119" s="22"/>
      <c r="PAM119" s="22"/>
      <c r="PAN119" s="22"/>
      <c r="PAO119" s="22"/>
      <c r="PAP119" s="22"/>
      <c r="PAQ119" s="22"/>
      <c r="PAR119" s="22"/>
      <c r="PAS119" s="22"/>
      <c r="PAT119" s="22"/>
      <c r="PAU119" s="22"/>
      <c r="PAV119" s="22"/>
      <c r="PAW119" s="22"/>
      <c r="PAX119" s="22"/>
      <c r="PAY119" s="22"/>
      <c r="PAZ119" s="22"/>
      <c r="PBA119" s="22"/>
      <c r="PBB119" s="22"/>
      <c r="PBC119" s="22"/>
      <c r="PBD119" s="22"/>
      <c r="PBE119" s="22"/>
      <c r="PBF119" s="22"/>
      <c r="PBG119" s="22"/>
      <c r="PBH119" s="22"/>
      <c r="PBI119" s="22"/>
      <c r="PBJ119" s="22"/>
      <c r="PBK119" s="22"/>
      <c r="PBL119" s="22"/>
      <c r="PBM119" s="22"/>
      <c r="PBN119" s="22"/>
      <c r="PBO119" s="22"/>
      <c r="PBP119" s="22"/>
      <c r="PBQ119" s="22"/>
      <c r="PBR119" s="22"/>
      <c r="PBS119" s="22"/>
      <c r="PBT119" s="22"/>
      <c r="PBU119" s="22"/>
      <c r="PBV119" s="22"/>
      <c r="PBW119" s="22"/>
      <c r="PBX119" s="22"/>
      <c r="PBY119" s="22"/>
      <c r="PBZ119" s="22"/>
      <c r="PCA119" s="22"/>
      <c r="PCB119" s="22"/>
      <c r="PCC119" s="22"/>
      <c r="PCD119" s="22"/>
      <c r="PCE119" s="22"/>
      <c r="PCF119" s="22"/>
      <c r="PCG119" s="22"/>
      <c r="PCH119" s="22"/>
      <c r="PCI119" s="22"/>
      <c r="PCJ119" s="22"/>
      <c r="PCK119" s="22"/>
      <c r="PCL119" s="22"/>
      <c r="PCM119" s="22"/>
      <c r="PCN119" s="22"/>
      <c r="PCO119" s="22"/>
      <c r="PCP119" s="22"/>
      <c r="PCQ119" s="22"/>
      <c r="PCR119" s="22"/>
      <c r="PCS119" s="22"/>
      <c r="PCT119" s="22"/>
      <c r="PCU119" s="22"/>
      <c r="PCV119" s="22"/>
      <c r="PCW119" s="22"/>
      <c r="PCX119" s="22"/>
      <c r="PCY119" s="22"/>
      <c r="PCZ119" s="22"/>
      <c r="PDA119" s="22"/>
      <c r="PDB119" s="22"/>
      <c r="PDC119" s="22"/>
      <c r="PDD119" s="22"/>
      <c r="PDE119" s="22"/>
      <c r="PDF119" s="22"/>
      <c r="PDG119" s="22"/>
      <c r="PDH119" s="22"/>
      <c r="PDI119" s="22"/>
      <c r="PDJ119" s="22"/>
      <c r="PDK119" s="22"/>
      <c r="PDL119" s="22"/>
      <c r="PDM119" s="22"/>
      <c r="PDN119" s="22"/>
      <c r="PDO119" s="22"/>
      <c r="PDP119" s="22"/>
      <c r="PDQ119" s="22"/>
      <c r="PDR119" s="22"/>
      <c r="PDS119" s="22"/>
      <c r="PDT119" s="22"/>
      <c r="PDU119" s="22"/>
      <c r="PDV119" s="22"/>
      <c r="PDW119" s="22"/>
      <c r="PDX119" s="22"/>
      <c r="PDY119" s="22"/>
      <c r="PDZ119" s="22"/>
      <c r="PEA119" s="22"/>
      <c r="PEB119" s="22"/>
      <c r="PEC119" s="22"/>
      <c r="PED119" s="22"/>
      <c r="PEE119" s="22"/>
      <c r="PEF119" s="22"/>
      <c r="PEG119" s="22"/>
      <c r="PEH119" s="22"/>
      <c r="PEI119" s="22"/>
      <c r="PEJ119" s="22"/>
      <c r="PEK119" s="22"/>
      <c r="PEL119" s="22"/>
      <c r="PEM119" s="22"/>
      <c r="PEN119" s="22"/>
      <c r="PEO119" s="22"/>
      <c r="PEP119" s="22"/>
      <c r="PEQ119" s="22"/>
      <c r="PER119" s="22"/>
      <c r="PES119" s="22"/>
      <c r="PET119" s="22"/>
      <c r="PEU119" s="22"/>
      <c r="PEV119" s="22"/>
      <c r="PEW119" s="22"/>
      <c r="PEX119" s="22"/>
      <c r="PEY119" s="22"/>
      <c r="PEZ119" s="22"/>
      <c r="PFA119" s="22"/>
      <c r="PFB119" s="22"/>
      <c r="PFC119" s="22"/>
      <c r="PFD119" s="22"/>
      <c r="PFE119" s="22"/>
      <c r="PFF119" s="22"/>
      <c r="PFG119" s="22"/>
      <c r="PFH119" s="22"/>
      <c r="PFI119" s="22"/>
      <c r="PFJ119" s="22"/>
      <c r="PFK119" s="22"/>
      <c r="PFL119" s="22"/>
      <c r="PFM119" s="22"/>
      <c r="PFN119" s="22"/>
      <c r="PFO119" s="22"/>
      <c r="PFP119" s="22"/>
      <c r="PFQ119" s="22"/>
      <c r="PFR119" s="22"/>
      <c r="PFS119" s="22"/>
      <c r="PFT119" s="22"/>
      <c r="PFU119" s="22"/>
      <c r="PFV119" s="22"/>
      <c r="PFW119" s="22"/>
      <c r="PFX119" s="22"/>
      <c r="PFY119" s="22"/>
      <c r="PFZ119" s="22"/>
      <c r="PGA119" s="22"/>
      <c r="PGB119" s="22"/>
      <c r="PGC119" s="22"/>
      <c r="PGD119" s="22"/>
      <c r="PGE119" s="22"/>
      <c r="PGF119" s="22"/>
      <c r="PGG119" s="22"/>
      <c r="PGH119" s="22"/>
      <c r="PGI119" s="22"/>
      <c r="PGJ119" s="22"/>
      <c r="PGK119" s="22"/>
      <c r="PGL119" s="22"/>
      <c r="PGM119" s="22"/>
      <c r="PGN119" s="22"/>
      <c r="PGO119" s="22"/>
      <c r="PGP119" s="22"/>
      <c r="PGQ119" s="22"/>
      <c r="PGR119" s="22"/>
      <c r="PGS119" s="22"/>
      <c r="PGT119" s="22"/>
      <c r="PGU119" s="22"/>
      <c r="PGV119" s="22"/>
      <c r="PGW119" s="22"/>
      <c r="PGX119" s="22"/>
      <c r="PGY119" s="22"/>
      <c r="PGZ119" s="22"/>
      <c r="PHA119" s="22"/>
      <c r="PHB119" s="22"/>
      <c r="PHC119" s="22"/>
      <c r="PHD119" s="22"/>
      <c r="PHE119" s="22"/>
      <c r="PHF119" s="22"/>
      <c r="PHG119" s="22"/>
      <c r="PHH119" s="22"/>
      <c r="PHI119" s="22"/>
      <c r="PHJ119" s="22"/>
      <c r="PHK119" s="22"/>
      <c r="PHL119" s="22"/>
      <c r="PHM119" s="22"/>
      <c r="PHN119" s="22"/>
      <c r="PHO119" s="22"/>
      <c r="PHP119" s="22"/>
      <c r="PHQ119" s="22"/>
      <c r="PHR119" s="22"/>
      <c r="PHS119" s="22"/>
      <c r="PHT119" s="22"/>
      <c r="PHU119" s="22"/>
      <c r="PHV119" s="22"/>
      <c r="PHW119" s="22"/>
      <c r="PHX119" s="22"/>
      <c r="PHY119" s="22"/>
      <c r="PHZ119" s="22"/>
      <c r="PIA119" s="22"/>
      <c r="PIB119" s="22"/>
      <c r="PIC119" s="22"/>
      <c r="PID119" s="22"/>
      <c r="PIE119" s="22"/>
      <c r="PIF119" s="22"/>
      <c r="PIG119" s="22"/>
      <c r="PIH119" s="22"/>
      <c r="PII119" s="22"/>
      <c r="PIJ119" s="22"/>
      <c r="PIK119" s="22"/>
      <c r="PIL119" s="22"/>
      <c r="PIM119" s="22"/>
      <c r="PIN119" s="22"/>
      <c r="PIO119" s="22"/>
      <c r="PIP119" s="22"/>
      <c r="PIQ119" s="22"/>
      <c r="PIR119" s="22"/>
      <c r="PIS119" s="22"/>
      <c r="PIT119" s="22"/>
      <c r="PIU119" s="22"/>
      <c r="PIV119" s="22"/>
      <c r="PIW119" s="22"/>
      <c r="PIX119" s="22"/>
      <c r="PIY119" s="22"/>
      <c r="PIZ119" s="22"/>
      <c r="PJA119" s="22"/>
      <c r="PJB119" s="22"/>
      <c r="PJC119" s="22"/>
      <c r="PJD119" s="22"/>
      <c r="PJE119" s="22"/>
      <c r="PJF119" s="22"/>
      <c r="PJG119" s="22"/>
      <c r="PJH119" s="22"/>
      <c r="PJI119" s="22"/>
      <c r="PJJ119" s="22"/>
      <c r="PJK119" s="22"/>
      <c r="PJL119" s="22"/>
      <c r="PJM119" s="22"/>
      <c r="PJN119" s="22"/>
      <c r="PJO119" s="22"/>
      <c r="PJP119" s="22"/>
      <c r="PJQ119" s="22"/>
      <c r="PJR119" s="22"/>
      <c r="PJS119" s="22"/>
      <c r="PJT119" s="22"/>
      <c r="PJU119" s="22"/>
      <c r="PJV119" s="22"/>
      <c r="PJW119" s="22"/>
      <c r="PJX119" s="22"/>
      <c r="PJY119" s="22"/>
      <c r="PJZ119" s="22"/>
      <c r="PKA119" s="22"/>
      <c r="PKB119" s="22"/>
      <c r="PKC119" s="22"/>
      <c r="PKD119" s="22"/>
      <c r="PKE119" s="22"/>
      <c r="PKF119" s="22"/>
      <c r="PKG119" s="22"/>
      <c r="PKH119" s="22"/>
      <c r="PKI119" s="22"/>
      <c r="PKJ119" s="22"/>
      <c r="PKK119" s="22"/>
      <c r="PKL119" s="22"/>
      <c r="PKM119" s="22"/>
      <c r="PKN119" s="22"/>
      <c r="PKO119" s="22"/>
      <c r="PKP119" s="22"/>
      <c r="PKQ119" s="22"/>
      <c r="PKR119" s="22"/>
      <c r="PKS119" s="22"/>
      <c r="PKT119" s="22"/>
      <c r="PKU119" s="22"/>
      <c r="PKV119" s="22"/>
      <c r="PKW119" s="22"/>
      <c r="PKX119" s="22"/>
      <c r="PKY119" s="22"/>
      <c r="PKZ119" s="22"/>
      <c r="PLA119" s="22"/>
      <c r="PLB119" s="22"/>
      <c r="PLC119" s="22"/>
      <c r="PLD119" s="22"/>
      <c r="PLE119" s="22"/>
      <c r="PLF119" s="22"/>
      <c r="PLG119" s="22"/>
      <c r="PLH119" s="22"/>
      <c r="PLI119" s="22"/>
      <c r="PLJ119" s="22"/>
      <c r="PLK119" s="22"/>
      <c r="PLL119" s="22"/>
      <c r="PLM119" s="22"/>
      <c r="PLN119" s="22"/>
      <c r="PLO119" s="22"/>
      <c r="PLP119" s="22"/>
      <c r="PLQ119" s="22"/>
      <c r="PLR119" s="22"/>
      <c r="PLS119" s="22"/>
      <c r="PLT119" s="22"/>
      <c r="PLU119" s="22"/>
      <c r="PLV119" s="22"/>
      <c r="PLW119" s="22"/>
      <c r="PLX119" s="22"/>
      <c r="PLY119" s="22"/>
      <c r="PLZ119" s="22"/>
      <c r="PMA119" s="22"/>
      <c r="PMB119" s="22"/>
      <c r="PMC119" s="22"/>
      <c r="PMD119" s="22"/>
      <c r="PME119" s="22"/>
      <c r="PMF119" s="22"/>
      <c r="PMG119" s="22"/>
      <c r="PMH119" s="22"/>
      <c r="PMI119" s="22"/>
      <c r="PMJ119" s="22"/>
      <c r="PMK119" s="22"/>
      <c r="PML119" s="22"/>
      <c r="PMM119" s="22"/>
      <c r="PMN119" s="22"/>
      <c r="PMO119" s="22"/>
      <c r="PMP119" s="22"/>
      <c r="PMQ119" s="22"/>
      <c r="PMR119" s="22"/>
      <c r="PMS119" s="22"/>
      <c r="PMT119" s="22"/>
      <c r="PMU119" s="22"/>
      <c r="PMV119" s="22"/>
      <c r="PMW119" s="22"/>
      <c r="PMX119" s="22"/>
      <c r="PMY119" s="22"/>
      <c r="PMZ119" s="22"/>
      <c r="PNA119" s="22"/>
      <c r="PNB119" s="22"/>
      <c r="PNC119" s="22"/>
      <c r="PND119" s="22"/>
      <c r="PNE119" s="22"/>
      <c r="PNF119" s="22"/>
      <c r="PNG119" s="22"/>
      <c r="PNH119" s="22"/>
      <c r="PNI119" s="22"/>
      <c r="PNJ119" s="22"/>
      <c r="PNK119" s="22"/>
      <c r="PNL119" s="22"/>
      <c r="PNM119" s="22"/>
      <c r="PNN119" s="22"/>
      <c r="PNO119" s="22"/>
      <c r="PNP119" s="22"/>
      <c r="PNQ119" s="22"/>
      <c r="PNR119" s="22"/>
      <c r="PNS119" s="22"/>
      <c r="PNT119" s="22"/>
      <c r="PNU119" s="22"/>
      <c r="PNV119" s="22"/>
      <c r="PNW119" s="22"/>
      <c r="PNX119" s="22"/>
      <c r="PNY119" s="22"/>
      <c r="PNZ119" s="22"/>
      <c r="POA119" s="22"/>
      <c r="POB119" s="22"/>
      <c r="POC119" s="22"/>
      <c r="POD119" s="22"/>
      <c r="POE119" s="22"/>
      <c r="POF119" s="22"/>
      <c r="POG119" s="22"/>
      <c r="POH119" s="22"/>
      <c r="POI119" s="22"/>
      <c r="POJ119" s="22"/>
      <c r="POK119" s="22"/>
      <c r="POL119" s="22"/>
      <c r="POM119" s="22"/>
      <c r="PON119" s="22"/>
      <c r="POO119" s="22"/>
      <c r="POP119" s="22"/>
      <c r="POQ119" s="22"/>
      <c r="POR119" s="22"/>
      <c r="POS119" s="22"/>
      <c r="POT119" s="22"/>
      <c r="POU119" s="22"/>
      <c r="POV119" s="22"/>
      <c r="POW119" s="22"/>
      <c r="POX119" s="22"/>
      <c r="POY119" s="22"/>
      <c r="POZ119" s="22"/>
      <c r="PPA119" s="22"/>
      <c r="PPB119" s="22"/>
      <c r="PPC119" s="22"/>
      <c r="PPD119" s="22"/>
      <c r="PPE119" s="22"/>
      <c r="PPF119" s="22"/>
      <c r="PPG119" s="22"/>
      <c r="PPH119" s="22"/>
      <c r="PPI119" s="22"/>
      <c r="PPJ119" s="22"/>
      <c r="PPK119" s="22"/>
      <c r="PPL119" s="22"/>
      <c r="PPM119" s="22"/>
      <c r="PPN119" s="22"/>
      <c r="PPO119" s="22"/>
      <c r="PPP119" s="22"/>
      <c r="PPQ119" s="22"/>
      <c r="PPR119" s="22"/>
      <c r="PPS119" s="22"/>
      <c r="PPT119" s="22"/>
      <c r="PPU119" s="22"/>
      <c r="PPV119" s="22"/>
      <c r="PPW119" s="22"/>
      <c r="PPX119" s="22"/>
      <c r="PPY119" s="22"/>
      <c r="PPZ119" s="22"/>
      <c r="PQA119" s="22"/>
      <c r="PQB119" s="22"/>
      <c r="PQC119" s="22"/>
      <c r="PQD119" s="22"/>
      <c r="PQE119" s="22"/>
      <c r="PQF119" s="22"/>
      <c r="PQG119" s="22"/>
      <c r="PQH119" s="22"/>
      <c r="PQI119" s="22"/>
      <c r="PQJ119" s="22"/>
      <c r="PQK119" s="22"/>
      <c r="PQL119" s="22"/>
      <c r="PQM119" s="22"/>
      <c r="PQN119" s="22"/>
      <c r="PQO119" s="22"/>
      <c r="PQP119" s="22"/>
      <c r="PQQ119" s="22"/>
      <c r="PQR119" s="22"/>
      <c r="PQS119" s="22"/>
      <c r="PQT119" s="22"/>
      <c r="PQU119" s="22"/>
      <c r="PQV119" s="22"/>
      <c r="PQW119" s="22"/>
      <c r="PQX119" s="22"/>
      <c r="PQY119" s="22"/>
      <c r="PQZ119" s="22"/>
      <c r="PRA119" s="22"/>
      <c r="PRB119" s="22"/>
      <c r="PRC119" s="22"/>
      <c r="PRD119" s="22"/>
      <c r="PRE119" s="22"/>
      <c r="PRF119" s="22"/>
      <c r="PRG119" s="22"/>
      <c r="PRH119" s="22"/>
      <c r="PRI119" s="22"/>
      <c r="PRJ119" s="22"/>
      <c r="PRK119" s="22"/>
      <c r="PRL119" s="22"/>
      <c r="PRM119" s="22"/>
      <c r="PRN119" s="22"/>
      <c r="PRO119" s="22"/>
      <c r="PRP119" s="22"/>
      <c r="PRQ119" s="22"/>
      <c r="PRR119" s="22"/>
      <c r="PRS119" s="22"/>
      <c r="PRT119" s="22"/>
      <c r="PRU119" s="22"/>
      <c r="PRV119" s="22"/>
      <c r="PRW119" s="22"/>
      <c r="PRX119" s="22"/>
      <c r="PRY119" s="22"/>
      <c r="PRZ119" s="22"/>
      <c r="PSA119" s="22"/>
      <c r="PSB119" s="22"/>
      <c r="PSC119" s="22"/>
      <c r="PSD119" s="22"/>
      <c r="PSE119" s="22"/>
      <c r="PSF119" s="22"/>
      <c r="PSG119" s="22"/>
      <c r="PSH119" s="22"/>
      <c r="PSI119" s="22"/>
      <c r="PSJ119" s="22"/>
      <c r="PSK119" s="22"/>
      <c r="PSL119" s="22"/>
      <c r="PSM119" s="22"/>
      <c r="PSN119" s="22"/>
      <c r="PSO119" s="22"/>
      <c r="PSP119" s="22"/>
      <c r="PSQ119" s="22"/>
      <c r="PSR119" s="22"/>
      <c r="PSS119" s="22"/>
      <c r="PST119" s="22"/>
      <c r="PSU119" s="22"/>
      <c r="PSV119" s="22"/>
      <c r="PSW119" s="22"/>
      <c r="PSX119" s="22"/>
      <c r="PSY119" s="22"/>
      <c r="PSZ119" s="22"/>
      <c r="PTA119" s="22"/>
      <c r="PTB119" s="22"/>
      <c r="PTC119" s="22"/>
      <c r="PTD119" s="22"/>
      <c r="PTE119" s="22"/>
      <c r="PTF119" s="22"/>
      <c r="PTG119" s="22"/>
      <c r="PTH119" s="22"/>
      <c r="PTI119" s="22"/>
      <c r="PTJ119" s="22"/>
      <c r="PTK119" s="22"/>
      <c r="PTL119" s="22"/>
      <c r="PTM119" s="22"/>
      <c r="PTN119" s="22"/>
      <c r="PTO119" s="22"/>
      <c r="PTP119" s="22"/>
      <c r="PTQ119" s="22"/>
      <c r="PTR119" s="22"/>
      <c r="PTS119" s="22"/>
      <c r="PTT119" s="22"/>
      <c r="PTU119" s="22"/>
      <c r="PTV119" s="22"/>
      <c r="PTW119" s="22"/>
      <c r="PTX119" s="22"/>
      <c r="PTY119" s="22"/>
      <c r="PTZ119" s="22"/>
      <c r="PUA119" s="22"/>
      <c r="PUB119" s="22"/>
      <c r="PUC119" s="22"/>
      <c r="PUD119" s="22"/>
      <c r="PUE119" s="22"/>
      <c r="PUF119" s="22"/>
      <c r="PUG119" s="22"/>
      <c r="PUH119" s="22"/>
      <c r="PUI119" s="22"/>
      <c r="PUJ119" s="22"/>
      <c r="PUK119" s="22"/>
      <c r="PUL119" s="22"/>
      <c r="PUM119" s="22"/>
      <c r="PUN119" s="22"/>
      <c r="PUO119" s="22"/>
      <c r="PUP119" s="22"/>
      <c r="PUQ119" s="22"/>
      <c r="PUR119" s="22"/>
      <c r="PUS119" s="22"/>
      <c r="PUT119" s="22"/>
      <c r="PUU119" s="22"/>
      <c r="PUV119" s="22"/>
      <c r="PUW119" s="22"/>
      <c r="PUX119" s="22"/>
      <c r="PUY119" s="22"/>
      <c r="PUZ119" s="22"/>
      <c r="PVA119" s="22"/>
      <c r="PVB119" s="22"/>
      <c r="PVC119" s="22"/>
      <c r="PVD119" s="22"/>
      <c r="PVE119" s="22"/>
      <c r="PVF119" s="22"/>
      <c r="PVG119" s="22"/>
      <c r="PVH119" s="22"/>
      <c r="PVI119" s="22"/>
      <c r="PVJ119" s="22"/>
      <c r="PVK119" s="22"/>
      <c r="PVL119" s="22"/>
      <c r="PVM119" s="22"/>
      <c r="PVN119" s="22"/>
      <c r="PVO119" s="22"/>
      <c r="PVP119" s="22"/>
      <c r="PVQ119" s="22"/>
      <c r="PVR119" s="22"/>
      <c r="PVS119" s="22"/>
      <c r="PVT119" s="22"/>
      <c r="PVU119" s="22"/>
      <c r="PVV119" s="22"/>
      <c r="PVW119" s="22"/>
      <c r="PVX119" s="22"/>
      <c r="PVY119" s="22"/>
      <c r="PVZ119" s="22"/>
      <c r="PWA119" s="22"/>
      <c r="PWB119" s="22"/>
      <c r="PWC119" s="22"/>
      <c r="PWD119" s="22"/>
      <c r="PWE119" s="22"/>
      <c r="PWF119" s="22"/>
      <c r="PWG119" s="22"/>
      <c r="PWH119" s="22"/>
      <c r="PWI119" s="22"/>
      <c r="PWJ119" s="22"/>
      <c r="PWK119" s="22"/>
      <c r="PWL119" s="22"/>
      <c r="PWM119" s="22"/>
      <c r="PWN119" s="22"/>
      <c r="PWO119" s="22"/>
      <c r="PWP119" s="22"/>
      <c r="PWQ119" s="22"/>
      <c r="PWR119" s="22"/>
      <c r="PWS119" s="22"/>
      <c r="PWT119" s="22"/>
      <c r="PWU119" s="22"/>
      <c r="PWV119" s="22"/>
      <c r="PWW119" s="22"/>
      <c r="PWX119" s="22"/>
      <c r="PWY119" s="22"/>
      <c r="PWZ119" s="22"/>
      <c r="PXA119" s="22"/>
      <c r="PXB119" s="22"/>
      <c r="PXC119" s="22"/>
      <c r="PXD119" s="22"/>
      <c r="PXE119" s="22"/>
      <c r="PXF119" s="22"/>
      <c r="PXG119" s="22"/>
      <c r="PXH119" s="22"/>
      <c r="PXI119" s="22"/>
      <c r="PXJ119" s="22"/>
      <c r="PXK119" s="22"/>
      <c r="PXL119" s="22"/>
      <c r="PXM119" s="22"/>
      <c r="PXN119" s="22"/>
      <c r="PXO119" s="22"/>
      <c r="PXP119" s="22"/>
      <c r="PXQ119" s="22"/>
      <c r="PXR119" s="22"/>
      <c r="PXS119" s="22"/>
      <c r="PXT119" s="22"/>
      <c r="PXU119" s="22"/>
      <c r="PXV119" s="22"/>
      <c r="PXW119" s="22"/>
      <c r="PXX119" s="22"/>
      <c r="PXY119" s="22"/>
      <c r="PXZ119" s="22"/>
      <c r="PYA119" s="22"/>
      <c r="PYB119" s="22"/>
      <c r="PYC119" s="22"/>
      <c r="PYD119" s="22"/>
      <c r="PYE119" s="22"/>
      <c r="PYF119" s="22"/>
      <c r="PYG119" s="22"/>
      <c r="PYH119" s="22"/>
      <c r="PYI119" s="22"/>
      <c r="PYJ119" s="22"/>
      <c r="PYK119" s="22"/>
      <c r="PYL119" s="22"/>
      <c r="PYM119" s="22"/>
      <c r="PYN119" s="22"/>
      <c r="PYO119" s="22"/>
      <c r="PYP119" s="22"/>
      <c r="PYQ119" s="22"/>
      <c r="PYR119" s="22"/>
      <c r="PYS119" s="22"/>
      <c r="PYT119" s="22"/>
      <c r="PYU119" s="22"/>
      <c r="PYV119" s="22"/>
      <c r="PYW119" s="22"/>
      <c r="PYX119" s="22"/>
      <c r="PYY119" s="22"/>
      <c r="PYZ119" s="22"/>
      <c r="PZA119" s="22"/>
      <c r="PZB119" s="22"/>
      <c r="PZC119" s="22"/>
      <c r="PZD119" s="22"/>
      <c r="PZE119" s="22"/>
      <c r="PZF119" s="22"/>
      <c r="PZG119" s="22"/>
      <c r="PZH119" s="22"/>
      <c r="PZI119" s="22"/>
      <c r="PZJ119" s="22"/>
      <c r="PZK119" s="22"/>
      <c r="PZL119" s="22"/>
      <c r="PZM119" s="22"/>
      <c r="PZN119" s="22"/>
      <c r="PZO119" s="22"/>
      <c r="PZP119" s="22"/>
      <c r="PZQ119" s="22"/>
      <c r="PZR119" s="22"/>
      <c r="PZS119" s="22"/>
      <c r="PZT119" s="22"/>
      <c r="PZU119" s="22"/>
      <c r="PZV119" s="22"/>
      <c r="PZW119" s="22"/>
      <c r="PZX119" s="22"/>
      <c r="PZY119" s="22"/>
      <c r="PZZ119" s="22"/>
      <c r="QAA119" s="22"/>
      <c r="QAB119" s="22"/>
      <c r="QAC119" s="22"/>
      <c r="QAD119" s="22"/>
      <c r="QAE119" s="22"/>
      <c r="QAF119" s="22"/>
      <c r="QAG119" s="22"/>
      <c r="QAH119" s="22"/>
      <c r="QAI119" s="22"/>
      <c r="QAJ119" s="22"/>
      <c r="QAK119" s="22"/>
      <c r="QAL119" s="22"/>
      <c r="QAM119" s="22"/>
      <c r="QAN119" s="22"/>
      <c r="QAO119" s="22"/>
      <c r="QAP119" s="22"/>
      <c r="QAQ119" s="22"/>
      <c r="QAR119" s="22"/>
      <c r="QAS119" s="22"/>
      <c r="QAT119" s="22"/>
      <c r="QAU119" s="22"/>
      <c r="QAV119" s="22"/>
      <c r="QAW119" s="22"/>
      <c r="QAX119" s="22"/>
      <c r="QAY119" s="22"/>
      <c r="QAZ119" s="22"/>
      <c r="QBA119" s="22"/>
      <c r="QBB119" s="22"/>
      <c r="QBC119" s="22"/>
      <c r="QBD119" s="22"/>
      <c r="QBE119" s="22"/>
      <c r="QBF119" s="22"/>
      <c r="QBG119" s="22"/>
      <c r="QBH119" s="22"/>
      <c r="QBI119" s="22"/>
      <c r="QBJ119" s="22"/>
      <c r="QBK119" s="22"/>
      <c r="QBL119" s="22"/>
      <c r="QBM119" s="22"/>
      <c r="QBN119" s="22"/>
      <c r="QBO119" s="22"/>
      <c r="QBP119" s="22"/>
      <c r="QBQ119" s="22"/>
      <c r="QBR119" s="22"/>
      <c r="QBS119" s="22"/>
      <c r="QBT119" s="22"/>
      <c r="QBU119" s="22"/>
      <c r="QBV119" s="22"/>
      <c r="QBW119" s="22"/>
      <c r="QBX119" s="22"/>
      <c r="QBY119" s="22"/>
      <c r="QBZ119" s="22"/>
      <c r="QCA119" s="22"/>
      <c r="QCB119" s="22"/>
      <c r="QCC119" s="22"/>
      <c r="QCD119" s="22"/>
      <c r="QCE119" s="22"/>
      <c r="QCF119" s="22"/>
      <c r="QCG119" s="22"/>
      <c r="QCH119" s="22"/>
      <c r="QCI119" s="22"/>
      <c r="QCJ119" s="22"/>
      <c r="QCK119" s="22"/>
      <c r="QCL119" s="22"/>
      <c r="QCM119" s="22"/>
      <c r="QCN119" s="22"/>
      <c r="QCO119" s="22"/>
      <c r="QCP119" s="22"/>
      <c r="QCQ119" s="22"/>
      <c r="QCR119" s="22"/>
      <c r="QCS119" s="22"/>
      <c r="QCT119" s="22"/>
      <c r="QCU119" s="22"/>
      <c r="QCV119" s="22"/>
      <c r="QCW119" s="22"/>
      <c r="QCX119" s="22"/>
      <c r="QCY119" s="22"/>
      <c r="QCZ119" s="22"/>
      <c r="QDA119" s="22"/>
      <c r="QDB119" s="22"/>
      <c r="QDC119" s="22"/>
      <c r="QDD119" s="22"/>
      <c r="QDE119" s="22"/>
      <c r="QDF119" s="22"/>
      <c r="QDG119" s="22"/>
      <c r="QDH119" s="22"/>
      <c r="QDI119" s="22"/>
      <c r="QDJ119" s="22"/>
      <c r="QDK119" s="22"/>
      <c r="QDL119" s="22"/>
      <c r="QDM119" s="22"/>
      <c r="QDN119" s="22"/>
      <c r="QDO119" s="22"/>
      <c r="QDP119" s="22"/>
      <c r="QDQ119" s="22"/>
      <c r="QDR119" s="22"/>
      <c r="QDS119" s="22"/>
      <c r="QDT119" s="22"/>
      <c r="QDU119" s="22"/>
      <c r="QDV119" s="22"/>
      <c r="QDW119" s="22"/>
      <c r="QDX119" s="22"/>
      <c r="QDY119" s="22"/>
      <c r="QDZ119" s="22"/>
      <c r="QEA119" s="22"/>
      <c r="QEB119" s="22"/>
      <c r="QEC119" s="22"/>
      <c r="QED119" s="22"/>
      <c r="QEE119" s="22"/>
      <c r="QEF119" s="22"/>
      <c r="QEG119" s="22"/>
      <c r="QEH119" s="22"/>
      <c r="QEI119" s="22"/>
      <c r="QEJ119" s="22"/>
      <c r="QEK119" s="22"/>
      <c r="QEL119" s="22"/>
      <c r="QEM119" s="22"/>
      <c r="QEN119" s="22"/>
      <c r="QEO119" s="22"/>
      <c r="QEP119" s="22"/>
      <c r="QEQ119" s="22"/>
      <c r="QER119" s="22"/>
      <c r="QES119" s="22"/>
      <c r="QET119" s="22"/>
      <c r="QEU119" s="22"/>
      <c r="QEV119" s="22"/>
      <c r="QEW119" s="22"/>
      <c r="QEX119" s="22"/>
      <c r="QEY119" s="22"/>
      <c r="QEZ119" s="22"/>
      <c r="QFA119" s="22"/>
      <c r="QFB119" s="22"/>
      <c r="QFC119" s="22"/>
      <c r="QFD119" s="22"/>
      <c r="QFE119" s="22"/>
      <c r="QFF119" s="22"/>
      <c r="QFG119" s="22"/>
      <c r="QFH119" s="22"/>
      <c r="QFI119" s="22"/>
      <c r="QFJ119" s="22"/>
      <c r="QFK119" s="22"/>
      <c r="QFL119" s="22"/>
      <c r="QFM119" s="22"/>
      <c r="QFN119" s="22"/>
      <c r="QFO119" s="22"/>
      <c r="QFP119" s="22"/>
      <c r="QFQ119" s="22"/>
      <c r="QFR119" s="22"/>
      <c r="QFS119" s="22"/>
      <c r="QFT119" s="22"/>
      <c r="QFU119" s="22"/>
      <c r="QFV119" s="22"/>
      <c r="QFW119" s="22"/>
      <c r="QFX119" s="22"/>
      <c r="QFY119" s="22"/>
      <c r="QFZ119" s="22"/>
      <c r="QGA119" s="22"/>
      <c r="QGB119" s="22"/>
      <c r="QGC119" s="22"/>
      <c r="QGD119" s="22"/>
      <c r="QGE119" s="22"/>
      <c r="QGF119" s="22"/>
      <c r="QGG119" s="22"/>
      <c r="QGH119" s="22"/>
      <c r="QGI119" s="22"/>
      <c r="QGJ119" s="22"/>
      <c r="QGK119" s="22"/>
      <c r="QGL119" s="22"/>
      <c r="QGM119" s="22"/>
      <c r="QGN119" s="22"/>
      <c r="QGO119" s="22"/>
      <c r="QGP119" s="22"/>
      <c r="QGQ119" s="22"/>
      <c r="QGR119" s="22"/>
      <c r="QGS119" s="22"/>
      <c r="QGT119" s="22"/>
      <c r="QGU119" s="22"/>
      <c r="QGV119" s="22"/>
      <c r="QGW119" s="22"/>
      <c r="QGX119" s="22"/>
      <c r="QGY119" s="22"/>
      <c r="QGZ119" s="22"/>
      <c r="QHA119" s="22"/>
      <c r="QHB119" s="22"/>
      <c r="QHC119" s="22"/>
      <c r="QHD119" s="22"/>
      <c r="QHE119" s="22"/>
      <c r="QHF119" s="22"/>
      <c r="QHG119" s="22"/>
      <c r="QHH119" s="22"/>
      <c r="QHI119" s="22"/>
      <c r="QHJ119" s="22"/>
      <c r="QHK119" s="22"/>
      <c r="QHL119" s="22"/>
      <c r="QHM119" s="22"/>
      <c r="QHN119" s="22"/>
      <c r="QHO119" s="22"/>
      <c r="QHP119" s="22"/>
      <c r="QHQ119" s="22"/>
      <c r="QHR119" s="22"/>
      <c r="QHS119" s="22"/>
      <c r="QHT119" s="22"/>
      <c r="QHU119" s="22"/>
      <c r="QHV119" s="22"/>
      <c r="QHW119" s="22"/>
      <c r="QHX119" s="22"/>
      <c r="QHY119" s="22"/>
      <c r="QHZ119" s="22"/>
      <c r="QIA119" s="22"/>
      <c r="QIB119" s="22"/>
      <c r="QIC119" s="22"/>
      <c r="QID119" s="22"/>
      <c r="QIE119" s="22"/>
      <c r="QIF119" s="22"/>
      <c r="QIG119" s="22"/>
      <c r="QIH119" s="22"/>
      <c r="QII119" s="22"/>
      <c r="QIJ119" s="22"/>
      <c r="QIK119" s="22"/>
      <c r="QIL119" s="22"/>
      <c r="QIM119" s="22"/>
      <c r="QIN119" s="22"/>
      <c r="QIO119" s="22"/>
      <c r="QIP119" s="22"/>
      <c r="QIQ119" s="22"/>
      <c r="QIR119" s="22"/>
      <c r="QIS119" s="22"/>
      <c r="QIT119" s="22"/>
      <c r="QIU119" s="22"/>
      <c r="QIV119" s="22"/>
      <c r="QIW119" s="22"/>
      <c r="QIX119" s="22"/>
      <c r="QIY119" s="22"/>
      <c r="QIZ119" s="22"/>
      <c r="QJA119" s="22"/>
      <c r="QJB119" s="22"/>
      <c r="QJC119" s="22"/>
      <c r="QJD119" s="22"/>
      <c r="QJE119" s="22"/>
      <c r="QJF119" s="22"/>
      <c r="QJG119" s="22"/>
      <c r="QJH119" s="22"/>
      <c r="QJI119" s="22"/>
      <c r="QJJ119" s="22"/>
      <c r="QJK119" s="22"/>
      <c r="QJL119" s="22"/>
      <c r="QJM119" s="22"/>
      <c r="QJN119" s="22"/>
      <c r="QJO119" s="22"/>
      <c r="QJP119" s="22"/>
      <c r="QJQ119" s="22"/>
      <c r="QJR119" s="22"/>
      <c r="QJS119" s="22"/>
      <c r="QJT119" s="22"/>
      <c r="QJU119" s="22"/>
      <c r="QJV119" s="22"/>
      <c r="QJW119" s="22"/>
      <c r="QJX119" s="22"/>
      <c r="QJY119" s="22"/>
      <c r="QJZ119" s="22"/>
      <c r="QKA119" s="22"/>
      <c r="QKB119" s="22"/>
      <c r="QKC119" s="22"/>
      <c r="QKD119" s="22"/>
      <c r="QKE119" s="22"/>
      <c r="QKF119" s="22"/>
      <c r="QKG119" s="22"/>
      <c r="QKH119" s="22"/>
      <c r="QKI119" s="22"/>
      <c r="QKJ119" s="22"/>
      <c r="QKK119" s="22"/>
      <c r="QKL119" s="22"/>
      <c r="QKM119" s="22"/>
      <c r="QKN119" s="22"/>
      <c r="QKO119" s="22"/>
      <c r="QKP119" s="22"/>
      <c r="QKQ119" s="22"/>
      <c r="QKR119" s="22"/>
      <c r="QKS119" s="22"/>
      <c r="QKT119" s="22"/>
      <c r="QKU119" s="22"/>
      <c r="QKV119" s="22"/>
      <c r="QKW119" s="22"/>
      <c r="QKX119" s="22"/>
      <c r="QKY119" s="22"/>
      <c r="QKZ119" s="22"/>
      <c r="QLA119" s="22"/>
      <c r="QLB119" s="22"/>
      <c r="QLC119" s="22"/>
      <c r="QLD119" s="22"/>
      <c r="QLE119" s="22"/>
      <c r="QLF119" s="22"/>
      <c r="QLG119" s="22"/>
      <c r="QLH119" s="22"/>
      <c r="QLI119" s="22"/>
      <c r="QLJ119" s="22"/>
      <c r="QLK119" s="22"/>
      <c r="QLL119" s="22"/>
      <c r="QLM119" s="22"/>
      <c r="QLN119" s="22"/>
      <c r="QLO119" s="22"/>
      <c r="QLP119" s="22"/>
      <c r="QLQ119" s="22"/>
      <c r="QLR119" s="22"/>
      <c r="QLS119" s="22"/>
      <c r="QLT119" s="22"/>
      <c r="QLU119" s="22"/>
      <c r="QLV119" s="22"/>
      <c r="QLW119" s="22"/>
      <c r="QLX119" s="22"/>
      <c r="QLY119" s="22"/>
      <c r="QLZ119" s="22"/>
      <c r="QMA119" s="22"/>
      <c r="QMB119" s="22"/>
      <c r="QMC119" s="22"/>
      <c r="QMD119" s="22"/>
      <c r="QME119" s="22"/>
      <c r="QMF119" s="22"/>
      <c r="QMG119" s="22"/>
      <c r="QMH119" s="22"/>
      <c r="QMI119" s="22"/>
      <c r="QMJ119" s="22"/>
      <c r="QMK119" s="22"/>
      <c r="QML119" s="22"/>
      <c r="QMM119" s="22"/>
      <c r="QMN119" s="22"/>
      <c r="QMO119" s="22"/>
      <c r="QMP119" s="22"/>
      <c r="QMQ119" s="22"/>
      <c r="QMR119" s="22"/>
      <c r="QMS119" s="22"/>
      <c r="QMT119" s="22"/>
      <c r="QMU119" s="22"/>
      <c r="QMV119" s="22"/>
      <c r="QMW119" s="22"/>
      <c r="QMX119" s="22"/>
      <c r="QMY119" s="22"/>
      <c r="QMZ119" s="22"/>
      <c r="QNA119" s="22"/>
      <c r="QNB119" s="22"/>
      <c r="QNC119" s="22"/>
      <c r="QND119" s="22"/>
      <c r="QNE119" s="22"/>
      <c r="QNF119" s="22"/>
      <c r="QNG119" s="22"/>
      <c r="QNH119" s="22"/>
      <c r="QNI119" s="22"/>
      <c r="QNJ119" s="22"/>
      <c r="QNK119" s="22"/>
      <c r="QNL119" s="22"/>
      <c r="QNM119" s="22"/>
      <c r="QNN119" s="22"/>
      <c r="QNO119" s="22"/>
      <c r="QNP119" s="22"/>
      <c r="QNQ119" s="22"/>
      <c r="QNR119" s="22"/>
      <c r="QNS119" s="22"/>
      <c r="QNT119" s="22"/>
      <c r="QNU119" s="22"/>
      <c r="QNV119" s="22"/>
      <c r="QNW119" s="22"/>
      <c r="QNX119" s="22"/>
      <c r="QNY119" s="22"/>
      <c r="QNZ119" s="22"/>
      <c r="QOA119" s="22"/>
      <c r="QOB119" s="22"/>
      <c r="QOC119" s="22"/>
      <c r="QOD119" s="22"/>
      <c r="QOE119" s="22"/>
      <c r="QOF119" s="22"/>
      <c r="QOG119" s="22"/>
      <c r="QOH119" s="22"/>
      <c r="QOI119" s="22"/>
      <c r="QOJ119" s="22"/>
      <c r="QOK119" s="22"/>
      <c r="QOL119" s="22"/>
      <c r="QOM119" s="22"/>
      <c r="QON119" s="22"/>
      <c r="QOO119" s="22"/>
      <c r="QOP119" s="22"/>
      <c r="QOQ119" s="22"/>
      <c r="QOR119" s="22"/>
      <c r="QOS119" s="22"/>
      <c r="QOT119" s="22"/>
      <c r="QOU119" s="22"/>
      <c r="QOV119" s="22"/>
      <c r="QOW119" s="22"/>
      <c r="QOX119" s="22"/>
      <c r="QOY119" s="22"/>
      <c r="QOZ119" s="22"/>
      <c r="QPA119" s="22"/>
      <c r="QPB119" s="22"/>
      <c r="QPC119" s="22"/>
      <c r="QPD119" s="22"/>
      <c r="QPE119" s="22"/>
      <c r="QPF119" s="22"/>
      <c r="QPG119" s="22"/>
      <c r="QPH119" s="22"/>
      <c r="QPI119" s="22"/>
      <c r="QPJ119" s="22"/>
      <c r="QPK119" s="22"/>
      <c r="QPL119" s="22"/>
      <c r="QPM119" s="22"/>
      <c r="QPN119" s="22"/>
      <c r="QPO119" s="22"/>
      <c r="QPP119" s="22"/>
      <c r="QPQ119" s="22"/>
      <c r="QPR119" s="22"/>
      <c r="QPS119" s="22"/>
      <c r="QPT119" s="22"/>
      <c r="QPU119" s="22"/>
      <c r="QPV119" s="22"/>
      <c r="QPW119" s="22"/>
      <c r="QPX119" s="22"/>
      <c r="QPY119" s="22"/>
      <c r="QPZ119" s="22"/>
      <c r="QQA119" s="22"/>
      <c r="QQB119" s="22"/>
      <c r="QQC119" s="22"/>
      <c r="QQD119" s="22"/>
      <c r="QQE119" s="22"/>
      <c r="QQF119" s="22"/>
      <c r="QQG119" s="22"/>
      <c r="QQH119" s="22"/>
      <c r="QQI119" s="22"/>
      <c r="QQJ119" s="22"/>
      <c r="QQK119" s="22"/>
      <c r="QQL119" s="22"/>
      <c r="QQM119" s="22"/>
      <c r="QQN119" s="22"/>
      <c r="QQO119" s="22"/>
      <c r="QQP119" s="22"/>
      <c r="QQQ119" s="22"/>
      <c r="QQR119" s="22"/>
      <c r="QQS119" s="22"/>
      <c r="QQT119" s="22"/>
      <c r="QQU119" s="22"/>
      <c r="QQV119" s="22"/>
      <c r="QQW119" s="22"/>
      <c r="QQX119" s="22"/>
      <c r="QQY119" s="22"/>
      <c r="QQZ119" s="22"/>
      <c r="QRA119" s="22"/>
      <c r="QRB119" s="22"/>
      <c r="QRC119" s="22"/>
      <c r="QRD119" s="22"/>
      <c r="QRE119" s="22"/>
      <c r="QRF119" s="22"/>
      <c r="QRG119" s="22"/>
      <c r="QRH119" s="22"/>
      <c r="QRI119" s="22"/>
      <c r="QRJ119" s="22"/>
      <c r="QRK119" s="22"/>
      <c r="QRL119" s="22"/>
      <c r="QRM119" s="22"/>
      <c r="QRN119" s="22"/>
      <c r="QRO119" s="22"/>
      <c r="QRP119" s="22"/>
      <c r="QRQ119" s="22"/>
      <c r="QRR119" s="22"/>
      <c r="QRS119" s="22"/>
      <c r="QRT119" s="22"/>
      <c r="QRU119" s="22"/>
      <c r="QRV119" s="22"/>
      <c r="QRW119" s="22"/>
      <c r="QRX119" s="22"/>
      <c r="QRY119" s="22"/>
      <c r="QRZ119" s="22"/>
      <c r="QSA119" s="22"/>
      <c r="QSB119" s="22"/>
      <c r="QSC119" s="22"/>
      <c r="QSD119" s="22"/>
      <c r="QSE119" s="22"/>
      <c r="QSF119" s="22"/>
      <c r="QSG119" s="22"/>
      <c r="QSH119" s="22"/>
      <c r="QSI119" s="22"/>
      <c r="QSJ119" s="22"/>
      <c r="QSK119" s="22"/>
      <c r="QSL119" s="22"/>
      <c r="QSM119" s="22"/>
      <c r="QSN119" s="22"/>
      <c r="QSO119" s="22"/>
      <c r="QSP119" s="22"/>
      <c r="QSQ119" s="22"/>
      <c r="QSR119" s="22"/>
      <c r="QSS119" s="22"/>
      <c r="QST119" s="22"/>
      <c r="QSU119" s="22"/>
      <c r="QSV119" s="22"/>
      <c r="QSW119" s="22"/>
      <c r="QSX119" s="22"/>
      <c r="QSY119" s="22"/>
      <c r="QSZ119" s="22"/>
      <c r="QTA119" s="22"/>
      <c r="QTB119" s="22"/>
      <c r="QTC119" s="22"/>
      <c r="QTD119" s="22"/>
      <c r="QTE119" s="22"/>
      <c r="QTF119" s="22"/>
      <c r="QTG119" s="22"/>
      <c r="QTH119" s="22"/>
      <c r="QTI119" s="22"/>
      <c r="QTJ119" s="22"/>
      <c r="QTK119" s="22"/>
      <c r="QTL119" s="22"/>
      <c r="QTM119" s="22"/>
      <c r="QTN119" s="22"/>
      <c r="QTO119" s="22"/>
      <c r="QTP119" s="22"/>
      <c r="QTQ119" s="22"/>
      <c r="QTR119" s="22"/>
      <c r="QTS119" s="22"/>
      <c r="QTT119" s="22"/>
      <c r="QTU119" s="22"/>
      <c r="QTV119" s="22"/>
      <c r="QTW119" s="22"/>
      <c r="QTX119" s="22"/>
      <c r="QTY119" s="22"/>
      <c r="QTZ119" s="22"/>
      <c r="QUA119" s="22"/>
      <c r="QUB119" s="22"/>
      <c r="QUC119" s="22"/>
      <c r="QUD119" s="22"/>
      <c r="QUE119" s="22"/>
      <c r="QUF119" s="22"/>
      <c r="QUG119" s="22"/>
      <c r="QUH119" s="22"/>
      <c r="QUI119" s="22"/>
      <c r="QUJ119" s="22"/>
      <c r="QUK119" s="22"/>
      <c r="QUL119" s="22"/>
      <c r="QUM119" s="22"/>
      <c r="QUN119" s="22"/>
      <c r="QUO119" s="22"/>
      <c r="QUP119" s="22"/>
      <c r="QUQ119" s="22"/>
      <c r="QUR119" s="22"/>
      <c r="QUS119" s="22"/>
      <c r="QUT119" s="22"/>
      <c r="QUU119" s="22"/>
      <c r="QUV119" s="22"/>
      <c r="QUW119" s="22"/>
      <c r="QUX119" s="22"/>
      <c r="QUY119" s="22"/>
      <c r="QUZ119" s="22"/>
      <c r="QVA119" s="22"/>
      <c r="QVB119" s="22"/>
      <c r="QVC119" s="22"/>
      <c r="QVD119" s="22"/>
      <c r="QVE119" s="22"/>
      <c r="QVF119" s="22"/>
      <c r="QVG119" s="22"/>
      <c r="QVH119" s="22"/>
      <c r="QVI119" s="22"/>
      <c r="QVJ119" s="22"/>
      <c r="QVK119" s="22"/>
      <c r="QVL119" s="22"/>
      <c r="QVM119" s="22"/>
      <c r="QVN119" s="22"/>
      <c r="QVO119" s="22"/>
      <c r="QVP119" s="22"/>
      <c r="QVQ119" s="22"/>
      <c r="QVR119" s="22"/>
      <c r="QVS119" s="22"/>
      <c r="QVT119" s="22"/>
      <c r="QVU119" s="22"/>
      <c r="QVV119" s="22"/>
      <c r="QVW119" s="22"/>
      <c r="QVX119" s="22"/>
      <c r="QVY119" s="22"/>
      <c r="QVZ119" s="22"/>
      <c r="QWA119" s="22"/>
      <c r="QWB119" s="22"/>
      <c r="QWC119" s="22"/>
      <c r="QWD119" s="22"/>
      <c r="QWE119" s="22"/>
      <c r="QWF119" s="22"/>
      <c r="QWG119" s="22"/>
      <c r="QWH119" s="22"/>
      <c r="QWI119" s="22"/>
      <c r="QWJ119" s="22"/>
      <c r="QWK119" s="22"/>
      <c r="QWL119" s="22"/>
      <c r="QWM119" s="22"/>
      <c r="QWN119" s="22"/>
      <c r="QWO119" s="22"/>
      <c r="QWP119" s="22"/>
      <c r="QWQ119" s="22"/>
      <c r="QWR119" s="22"/>
      <c r="QWS119" s="22"/>
      <c r="QWT119" s="22"/>
      <c r="QWU119" s="22"/>
      <c r="QWV119" s="22"/>
      <c r="QWW119" s="22"/>
      <c r="QWX119" s="22"/>
      <c r="QWY119" s="22"/>
      <c r="QWZ119" s="22"/>
      <c r="QXA119" s="22"/>
      <c r="QXB119" s="22"/>
      <c r="QXC119" s="22"/>
      <c r="QXD119" s="22"/>
      <c r="QXE119" s="22"/>
      <c r="QXF119" s="22"/>
      <c r="QXG119" s="22"/>
      <c r="QXH119" s="22"/>
      <c r="QXI119" s="22"/>
      <c r="QXJ119" s="22"/>
      <c r="QXK119" s="22"/>
      <c r="QXL119" s="22"/>
      <c r="QXM119" s="22"/>
      <c r="QXN119" s="22"/>
      <c r="QXO119" s="22"/>
      <c r="QXP119" s="22"/>
      <c r="QXQ119" s="22"/>
      <c r="QXR119" s="22"/>
      <c r="QXS119" s="22"/>
      <c r="QXT119" s="22"/>
      <c r="QXU119" s="22"/>
      <c r="QXV119" s="22"/>
      <c r="QXW119" s="22"/>
      <c r="QXX119" s="22"/>
      <c r="QXY119" s="22"/>
      <c r="QXZ119" s="22"/>
      <c r="QYA119" s="22"/>
      <c r="QYB119" s="22"/>
      <c r="QYC119" s="22"/>
      <c r="QYD119" s="22"/>
      <c r="QYE119" s="22"/>
      <c r="QYF119" s="22"/>
      <c r="QYG119" s="22"/>
      <c r="QYH119" s="22"/>
      <c r="QYI119" s="22"/>
      <c r="QYJ119" s="22"/>
      <c r="QYK119" s="22"/>
      <c r="QYL119" s="22"/>
      <c r="QYM119" s="22"/>
      <c r="QYN119" s="22"/>
      <c r="QYO119" s="22"/>
      <c r="QYP119" s="22"/>
      <c r="QYQ119" s="22"/>
      <c r="QYR119" s="22"/>
      <c r="QYS119" s="22"/>
      <c r="QYT119" s="22"/>
      <c r="QYU119" s="22"/>
      <c r="QYV119" s="22"/>
      <c r="QYW119" s="22"/>
      <c r="QYX119" s="22"/>
      <c r="QYY119" s="22"/>
      <c r="QYZ119" s="22"/>
      <c r="QZA119" s="22"/>
      <c r="QZB119" s="22"/>
      <c r="QZC119" s="22"/>
      <c r="QZD119" s="22"/>
      <c r="QZE119" s="22"/>
      <c r="QZF119" s="22"/>
      <c r="QZG119" s="22"/>
      <c r="QZH119" s="22"/>
      <c r="QZI119" s="22"/>
      <c r="QZJ119" s="22"/>
      <c r="QZK119" s="22"/>
      <c r="QZL119" s="22"/>
      <c r="QZM119" s="22"/>
      <c r="QZN119" s="22"/>
      <c r="QZO119" s="22"/>
      <c r="QZP119" s="22"/>
      <c r="QZQ119" s="22"/>
      <c r="QZR119" s="22"/>
      <c r="QZS119" s="22"/>
      <c r="QZT119" s="22"/>
      <c r="QZU119" s="22"/>
      <c r="QZV119" s="22"/>
      <c r="QZW119" s="22"/>
      <c r="QZX119" s="22"/>
      <c r="QZY119" s="22"/>
      <c r="QZZ119" s="22"/>
      <c r="RAA119" s="22"/>
      <c r="RAB119" s="22"/>
      <c r="RAC119" s="22"/>
      <c r="RAD119" s="22"/>
      <c r="RAE119" s="22"/>
      <c r="RAF119" s="22"/>
      <c r="RAG119" s="22"/>
      <c r="RAH119" s="22"/>
      <c r="RAI119" s="22"/>
      <c r="RAJ119" s="22"/>
      <c r="RAK119" s="22"/>
      <c r="RAL119" s="22"/>
      <c r="RAM119" s="22"/>
      <c r="RAN119" s="22"/>
      <c r="RAO119" s="22"/>
      <c r="RAP119" s="22"/>
      <c r="RAQ119" s="22"/>
      <c r="RAR119" s="22"/>
      <c r="RAS119" s="22"/>
      <c r="RAT119" s="22"/>
      <c r="RAU119" s="22"/>
      <c r="RAV119" s="22"/>
      <c r="RAW119" s="22"/>
      <c r="RAX119" s="22"/>
      <c r="RAY119" s="22"/>
      <c r="RAZ119" s="22"/>
      <c r="RBA119" s="22"/>
      <c r="RBB119" s="22"/>
      <c r="RBC119" s="22"/>
      <c r="RBD119" s="22"/>
      <c r="RBE119" s="22"/>
      <c r="RBF119" s="22"/>
      <c r="RBG119" s="22"/>
      <c r="RBH119" s="22"/>
      <c r="RBI119" s="22"/>
      <c r="RBJ119" s="22"/>
      <c r="RBK119" s="22"/>
      <c r="RBL119" s="22"/>
      <c r="RBM119" s="22"/>
      <c r="RBN119" s="22"/>
      <c r="RBO119" s="22"/>
      <c r="RBP119" s="22"/>
      <c r="RBQ119" s="22"/>
      <c r="RBR119" s="22"/>
      <c r="RBS119" s="22"/>
      <c r="RBT119" s="22"/>
      <c r="RBU119" s="22"/>
      <c r="RBV119" s="22"/>
      <c r="RBW119" s="22"/>
      <c r="RBX119" s="22"/>
      <c r="RBY119" s="22"/>
      <c r="RBZ119" s="22"/>
      <c r="RCA119" s="22"/>
      <c r="RCB119" s="22"/>
      <c r="RCC119" s="22"/>
      <c r="RCD119" s="22"/>
      <c r="RCE119" s="22"/>
      <c r="RCF119" s="22"/>
      <c r="RCG119" s="22"/>
      <c r="RCH119" s="22"/>
      <c r="RCI119" s="22"/>
      <c r="RCJ119" s="22"/>
      <c r="RCK119" s="22"/>
      <c r="RCL119" s="22"/>
      <c r="RCM119" s="22"/>
      <c r="RCN119" s="22"/>
      <c r="RCO119" s="22"/>
      <c r="RCP119" s="22"/>
      <c r="RCQ119" s="22"/>
      <c r="RCR119" s="22"/>
      <c r="RCS119" s="22"/>
      <c r="RCT119" s="22"/>
      <c r="RCU119" s="22"/>
      <c r="RCV119" s="22"/>
      <c r="RCW119" s="22"/>
      <c r="RCX119" s="22"/>
      <c r="RCY119" s="22"/>
      <c r="RCZ119" s="22"/>
      <c r="RDA119" s="22"/>
      <c r="RDB119" s="22"/>
      <c r="RDC119" s="22"/>
      <c r="RDD119" s="22"/>
      <c r="RDE119" s="22"/>
      <c r="RDF119" s="22"/>
      <c r="RDG119" s="22"/>
      <c r="RDH119" s="22"/>
      <c r="RDI119" s="22"/>
      <c r="RDJ119" s="22"/>
      <c r="RDK119" s="22"/>
      <c r="RDL119" s="22"/>
      <c r="RDM119" s="22"/>
      <c r="RDN119" s="22"/>
      <c r="RDO119" s="22"/>
      <c r="RDP119" s="22"/>
      <c r="RDQ119" s="22"/>
      <c r="RDR119" s="22"/>
      <c r="RDS119" s="22"/>
      <c r="RDT119" s="22"/>
      <c r="RDU119" s="22"/>
      <c r="RDV119" s="22"/>
      <c r="RDW119" s="22"/>
      <c r="RDX119" s="22"/>
      <c r="RDY119" s="22"/>
      <c r="RDZ119" s="22"/>
      <c r="REA119" s="22"/>
      <c r="REB119" s="22"/>
      <c r="REC119" s="22"/>
      <c r="RED119" s="22"/>
      <c r="REE119" s="22"/>
      <c r="REF119" s="22"/>
      <c r="REG119" s="22"/>
      <c r="REH119" s="22"/>
      <c r="REI119" s="22"/>
      <c r="REJ119" s="22"/>
      <c r="REK119" s="22"/>
      <c r="REL119" s="22"/>
      <c r="REM119" s="22"/>
      <c r="REN119" s="22"/>
      <c r="REO119" s="22"/>
      <c r="REP119" s="22"/>
      <c r="REQ119" s="22"/>
      <c r="RER119" s="22"/>
      <c r="RES119" s="22"/>
      <c r="RET119" s="22"/>
      <c r="REU119" s="22"/>
      <c r="REV119" s="22"/>
      <c r="REW119" s="22"/>
      <c r="REX119" s="22"/>
      <c r="REY119" s="22"/>
      <c r="REZ119" s="22"/>
      <c r="RFA119" s="22"/>
      <c r="RFB119" s="22"/>
      <c r="RFC119" s="22"/>
      <c r="RFD119" s="22"/>
      <c r="RFE119" s="22"/>
      <c r="RFF119" s="22"/>
      <c r="RFG119" s="22"/>
      <c r="RFH119" s="22"/>
      <c r="RFI119" s="22"/>
      <c r="RFJ119" s="22"/>
      <c r="RFK119" s="22"/>
      <c r="RFL119" s="22"/>
      <c r="RFM119" s="22"/>
      <c r="RFN119" s="22"/>
      <c r="RFO119" s="22"/>
      <c r="RFP119" s="22"/>
      <c r="RFQ119" s="22"/>
      <c r="RFR119" s="22"/>
      <c r="RFS119" s="22"/>
      <c r="RFT119" s="22"/>
      <c r="RFU119" s="22"/>
      <c r="RFV119" s="22"/>
      <c r="RFW119" s="22"/>
      <c r="RFX119" s="22"/>
      <c r="RFY119" s="22"/>
      <c r="RFZ119" s="22"/>
      <c r="RGA119" s="22"/>
      <c r="RGB119" s="22"/>
      <c r="RGC119" s="22"/>
      <c r="RGD119" s="22"/>
      <c r="RGE119" s="22"/>
      <c r="RGF119" s="22"/>
      <c r="RGG119" s="22"/>
      <c r="RGH119" s="22"/>
      <c r="RGI119" s="22"/>
      <c r="RGJ119" s="22"/>
      <c r="RGK119" s="22"/>
      <c r="RGL119" s="22"/>
      <c r="RGM119" s="22"/>
      <c r="RGN119" s="22"/>
      <c r="RGO119" s="22"/>
      <c r="RGP119" s="22"/>
      <c r="RGQ119" s="22"/>
      <c r="RGR119" s="22"/>
      <c r="RGS119" s="22"/>
      <c r="RGT119" s="22"/>
      <c r="RGU119" s="22"/>
      <c r="RGV119" s="22"/>
      <c r="RGW119" s="22"/>
      <c r="RGX119" s="22"/>
      <c r="RGY119" s="22"/>
      <c r="RGZ119" s="22"/>
      <c r="RHA119" s="22"/>
      <c r="RHB119" s="22"/>
      <c r="RHC119" s="22"/>
      <c r="RHD119" s="22"/>
      <c r="RHE119" s="22"/>
      <c r="RHF119" s="22"/>
      <c r="RHG119" s="22"/>
      <c r="RHH119" s="22"/>
      <c r="RHI119" s="22"/>
      <c r="RHJ119" s="22"/>
      <c r="RHK119" s="22"/>
      <c r="RHL119" s="22"/>
      <c r="RHM119" s="22"/>
      <c r="RHN119" s="22"/>
      <c r="RHO119" s="22"/>
      <c r="RHP119" s="22"/>
      <c r="RHQ119" s="22"/>
      <c r="RHR119" s="22"/>
      <c r="RHS119" s="22"/>
      <c r="RHT119" s="22"/>
      <c r="RHU119" s="22"/>
      <c r="RHV119" s="22"/>
      <c r="RHW119" s="22"/>
      <c r="RHX119" s="22"/>
      <c r="RHY119" s="22"/>
      <c r="RHZ119" s="22"/>
      <c r="RIA119" s="22"/>
      <c r="RIB119" s="22"/>
      <c r="RIC119" s="22"/>
      <c r="RID119" s="22"/>
      <c r="RIE119" s="22"/>
      <c r="RIF119" s="22"/>
      <c r="RIG119" s="22"/>
      <c r="RIH119" s="22"/>
      <c r="RII119" s="22"/>
      <c r="RIJ119" s="22"/>
      <c r="RIK119" s="22"/>
      <c r="RIL119" s="22"/>
      <c r="RIM119" s="22"/>
      <c r="RIN119" s="22"/>
      <c r="RIO119" s="22"/>
      <c r="RIP119" s="22"/>
      <c r="RIQ119" s="22"/>
      <c r="RIR119" s="22"/>
      <c r="RIS119" s="22"/>
      <c r="RIT119" s="22"/>
      <c r="RIU119" s="22"/>
      <c r="RIV119" s="22"/>
      <c r="RIW119" s="22"/>
      <c r="RIX119" s="22"/>
      <c r="RIY119" s="22"/>
      <c r="RIZ119" s="22"/>
      <c r="RJA119" s="22"/>
      <c r="RJB119" s="22"/>
      <c r="RJC119" s="22"/>
      <c r="RJD119" s="22"/>
      <c r="RJE119" s="22"/>
      <c r="RJF119" s="22"/>
      <c r="RJG119" s="22"/>
      <c r="RJH119" s="22"/>
      <c r="RJI119" s="22"/>
      <c r="RJJ119" s="22"/>
      <c r="RJK119" s="22"/>
      <c r="RJL119" s="22"/>
      <c r="RJM119" s="22"/>
      <c r="RJN119" s="22"/>
      <c r="RJO119" s="22"/>
      <c r="RJP119" s="22"/>
      <c r="RJQ119" s="22"/>
      <c r="RJR119" s="22"/>
      <c r="RJS119" s="22"/>
      <c r="RJT119" s="22"/>
      <c r="RJU119" s="22"/>
      <c r="RJV119" s="22"/>
      <c r="RJW119" s="22"/>
      <c r="RJX119" s="22"/>
      <c r="RJY119" s="22"/>
      <c r="RJZ119" s="22"/>
      <c r="RKA119" s="22"/>
      <c r="RKB119" s="22"/>
      <c r="RKC119" s="22"/>
      <c r="RKD119" s="22"/>
      <c r="RKE119" s="22"/>
      <c r="RKF119" s="22"/>
      <c r="RKG119" s="22"/>
      <c r="RKH119" s="22"/>
      <c r="RKI119" s="22"/>
      <c r="RKJ119" s="22"/>
      <c r="RKK119" s="22"/>
      <c r="RKL119" s="22"/>
      <c r="RKM119" s="22"/>
      <c r="RKN119" s="22"/>
      <c r="RKO119" s="22"/>
      <c r="RKP119" s="22"/>
      <c r="RKQ119" s="22"/>
      <c r="RKR119" s="22"/>
      <c r="RKS119" s="22"/>
      <c r="RKT119" s="22"/>
      <c r="RKU119" s="22"/>
      <c r="RKV119" s="22"/>
      <c r="RKW119" s="22"/>
      <c r="RKX119" s="22"/>
      <c r="RKY119" s="22"/>
      <c r="RKZ119" s="22"/>
      <c r="RLA119" s="22"/>
      <c r="RLB119" s="22"/>
      <c r="RLC119" s="22"/>
      <c r="RLD119" s="22"/>
      <c r="RLE119" s="22"/>
      <c r="RLF119" s="22"/>
      <c r="RLG119" s="22"/>
      <c r="RLH119" s="22"/>
      <c r="RLI119" s="22"/>
      <c r="RLJ119" s="22"/>
      <c r="RLK119" s="22"/>
      <c r="RLL119" s="22"/>
      <c r="RLM119" s="22"/>
      <c r="RLN119" s="22"/>
      <c r="RLO119" s="22"/>
      <c r="RLP119" s="22"/>
      <c r="RLQ119" s="22"/>
      <c r="RLR119" s="22"/>
      <c r="RLS119" s="22"/>
      <c r="RLT119" s="22"/>
      <c r="RLU119" s="22"/>
      <c r="RLV119" s="22"/>
      <c r="RLW119" s="22"/>
      <c r="RLX119" s="22"/>
      <c r="RLY119" s="22"/>
      <c r="RLZ119" s="22"/>
      <c r="RMA119" s="22"/>
      <c r="RMB119" s="22"/>
      <c r="RMC119" s="22"/>
      <c r="RMD119" s="22"/>
      <c r="RME119" s="22"/>
      <c r="RMF119" s="22"/>
      <c r="RMG119" s="22"/>
      <c r="RMH119" s="22"/>
      <c r="RMI119" s="22"/>
      <c r="RMJ119" s="22"/>
      <c r="RMK119" s="22"/>
      <c r="RML119" s="22"/>
      <c r="RMM119" s="22"/>
      <c r="RMN119" s="22"/>
      <c r="RMO119" s="22"/>
      <c r="RMP119" s="22"/>
      <c r="RMQ119" s="22"/>
      <c r="RMR119" s="22"/>
      <c r="RMS119" s="22"/>
      <c r="RMT119" s="22"/>
      <c r="RMU119" s="22"/>
      <c r="RMV119" s="22"/>
      <c r="RMW119" s="22"/>
      <c r="RMX119" s="22"/>
      <c r="RMY119" s="22"/>
      <c r="RMZ119" s="22"/>
      <c r="RNA119" s="22"/>
      <c r="RNB119" s="22"/>
      <c r="RNC119" s="22"/>
      <c r="RND119" s="22"/>
      <c r="RNE119" s="22"/>
      <c r="RNF119" s="22"/>
      <c r="RNG119" s="22"/>
      <c r="RNH119" s="22"/>
      <c r="RNI119" s="22"/>
      <c r="RNJ119" s="22"/>
      <c r="RNK119" s="22"/>
      <c r="RNL119" s="22"/>
      <c r="RNM119" s="22"/>
      <c r="RNN119" s="22"/>
      <c r="RNO119" s="22"/>
      <c r="RNP119" s="22"/>
      <c r="RNQ119" s="22"/>
      <c r="RNR119" s="22"/>
      <c r="RNS119" s="22"/>
      <c r="RNT119" s="22"/>
      <c r="RNU119" s="22"/>
      <c r="RNV119" s="22"/>
      <c r="RNW119" s="22"/>
      <c r="RNX119" s="22"/>
      <c r="RNY119" s="22"/>
      <c r="RNZ119" s="22"/>
      <c r="ROA119" s="22"/>
      <c r="ROB119" s="22"/>
      <c r="ROC119" s="22"/>
      <c r="ROD119" s="22"/>
      <c r="ROE119" s="22"/>
      <c r="ROF119" s="22"/>
      <c r="ROG119" s="22"/>
      <c r="ROH119" s="22"/>
      <c r="ROI119" s="22"/>
      <c r="ROJ119" s="22"/>
      <c r="ROK119" s="22"/>
      <c r="ROL119" s="22"/>
      <c r="ROM119" s="22"/>
      <c r="RON119" s="22"/>
      <c r="ROO119" s="22"/>
      <c r="ROP119" s="22"/>
      <c r="ROQ119" s="22"/>
      <c r="ROR119" s="22"/>
      <c r="ROS119" s="22"/>
      <c r="ROT119" s="22"/>
      <c r="ROU119" s="22"/>
      <c r="ROV119" s="22"/>
      <c r="ROW119" s="22"/>
      <c r="ROX119" s="22"/>
      <c r="ROY119" s="22"/>
      <c r="ROZ119" s="22"/>
      <c r="RPA119" s="22"/>
      <c r="RPB119" s="22"/>
      <c r="RPC119" s="22"/>
      <c r="RPD119" s="22"/>
      <c r="RPE119" s="22"/>
      <c r="RPF119" s="22"/>
      <c r="RPG119" s="22"/>
      <c r="RPH119" s="22"/>
      <c r="RPI119" s="22"/>
      <c r="RPJ119" s="22"/>
      <c r="RPK119" s="22"/>
      <c r="RPL119" s="22"/>
      <c r="RPM119" s="22"/>
      <c r="RPN119" s="22"/>
      <c r="RPO119" s="22"/>
      <c r="RPP119" s="22"/>
      <c r="RPQ119" s="22"/>
      <c r="RPR119" s="22"/>
      <c r="RPS119" s="22"/>
      <c r="RPT119" s="22"/>
      <c r="RPU119" s="22"/>
      <c r="RPV119" s="22"/>
      <c r="RPW119" s="22"/>
      <c r="RPX119" s="22"/>
      <c r="RPY119" s="22"/>
      <c r="RPZ119" s="22"/>
      <c r="RQA119" s="22"/>
      <c r="RQB119" s="22"/>
      <c r="RQC119" s="22"/>
      <c r="RQD119" s="22"/>
      <c r="RQE119" s="22"/>
      <c r="RQF119" s="22"/>
      <c r="RQG119" s="22"/>
      <c r="RQH119" s="22"/>
      <c r="RQI119" s="22"/>
      <c r="RQJ119" s="22"/>
      <c r="RQK119" s="22"/>
      <c r="RQL119" s="22"/>
      <c r="RQM119" s="22"/>
      <c r="RQN119" s="22"/>
      <c r="RQO119" s="22"/>
      <c r="RQP119" s="22"/>
      <c r="RQQ119" s="22"/>
      <c r="RQR119" s="22"/>
      <c r="RQS119" s="22"/>
      <c r="RQT119" s="22"/>
      <c r="RQU119" s="22"/>
      <c r="RQV119" s="22"/>
      <c r="RQW119" s="22"/>
      <c r="RQX119" s="22"/>
      <c r="RQY119" s="22"/>
      <c r="RQZ119" s="22"/>
      <c r="RRA119" s="22"/>
      <c r="RRB119" s="22"/>
      <c r="RRC119" s="22"/>
      <c r="RRD119" s="22"/>
      <c r="RRE119" s="22"/>
      <c r="RRF119" s="22"/>
      <c r="RRG119" s="22"/>
      <c r="RRH119" s="22"/>
      <c r="RRI119" s="22"/>
      <c r="RRJ119" s="22"/>
      <c r="RRK119" s="22"/>
      <c r="RRL119" s="22"/>
      <c r="RRM119" s="22"/>
      <c r="RRN119" s="22"/>
      <c r="RRO119" s="22"/>
      <c r="RRP119" s="22"/>
      <c r="RRQ119" s="22"/>
      <c r="RRR119" s="22"/>
      <c r="RRS119" s="22"/>
      <c r="RRT119" s="22"/>
      <c r="RRU119" s="22"/>
      <c r="RRV119" s="22"/>
      <c r="RRW119" s="22"/>
      <c r="RRX119" s="22"/>
      <c r="RRY119" s="22"/>
      <c r="RRZ119" s="22"/>
      <c r="RSA119" s="22"/>
      <c r="RSB119" s="22"/>
      <c r="RSC119" s="22"/>
      <c r="RSD119" s="22"/>
      <c r="RSE119" s="22"/>
      <c r="RSF119" s="22"/>
      <c r="RSG119" s="22"/>
      <c r="RSH119" s="22"/>
      <c r="RSI119" s="22"/>
      <c r="RSJ119" s="22"/>
      <c r="RSK119" s="22"/>
      <c r="RSL119" s="22"/>
      <c r="RSM119" s="22"/>
      <c r="RSN119" s="22"/>
      <c r="RSO119" s="22"/>
      <c r="RSP119" s="22"/>
      <c r="RSQ119" s="22"/>
      <c r="RSR119" s="22"/>
      <c r="RSS119" s="22"/>
      <c r="RST119" s="22"/>
      <c r="RSU119" s="22"/>
      <c r="RSV119" s="22"/>
      <c r="RSW119" s="22"/>
      <c r="RSX119" s="22"/>
      <c r="RSY119" s="22"/>
      <c r="RSZ119" s="22"/>
      <c r="RTA119" s="22"/>
      <c r="RTB119" s="22"/>
      <c r="RTC119" s="22"/>
      <c r="RTD119" s="22"/>
      <c r="RTE119" s="22"/>
      <c r="RTF119" s="22"/>
      <c r="RTG119" s="22"/>
      <c r="RTH119" s="22"/>
      <c r="RTI119" s="22"/>
      <c r="RTJ119" s="22"/>
      <c r="RTK119" s="22"/>
      <c r="RTL119" s="22"/>
      <c r="RTM119" s="22"/>
      <c r="RTN119" s="22"/>
      <c r="RTO119" s="22"/>
      <c r="RTP119" s="22"/>
      <c r="RTQ119" s="22"/>
      <c r="RTR119" s="22"/>
      <c r="RTS119" s="22"/>
      <c r="RTT119" s="22"/>
      <c r="RTU119" s="22"/>
      <c r="RTV119" s="22"/>
      <c r="RTW119" s="22"/>
      <c r="RTX119" s="22"/>
      <c r="RTY119" s="22"/>
      <c r="RTZ119" s="22"/>
      <c r="RUA119" s="22"/>
      <c r="RUB119" s="22"/>
      <c r="RUC119" s="22"/>
      <c r="RUD119" s="22"/>
      <c r="RUE119" s="22"/>
      <c r="RUF119" s="22"/>
      <c r="RUG119" s="22"/>
      <c r="RUH119" s="22"/>
      <c r="RUI119" s="22"/>
      <c r="RUJ119" s="22"/>
      <c r="RUK119" s="22"/>
      <c r="RUL119" s="22"/>
      <c r="RUM119" s="22"/>
      <c r="RUN119" s="22"/>
      <c r="RUO119" s="22"/>
      <c r="RUP119" s="22"/>
      <c r="RUQ119" s="22"/>
      <c r="RUR119" s="22"/>
      <c r="RUS119" s="22"/>
      <c r="RUT119" s="22"/>
      <c r="RUU119" s="22"/>
      <c r="RUV119" s="22"/>
      <c r="RUW119" s="22"/>
      <c r="RUX119" s="22"/>
      <c r="RUY119" s="22"/>
      <c r="RUZ119" s="22"/>
      <c r="RVA119" s="22"/>
      <c r="RVB119" s="22"/>
      <c r="RVC119" s="22"/>
      <c r="RVD119" s="22"/>
      <c r="RVE119" s="22"/>
      <c r="RVF119" s="22"/>
      <c r="RVG119" s="22"/>
      <c r="RVH119" s="22"/>
      <c r="RVI119" s="22"/>
      <c r="RVJ119" s="22"/>
      <c r="RVK119" s="22"/>
      <c r="RVL119" s="22"/>
      <c r="RVM119" s="22"/>
      <c r="RVN119" s="22"/>
      <c r="RVO119" s="22"/>
      <c r="RVP119" s="22"/>
      <c r="RVQ119" s="22"/>
      <c r="RVR119" s="22"/>
      <c r="RVS119" s="22"/>
      <c r="RVT119" s="22"/>
      <c r="RVU119" s="22"/>
      <c r="RVV119" s="22"/>
      <c r="RVW119" s="22"/>
      <c r="RVX119" s="22"/>
      <c r="RVY119" s="22"/>
      <c r="RVZ119" s="22"/>
      <c r="RWA119" s="22"/>
      <c r="RWB119" s="22"/>
      <c r="RWC119" s="22"/>
      <c r="RWD119" s="22"/>
      <c r="RWE119" s="22"/>
      <c r="RWF119" s="22"/>
      <c r="RWG119" s="22"/>
      <c r="RWH119" s="22"/>
      <c r="RWI119" s="22"/>
      <c r="RWJ119" s="22"/>
      <c r="RWK119" s="22"/>
      <c r="RWL119" s="22"/>
      <c r="RWM119" s="22"/>
      <c r="RWN119" s="22"/>
      <c r="RWO119" s="22"/>
      <c r="RWP119" s="22"/>
      <c r="RWQ119" s="22"/>
      <c r="RWR119" s="22"/>
      <c r="RWS119" s="22"/>
      <c r="RWT119" s="22"/>
      <c r="RWU119" s="22"/>
      <c r="RWV119" s="22"/>
      <c r="RWW119" s="22"/>
      <c r="RWX119" s="22"/>
      <c r="RWY119" s="22"/>
      <c r="RWZ119" s="22"/>
      <c r="RXA119" s="22"/>
      <c r="RXB119" s="22"/>
      <c r="RXC119" s="22"/>
      <c r="RXD119" s="22"/>
      <c r="RXE119" s="22"/>
      <c r="RXF119" s="22"/>
      <c r="RXG119" s="22"/>
      <c r="RXH119" s="22"/>
      <c r="RXI119" s="22"/>
      <c r="RXJ119" s="22"/>
      <c r="RXK119" s="22"/>
      <c r="RXL119" s="22"/>
      <c r="RXM119" s="22"/>
      <c r="RXN119" s="22"/>
      <c r="RXO119" s="22"/>
      <c r="RXP119" s="22"/>
      <c r="RXQ119" s="22"/>
      <c r="RXR119" s="22"/>
      <c r="RXS119" s="22"/>
      <c r="RXT119" s="22"/>
      <c r="RXU119" s="22"/>
      <c r="RXV119" s="22"/>
      <c r="RXW119" s="22"/>
      <c r="RXX119" s="22"/>
      <c r="RXY119" s="22"/>
      <c r="RXZ119" s="22"/>
      <c r="RYA119" s="22"/>
      <c r="RYB119" s="22"/>
      <c r="RYC119" s="22"/>
      <c r="RYD119" s="22"/>
      <c r="RYE119" s="22"/>
      <c r="RYF119" s="22"/>
      <c r="RYG119" s="22"/>
      <c r="RYH119" s="22"/>
      <c r="RYI119" s="22"/>
      <c r="RYJ119" s="22"/>
      <c r="RYK119" s="22"/>
      <c r="RYL119" s="22"/>
      <c r="RYM119" s="22"/>
      <c r="RYN119" s="22"/>
      <c r="RYO119" s="22"/>
      <c r="RYP119" s="22"/>
      <c r="RYQ119" s="22"/>
      <c r="RYR119" s="22"/>
      <c r="RYS119" s="22"/>
      <c r="RYT119" s="22"/>
      <c r="RYU119" s="22"/>
      <c r="RYV119" s="22"/>
      <c r="RYW119" s="22"/>
      <c r="RYX119" s="22"/>
      <c r="RYY119" s="22"/>
      <c r="RYZ119" s="22"/>
      <c r="RZA119" s="22"/>
      <c r="RZB119" s="22"/>
      <c r="RZC119" s="22"/>
      <c r="RZD119" s="22"/>
      <c r="RZE119" s="22"/>
      <c r="RZF119" s="22"/>
      <c r="RZG119" s="22"/>
      <c r="RZH119" s="22"/>
      <c r="RZI119" s="22"/>
      <c r="RZJ119" s="22"/>
      <c r="RZK119" s="22"/>
      <c r="RZL119" s="22"/>
      <c r="RZM119" s="22"/>
      <c r="RZN119" s="22"/>
      <c r="RZO119" s="22"/>
      <c r="RZP119" s="22"/>
      <c r="RZQ119" s="22"/>
      <c r="RZR119" s="22"/>
      <c r="RZS119" s="22"/>
      <c r="RZT119" s="22"/>
      <c r="RZU119" s="22"/>
      <c r="RZV119" s="22"/>
      <c r="RZW119" s="22"/>
      <c r="RZX119" s="22"/>
      <c r="RZY119" s="22"/>
      <c r="RZZ119" s="22"/>
      <c r="SAA119" s="22"/>
      <c r="SAB119" s="22"/>
      <c r="SAC119" s="22"/>
      <c r="SAD119" s="22"/>
      <c r="SAE119" s="22"/>
      <c r="SAF119" s="22"/>
      <c r="SAG119" s="22"/>
      <c r="SAH119" s="22"/>
      <c r="SAI119" s="22"/>
      <c r="SAJ119" s="22"/>
      <c r="SAK119" s="22"/>
      <c r="SAL119" s="22"/>
      <c r="SAM119" s="22"/>
      <c r="SAN119" s="22"/>
      <c r="SAO119" s="22"/>
      <c r="SAP119" s="22"/>
      <c r="SAQ119" s="22"/>
      <c r="SAR119" s="22"/>
      <c r="SAS119" s="22"/>
      <c r="SAT119" s="22"/>
      <c r="SAU119" s="22"/>
      <c r="SAV119" s="22"/>
      <c r="SAW119" s="22"/>
      <c r="SAX119" s="22"/>
      <c r="SAY119" s="22"/>
      <c r="SAZ119" s="22"/>
      <c r="SBA119" s="22"/>
      <c r="SBB119" s="22"/>
      <c r="SBC119" s="22"/>
      <c r="SBD119" s="22"/>
      <c r="SBE119" s="22"/>
      <c r="SBF119" s="22"/>
      <c r="SBG119" s="22"/>
      <c r="SBH119" s="22"/>
      <c r="SBI119" s="22"/>
      <c r="SBJ119" s="22"/>
      <c r="SBK119" s="22"/>
      <c r="SBL119" s="22"/>
      <c r="SBM119" s="22"/>
      <c r="SBN119" s="22"/>
      <c r="SBO119" s="22"/>
      <c r="SBP119" s="22"/>
      <c r="SBQ119" s="22"/>
      <c r="SBR119" s="22"/>
      <c r="SBS119" s="22"/>
      <c r="SBT119" s="22"/>
      <c r="SBU119" s="22"/>
      <c r="SBV119" s="22"/>
      <c r="SBW119" s="22"/>
      <c r="SBX119" s="22"/>
      <c r="SBY119" s="22"/>
      <c r="SBZ119" s="22"/>
      <c r="SCA119" s="22"/>
      <c r="SCB119" s="22"/>
      <c r="SCC119" s="22"/>
      <c r="SCD119" s="22"/>
      <c r="SCE119" s="22"/>
      <c r="SCF119" s="22"/>
      <c r="SCG119" s="22"/>
      <c r="SCH119" s="22"/>
      <c r="SCI119" s="22"/>
      <c r="SCJ119" s="22"/>
      <c r="SCK119" s="22"/>
      <c r="SCL119" s="22"/>
      <c r="SCM119" s="22"/>
      <c r="SCN119" s="22"/>
      <c r="SCO119" s="22"/>
      <c r="SCP119" s="22"/>
      <c r="SCQ119" s="22"/>
      <c r="SCR119" s="22"/>
      <c r="SCS119" s="22"/>
      <c r="SCT119" s="22"/>
      <c r="SCU119" s="22"/>
      <c r="SCV119" s="22"/>
      <c r="SCW119" s="22"/>
      <c r="SCX119" s="22"/>
      <c r="SCY119" s="22"/>
      <c r="SCZ119" s="22"/>
      <c r="SDA119" s="22"/>
      <c r="SDB119" s="22"/>
      <c r="SDC119" s="22"/>
      <c r="SDD119" s="22"/>
      <c r="SDE119" s="22"/>
      <c r="SDF119" s="22"/>
      <c r="SDG119" s="22"/>
      <c r="SDH119" s="22"/>
      <c r="SDI119" s="22"/>
      <c r="SDJ119" s="22"/>
      <c r="SDK119" s="22"/>
      <c r="SDL119" s="22"/>
      <c r="SDM119" s="22"/>
      <c r="SDN119" s="22"/>
      <c r="SDO119" s="22"/>
      <c r="SDP119" s="22"/>
      <c r="SDQ119" s="22"/>
      <c r="SDR119" s="22"/>
      <c r="SDS119" s="22"/>
      <c r="SDT119" s="22"/>
      <c r="SDU119" s="22"/>
      <c r="SDV119" s="22"/>
      <c r="SDW119" s="22"/>
      <c r="SDX119" s="22"/>
      <c r="SDY119" s="22"/>
      <c r="SDZ119" s="22"/>
      <c r="SEA119" s="22"/>
      <c r="SEB119" s="22"/>
      <c r="SEC119" s="22"/>
      <c r="SED119" s="22"/>
      <c r="SEE119" s="22"/>
      <c r="SEF119" s="22"/>
      <c r="SEG119" s="22"/>
      <c r="SEH119" s="22"/>
      <c r="SEI119" s="22"/>
      <c r="SEJ119" s="22"/>
      <c r="SEK119" s="22"/>
      <c r="SEL119" s="22"/>
      <c r="SEM119" s="22"/>
      <c r="SEN119" s="22"/>
      <c r="SEO119" s="22"/>
      <c r="SEP119" s="22"/>
      <c r="SEQ119" s="22"/>
      <c r="SER119" s="22"/>
      <c r="SES119" s="22"/>
      <c r="SET119" s="22"/>
      <c r="SEU119" s="22"/>
      <c r="SEV119" s="22"/>
      <c r="SEW119" s="22"/>
      <c r="SEX119" s="22"/>
      <c r="SEY119" s="22"/>
      <c r="SEZ119" s="22"/>
      <c r="SFA119" s="22"/>
      <c r="SFB119" s="22"/>
      <c r="SFC119" s="22"/>
      <c r="SFD119" s="22"/>
      <c r="SFE119" s="22"/>
      <c r="SFF119" s="22"/>
      <c r="SFG119" s="22"/>
      <c r="SFH119" s="22"/>
      <c r="SFI119" s="22"/>
      <c r="SFJ119" s="22"/>
      <c r="SFK119" s="22"/>
      <c r="SFL119" s="22"/>
      <c r="SFM119" s="22"/>
      <c r="SFN119" s="22"/>
      <c r="SFO119" s="22"/>
      <c r="SFP119" s="22"/>
      <c r="SFQ119" s="22"/>
      <c r="SFR119" s="22"/>
      <c r="SFS119" s="22"/>
      <c r="SFT119" s="22"/>
      <c r="SFU119" s="22"/>
      <c r="SFV119" s="22"/>
      <c r="SFW119" s="22"/>
      <c r="SFX119" s="22"/>
      <c r="SFY119" s="22"/>
      <c r="SFZ119" s="22"/>
      <c r="SGA119" s="22"/>
      <c r="SGB119" s="22"/>
      <c r="SGC119" s="22"/>
      <c r="SGD119" s="22"/>
      <c r="SGE119" s="22"/>
      <c r="SGF119" s="22"/>
      <c r="SGG119" s="22"/>
      <c r="SGH119" s="22"/>
      <c r="SGI119" s="22"/>
      <c r="SGJ119" s="22"/>
      <c r="SGK119" s="22"/>
      <c r="SGL119" s="22"/>
      <c r="SGM119" s="22"/>
      <c r="SGN119" s="22"/>
      <c r="SGO119" s="22"/>
      <c r="SGP119" s="22"/>
      <c r="SGQ119" s="22"/>
      <c r="SGR119" s="22"/>
      <c r="SGS119" s="22"/>
      <c r="SGT119" s="22"/>
      <c r="SGU119" s="22"/>
      <c r="SGV119" s="22"/>
      <c r="SGW119" s="22"/>
      <c r="SGX119" s="22"/>
      <c r="SGY119" s="22"/>
      <c r="SGZ119" s="22"/>
      <c r="SHA119" s="22"/>
      <c r="SHB119" s="22"/>
      <c r="SHC119" s="22"/>
      <c r="SHD119" s="22"/>
      <c r="SHE119" s="22"/>
      <c r="SHF119" s="22"/>
      <c r="SHG119" s="22"/>
      <c r="SHH119" s="22"/>
      <c r="SHI119" s="22"/>
      <c r="SHJ119" s="22"/>
      <c r="SHK119" s="22"/>
      <c r="SHL119" s="22"/>
      <c r="SHM119" s="22"/>
      <c r="SHN119" s="22"/>
      <c r="SHO119" s="22"/>
      <c r="SHP119" s="22"/>
      <c r="SHQ119" s="22"/>
      <c r="SHR119" s="22"/>
      <c r="SHS119" s="22"/>
      <c r="SHT119" s="22"/>
      <c r="SHU119" s="22"/>
      <c r="SHV119" s="22"/>
      <c r="SHW119" s="22"/>
      <c r="SHX119" s="22"/>
      <c r="SHY119" s="22"/>
      <c r="SHZ119" s="22"/>
      <c r="SIA119" s="22"/>
      <c r="SIB119" s="22"/>
      <c r="SIC119" s="22"/>
      <c r="SID119" s="22"/>
      <c r="SIE119" s="22"/>
      <c r="SIF119" s="22"/>
      <c r="SIG119" s="22"/>
      <c r="SIH119" s="22"/>
      <c r="SII119" s="22"/>
      <c r="SIJ119" s="22"/>
      <c r="SIK119" s="22"/>
      <c r="SIL119" s="22"/>
      <c r="SIM119" s="22"/>
      <c r="SIN119" s="22"/>
      <c r="SIO119" s="22"/>
      <c r="SIP119" s="22"/>
      <c r="SIQ119" s="22"/>
      <c r="SIR119" s="22"/>
      <c r="SIS119" s="22"/>
      <c r="SIT119" s="22"/>
      <c r="SIU119" s="22"/>
      <c r="SIV119" s="22"/>
      <c r="SIW119" s="22"/>
      <c r="SIX119" s="22"/>
      <c r="SIY119" s="22"/>
      <c r="SIZ119" s="22"/>
      <c r="SJA119" s="22"/>
      <c r="SJB119" s="22"/>
      <c r="SJC119" s="22"/>
      <c r="SJD119" s="22"/>
      <c r="SJE119" s="22"/>
      <c r="SJF119" s="22"/>
      <c r="SJG119" s="22"/>
      <c r="SJH119" s="22"/>
      <c r="SJI119" s="22"/>
      <c r="SJJ119" s="22"/>
      <c r="SJK119" s="22"/>
      <c r="SJL119" s="22"/>
      <c r="SJM119" s="22"/>
      <c r="SJN119" s="22"/>
      <c r="SJO119" s="22"/>
      <c r="SJP119" s="22"/>
      <c r="SJQ119" s="22"/>
      <c r="SJR119" s="22"/>
      <c r="SJS119" s="22"/>
      <c r="SJT119" s="22"/>
      <c r="SJU119" s="22"/>
      <c r="SJV119" s="22"/>
      <c r="SJW119" s="22"/>
      <c r="SJX119" s="22"/>
      <c r="SJY119" s="22"/>
      <c r="SJZ119" s="22"/>
      <c r="SKA119" s="22"/>
      <c r="SKB119" s="22"/>
      <c r="SKC119" s="22"/>
      <c r="SKD119" s="22"/>
      <c r="SKE119" s="22"/>
      <c r="SKF119" s="22"/>
      <c r="SKG119" s="22"/>
      <c r="SKH119" s="22"/>
      <c r="SKI119" s="22"/>
      <c r="SKJ119" s="22"/>
      <c r="SKK119" s="22"/>
      <c r="SKL119" s="22"/>
      <c r="SKM119" s="22"/>
      <c r="SKN119" s="22"/>
      <c r="SKO119" s="22"/>
      <c r="SKP119" s="22"/>
      <c r="SKQ119" s="22"/>
      <c r="SKR119" s="22"/>
      <c r="SKS119" s="22"/>
      <c r="SKT119" s="22"/>
      <c r="SKU119" s="22"/>
      <c r="SKV119" s="22"/>
      <c r="SKW119" s="22"/>
      <c r="SKX119" s="22"/>
      <c r="SKY119" s="22"/>
      <c r="SKZ119" s="22"/>
      <c r="SLA119" s="22"/>
      <c r="SLB119" s="22"/>
      <c r="SLC119" s="22"/>
      <c r="SLD119" s="22"/>
      <c r="SLE119" s="22"/>
      <c r="SLF119" s="22"/>
      <c r="SLG119" s="22"/>
      <c r="SLH119" s="22"/>
      <c r="SLI119" s="22"/>
      <c r="SLJ119" s="22"/>
      <c r="SLK119" s="22"/>
      <c r="SLL119" s="22"/>
      <c r="SLM119" s="22"/>
      <c r="SLN119" s="22"/>
      <c r="SLO119" s="22"/>
      <c r="SLP119" s="22"/>
      <c r="SLQ119" s="22"/>
      <c r="SLR119" s="22"/>
      <c r="SLS119" s="22"/>
      <c r="SLT119" s="22"/>
      <c r="SLU119" s="22"/>
      <c r="SLV119" s="22"/>
      <c r="SLW119" s="22"/>
      <c r="SLX119" s="22"/>
      <c r="SLY119" s="22"/>
      <c r="SLZ119" s="22"/>
      <c r="SMA119" s="22"/>
      <c r="SMB119" s="22"/>
      <c r="SMC119" s="22"/>
      <c r="SMD119" s="22"/>
      <c r="SME119" s="22"/>
      <c r="SMF119" s="22"/>
      <c r="SMG119" s="22"/>
      <c r="SMH119" s="22"/>
      <c r="SMI119" s="22"/>
      <c r="SMJ119" s="22"/>
      <c r="SMK119" s="22"/>
      <c r="SML119" s="22"/>
      <c r="SMM119" s="22"/>
      <c r="SMN119" s="22"/>
      <c r="SMO119" s="22"/>
      <c r="SMP119" s="22"/>
      <c r="SMQ119" s="22"/>
      <c r="SMR119" s="22"/>
      <c r="SMS119" s="22"/>
      <c r="SMT119" s="22"/>
      <c r="SMU119" s="22"/>
      <c r="SMV119" s="22"/>
      <c r="SMW119" s="22"/>
      <c r="SMX119" s="22"/>
      <c r="SMY119" s="22"/>
      <c r="SMZ119" s="22"/>
      <c r="SNA119" s="22"/>
      <c r="SNB119" s="22"/>
      <c r="SNC119" s="22"/>
      <c r="SND119" s="22"/>
      <c r="SNE119" s="22"/>
      <c r="SNF119" s="22"/>
      <c r="SNG119" s="22"/>
      <c r="SNH119" s="22"/>
      <c r="SNI119" s="22"/>
      <c r="SNJ119" s="22"/>
      <c r="SNK119" s="22"/>
      <c r="SNL119" s="22"/>
      <c r="SNM119" s="22"/>
      <c r="SNN119" s="22"/>
      <c r="SNO119" s="22"/>
      <c r="SNP119" s="22"/>
      <c r="SNQ119" s="22"/>
      <c r="SNR119" s="22"/>
      <c r="SNS119" s="22"/>
      <c r="SNT119" s="22"/>
      <c r="SNU119" s="22"/>
      <c r="SNV119" s="22"/>
      <c r="SNW119" s="22"/>
      <c r="SNX119" s="22"/>
      <c r="SNY119" s="22"/>
      <c r="SNZ119" s="22"/>
      <c r="SOA119" s="22"/>
      <c r="SOB119" s="22"/>
      <c r="SOC119" s="22"/>
      <c r="SOD119" s="22"/>
      <c r="SOE119" s="22"/>
      <c r="SOF119" s="22"/>
      <c r="SOG119" s="22"/>
      <c r="SOH119" s="22"/>
      <c r="SOI119" s="22"/>
      <c r="SOJ119" s="22"/>
      <c r="SOK119" s="22"/>
      <c r="SOL119" s="22"/>
      <c r="SOM119" s="22"/>
      <c r="SON119" s="22"/>
      <c r="SOO119" s="22"/>
      <c r="SOP119" s="22"/>
      <c r="SOQ119" s="22"/>
      <c r="SOR119" s="22"/>
      <c r="SOS119" s="22"/>
      <c r="SOT119" s="22"/>
      <c r="SOU119" s="22"/>
      <c r="SOV119" s="22"/>
      <c r="SOW119" s="22"/>
      <c r="SOX119" s="22"/>
      <c r="SOY119" s="22"/>
      <c r="SOZ119" s="22"/>
      <c r="SPA119" s="22"/>
      <c r="SPB119" s="22"/>
      <c r="SPC119" s="22"/>
      <c r="SPD119" s="22"/>
      <c r="SPE119" s="22"/>
      <c r="SPF119" s="22"/>
      <c r="SPG119" s="22"/>
      <c r="SPH119" s="22"/>
      <c r="SPI119" s="22"/>
      <c r="SPJ119" s="22"/>
      <c r="SPK119" s="22"/>
      <c r="SPL119" s="22"/>
      <c r="SPM119" s="22"/>
      <c r="SPN119" s="22"/>
      <c r="SPO119" s="22"/>
      <c r="SPP119" s="22"/>
      <c r="SPQ119" s="22"/>
      <c r="SPR119" s="22"/>
      <c r="SPS119" s="22"/>
      <c r="SPT119" s="22"/>
      <c r="SPU119" s="22"/>
      <c r="SPV119" s="22"/>
      <c r="SPW119" s="22"/>
      <c r="SPX119" s="22"/>
      <c r="SPY119" s="22"/>
      <c r="SPZ119" s="22"/>
      <c r="SQA119" s="22"/>
      <c r="SQB119" s="22"/>
      <c r="SQC119" s="22"/>
      <c r="SQD119" s="22"/>
      <c r="SQE119" s="22"/>
      <c r="SQF119" s="22"/>
      <c r="SQG119" s="22"/>
      <c r="SQH119" s="22"/>
      <c r="SQI119" s="22"/>
      <c r="SQJ119" s="22"/>
      <c r="SQK119" s="22"/>
      <c r="SQL119" s="22"/>
      <c r="SQM119" s="22"/>
      <c r="SQN119" s="22"/>
      <c r="SQO119" s="22"/>
      <c r="SQP119" s="22"/>
      <c r="SQQ119" s="22"/>
      <c r="SQR119" s="22"/>
      <c r="SQS119" s="22"/>
      <c r="SQT119" s="22"/>
      <c r="SQU119" s="22"/>
      <c r="SQV119" s="22"/>
      <c r="SQW119" s="22"/>
      <c r="SQX119" s="22"/>
      <c r="SQY119" s="22"/>
      <c r="SQZ119" s="22"/>
      <c r="SRA119" s="22"/>
      <c r="SRB119" s="22"/>
      <c r="SRC119" s="22"/>
      <c r="SRD119" s="22"/>
      <c r="SRE119" s="22"/>
      <c r="SRF119" s="22"/>
      <c r="SRG119" s="22"/>
      <c r="SRH119" s="22"/>
      <c r="SRI119" s="22"/>
      <c r="SRJ119" s="22"/>
      <c r="SRK119" s="22"/>
      <c r="SRL119" s="22"/>
      <c r="SRM119" s="22"/>
      <c r="SRN119" s="22"/>
      <c r="SRO119" s="22"/>
      <c r="SRP119" s="22"/>
      <c r="SRQ119" s="22"/>
      <c r="SRR119" s="22"/>
      <c r="SRS119" s="22"/>
      <c r="SRT119" s="22"/>
      <c r="SRU119" s="22"/>
      <c r="SRV119" s="22"/>
      <c r="SRW119" s="22"/>
      <c r="SRX119" s="22"/>
      <c r="SRY119" s="22"/>
      <c r="SRZ119" s="22"/>
      <c r="SSA119" s="22"/>
      <c r="SSB119" s="22"/>
      <c r="SSC119" s="22"/>
      <c r="SSD119" s="22"/>
      <c r="SSE119" s="22"/>
      <c r="SSF119" s="22"/>
      <c r="SSG119" s="22"/>
      <c r="SSH119" s="22"/>
      <c r="SSI119" s="22"/>
      <c r="SSJ119" s="22"/>
      <c r="SSK119" s="22"/>
      <c r="SSL119" s="22"/>
      <c r="SSM119" s="22"/>
      <c r="SSN119" s="22"/>
      <c r="SSO119" s="22"/>
      <c r="SSP119" s="22"/>
      <c r="SSQ119" s="22"/>
      <c r="SSR119" s="22"/>
      <c r="SSS119" s="22"/>
      <c r="SST119" s="22"/>
      <c r="SSU119" s="22"/>
      <c r="SSV119" s="22"/>
      <c r="SSW119" s="22"/>
      <c r="SSX119" s="22"/>
      <c r="SSY119" s="22"/>
      <c r="SSZ119" s="22"/>
      <c r="STA119" s="22"/>
      <c r="STB119" s="22"/>
      <c r="STC119" s="22"/>
      <c r="STD119" s="22"/>
      <c r="STE119" s="22"/>
      <c r="STF119" s="22"/>
      <c r="STG119" s="22"/>
      <c r="STH119" s="22"/>
      <c r="STI119" s="22"/>
      <c r="STJ119" s="22"/>
      <c r="STK119" s="22"/>
      <c r="STL119" s="22"/>
      <c r="STM119" s="22"/>
      <c r="STN119" s="22"/>
      <c r="STO119" s="22"/>
      <c r="STP119" s="22"/>
      <c r="STQ119" s="22"/>
      <c r="STR119" s="22"/>
      <c r="STS119" s="22"/>
      <c r="STT119" s="22"/>
      <c r="STU119" s="22"/>
      <c r="STV119" s="22"/>
      <c r="STW119" s="22"/>
      <c r="STX119" s="22"/>
      <c r="STY119" s="22"/>
      <c r="STZ119" s="22"/>
      <c r="SUA119" s="22"/>
      <c r="SUB119" s="22"/>
      <c r="SUC119" s="22"/>
      <c r="SUD119" s="22"/>
      <c r="SUE119" s="22"/>
      <c r="SUF119" s="22"/>
      <c r="SUG119" s="22"/>
      <c r="SUH119" s="22"/>
      <c r="SUI119" s="22"/>
      <c r="SUJ119" s="22"/>
      <c r="SUK119" s="22"/>
      <c r="SUL119" s="22"/>
      <c r="SUM119" s="22"/>
      <c r="SUN119" s="22"/>
      <c r="SUO119" s="22"/>
      <c r="SUP119" s="22"/>
      <c r="SUQ119" s="22"/>
      <c r="SUR119" s="22"/>
      <c r="SUS119" s="22"/>
      <c r="SUT119" s="22"/>
      <c r="SUU119" s="22"/>
      <c r="SUV119" s="22"/>
      <c r="SUW119" s="22"/>
      <c r="SUX119" s="22"/>
      <c r="SUY119" s="22"/>
      <c r="SUZ119" s="22"/>
      <c r="SVA119" s="22"/>
      <c r="SVB119" s="22"/>
      <c r="SVC119" s="22"/>
      <c r="SVD119" s="22"/>
      <c r="SVE119" s="22"/>
      <c r="SVF119" s="22"/>
      <c r="SVG119" s="22"/>
      <c r="SVH119" s="22"/>
      <c r="SVI119" s="22"/>
      <c r="SVJ119" s="22"/>
      <c r="SVK119" s="22"/>
      <c r="SVL119" s="22"/>
      <c r="SVM119" s="22"/>
      <c r="SVN119" s="22"/>
      <c r="SVO119" s="22"/>
      <c r="SVP119" s="22"/>
      <c r="SVQ119" s="22"/>
      <c r="SVR119" s="22"/>
      <c r="SVS119" s="22"/>
      <c r="SVT119" s="22"/>
      <c r="SVU119" s="22"/>
      <c r="SVV119" s="22"/>
      <c r="SVW119" s="22"/>
      <c r="SVX119" s="22"/>
      <c r="SVY119" s="22"/>
      <c r="SVZ119" s="22"/>
      <c r="SWA119" s="22"/>
      <c r="SWB119" s="22"/>
      <c r="SWC119" s="22"/>
      <c r="SWD119" s="22"/>
      <c r="SWE119" s="22"/>
      <c r="SWF119" s="22"/>
      <c r="SWG119" s="22"/>
      <c r="SWH119" s="22"/>
      <c r="SWI119" s="22"/>
      <c r="SWJ119" s="22"/>
      <c r="SWK119" s="22"/>
      <c r="SWL119" s="22"/>
      <c r="SWM119" s="22"/>
      <c r="SWN119" s="22"/>
      <c r="SWO119" s="22"/>
      <c r="SWP119" s="22"/>
      <c r="SWQ119" s="22"/>
      <c r="SWR119" s="22"/>
      <c r="SWS119" s="22"/>
      <c r="SWT119" s="22"/>
      <c r="SWU119" s="22"/>
      <c r="SWV119" s="22"/>
      <c r="SWW119" s="22"/>
      <c r="SWX119" s="22"/>
      <c r="SWY119" s="22"/>
      <c r="SWZ119" s="22"/>
      <c r="SXA119" s="22"/>
      <c r="SXB119" s="22"/>
      <c r="SXC119" s="22"/>
      <c r="SXD119" s="22"/>
      <c r="SXE119" s="22"/>
      <c r="SXF119" s="22"/>
      <c r="SXG119" s="22"/>
      <c r="SXH119" s="22"/>
      <c r="SXI119" s="22"/>
      <c r="SXJ119" s="22"/>
      <c r="SXK119" s="22"/>
      <c r="SXL119" s="22"/>
      <c r="SXM119" s="22"/>
      <c r="SXN119" s="22"/>
      <c r="SXO119" s="22"/>
      <c r="SXP119" s="22"/>
      <c r="SXQ119" s="22"/>
      <c r="SXR119" s="22"/>
      <c r="SXS119" s="22"/>
      <c r="SXT119" s="22"/>
      <c r="SXU119" s="22"/>
      <c r="SXV119" s="22"/>
      <c r="SXW119" s="22"/>
      <c r="SXX119" s="22"/>
      <c r="SXY119" s="22"/>
      <c r="SXZ119" s="22"/>
      <c r="SYA119" s="22"/>
      <c r="SYB119" s="22"/>
      <c r="SYC119" s="22"/>
      <c r="SYD119" s="22"/>
      <c r="SYE119" s="22"/>
      <c r="SYF119" s="22"/>
      <c r="SYG119" s="22"/>
      <c r="SYH119" s="22"/>
      <c r="SYI119" s="22"/>
      <c r="SYJ119" s="22"/>
      <c r="SYK119" s="22"/>
      <c r="SYL119" s="22"/>
      <c r="SYM119" s="22"/>
      <c r="SYN119" s="22"/>
      <c r="SYO119" s="22"/>
      <c r="SYP119" s="22"/>
      <c r="SYQ119" s="22"/>
      <c r="SYR119" s="22"/>
      <c r="SYS119" s="22"/>
      <c r="SYT119" s="22"/>
      <c r="SYU119" s="22"/>
      <c r="SYV119" s="22"/>
      <c r="SYW119" s="22"/>
      <c r="SYX119" s="22"/>
      <c r="SYY119" s="22"/>
      <c r="SYZ119" s="22"/>
      <c r="SZA119" s="22"/>
      <c r="SZB119" s="22"/>
      <c r="SZC119" s="22"/>
      <c r="SZD119" s="22"/>
      <c r="SZE119" s="22"/>
      <c r="SZF119" s="22"/>
      <c r="SZG119" s="22"/>
      <c r="SZH119" s="22"/>
      <c r="SZI119" s="22"/>
      <c r="SZJ119" s="22"/>
      <c r="SZK119" s="22"/>
      <c r="SZL119" s="22"/>
      <c r="SZM119" s="22"/>
      <c r="SZN119" s="22"/>
      <c r="SZO119" s="22"/>
      <c r="SZP119" s="22"/>
      <c r="SZQ119" s="22"/>
      <c r="SZR119" s="22"/>
      <c r="SZS119" s="22"/>
      <c r="SZT119" s="22"/>
      <c r="SZU119" s="22"/>
      <c r="SZV119" s="22"/>
      <c r="SZW119" s="22"/>
      <c r="SZX119" s="22"/>
      <c r="SZY119" s="22"/>
      <c r="SZZ119" s="22"/>
      <c r="TAA119" s="22"/>
      <c r="TAB119" s="22"/>
      <c r="TAC119" s="22"/>
      <c r="TAD119" s="22"/>
      <c r="TAE119" s="22"/>
      <c r="TAF119" s="22"/>
      <c r="TAG119" s="22"/>
      <c r="TAH119" s="22"/>
      <c r="TAI119" s="22"/>
      <c r="TAJ119" s="22"/>
      <c r="TAK119" s="22"/>
      <c r="TAL119" s="22"/>
      <c r="TAM119" s="22"/>
      <c r="TAN119" s="22"/>
      <c r="TAO119" s="22"/>
      <c r="TAP119" s="22"/>
      <c r="TAQ119" s="22"/>
      <c r="TAR119" s="22"/>
      <c r="TAS119" s="22"/>
      <c r="TAT119" s="22"/>
      <c r="TAU119" s="22"/>
      <c r="TAV119" s="22"/>
      <c r="TAW119" s="22"/>
      <c r="TAX119" s="22"/>
      <c r="TAY119" s="22"/>
      <c r="TAZ119" s="22"/>
      <c r="TBA119" s="22"/>
      <c r="TBB119" s="22"/>
      <c r="TBC119" s="22"/>
      <c r="TBD119" s="22"/>
      <c r="TBE119" s="22"/>
      <c r="TBF119" s="22"/>
      <c r="TBG119" s="22"/>
      <c r="TBH119" s="22"/>
      <c r="TBI119" s="22"/>
      <c r="TBJ119" s="22"/>
      <c r="TBK119" s="22"/>
      <c r="TBL119" s="22"/>
      <c r="TBM119" s="22"/>
      <c r="TBN119" s="22"/>
      <c r="TBO119" s="22"/>
      <c r="TBP119" s="22"/>
      <c r="TBQ119" s="22"/>
      <c r="TBR119" s="22"/>
      <c r="TBS119" s="22"/>
      <c r="TBT119" s="22"/>
      <c r="TBU119" s="22"/>
      <c r="TBV119" s="22"/>
      <c r="TBW119" s="22"/>
      <c r="TBX119" s="22"/>
      <c r="TBY119" s="22"/>
      <c r="TBZ119" s="22"/>
      <c r="TCA119" s="22"/>
      <c r="TCB119" s="22"/>
      <c r="TCC119" s="22"/>
      <c r="TCD119" s="22"/>
      <c r="TCE119" s="22"/>
      <c r="TCF119" s="22"/>
      <c r="TCG119" s="22"/>
      <c r="TCH119" s="22"/>
      <c r="TCI119" s="22"/>
      <c r="TCJ119" s="22"/>
      <c r="TCK119" s="22"/>
      <c r="TCL119" s="22"/>
      <c r="TCM119" s="22"/>
      <c r="TCN119" s="22"/>
      <c r="TCO119" s="22"/>
      <c r="TCP119" s="22"/>
      <c r="TCQ119" s="22"/>
      <c r="TCR119" s="22"/>
      <c r="TCS119" s="22"/>
      <c r="TCT119" s="22"/>
      <c r="TCU119" s="22"/>
      <c r="TCV119" s="22"/>
      <c r="TCW119" s="22"/>
      <c r="TCX119" s="22"/>
      <c r="TCY119" s="22"/>
      <c r="TCZ119" s="22"/>
      <c r="TDA119" s="22"/>
      <c r="TDB119" s="22"/>
      <c r="TDC119" s="22"/>
      <c r="TDD119" s="22"/>
      <c r="TDE119" s="22"/>
      <c r="TDF119" s="22"/>
      <c r="TDG119" s="22"/>
      <c r="TDH119" s="22"/>
      <c r="TDI119" s="22"/>
      <c r="TDJ119" s="22"/>
      <c r="TDK119" s="22"/>
      <c r="TDL119" s="22"/>
      <c r="TDM119" s="22"/>
      <c r="TDN119" s="22"/>
      <c r="TDO119" s="22"/>
      <c r="TDP119" s="22"/>
      <c r="TDQ119" s="22"/>
      <c r="TDR119" s="22"/>
      <c r="TDS119" s="22"/>
      <c r="TDT119" s="22"/>
      <c r="TDU119" s="22"/>
      <c r="TDV119" s="22"/>
      <c r="TDW119" s="22"/>
      <c r="TDX119" s="22"/>
      <c r="TDY119" s="22"/>
      <c r="TDZ119" s="22"/>
      <c r="TEA119" s="22"/>
      <c r="TEB119" s="22"/>
      <c r="TEC119" s="22"/>
      <c r="TED119" s="22"/>
      <c r="TEE119" s="22"/>
      <c r="TEF119" s="22"/>
      <c r="TEG119" s="22"/>
      <c r="TEH119" s="22"/>
      <c r="TEI119" s="22"/>
      <c r="TEJ119" s="22"/>
      <c r="TEK119" s="22"/>
      <c r="TEL119" s="22"/>
      <c r="TEM119" s="22"/>
      <c r="TEN119" s="22"/>
      <c r="TEO119" s="22"/>
      <c r="TEP119" s="22"/>
      <c r="TEQ119" s="22"/>
      <c r="TER119" s="22"/>
      <c r="TES119" s="22"/>
      <c r="TET119" s="22"/>
      <c r="TEU119" s="22"/>
      <c r="TEV119" s="22"/>
      <c r="TEW119" s="22"/>
      <c r="TEX119" s="22"/>
      <c r="TEY119" s="22"/>
      <c r="TEZ119" s="22"/>
      <c r="TFA119" s="22"/>
      <c r="TFB119" s="22"/>
      <c r="TFC119" s="22"/>
      <c r="TFD119" s="22"/>
      <c r="TFE119" s="22"/>
      <c r="TFF119" s="22"/>
      <c r="TFG119" s="22"/>
      <c r="TFH119" s="22"/>
      <c r="TFI119" s="22"/>
      <c r="TFJ119" s="22"/>
      <c r="TFK119" s="22"/>
      <c r="TFL119" s="22"/>
      <c r="TFM119" s="22"/>
      <c r="TFN119" s="22"/>
      <c r="TFO119" s="22"/>
      <c r="TFP119" s="22"/>
      <c r="TFQ119" s="22"/>
      <c r="TFR119" s="22"/>
      <c r="TFS119" s="22"/>
      <c r="TFT119" s="22"/>
      <c r="TFU119" s="22"/>
      <c r="TFV119" s="22"/>
      <c r="TFW119" s="22"/>
      <c r="TFX119" s="22"/>
      <c r="TFY119" s="22"/>
      <c r="TFZ119" s="22"/>
      <c r="TGA119" s="22"/>
      <c r="TGB119" s="22"/>
      <c r="TGC119" s="22"/>
      <c r="TGD119" s="22"/>
      <c r="TGE119" s="22"/>
      <c r="TGF119" s="22"/>
      <c r="TGG119" s="22"/>
      <c r="TGH119" s="22"/>
      <c r="TGI119" s="22"/>
      <c r="TGJ119" s="22"/>
      <c r="TGK119" s="22"/>
      <c r="TGL119" s="22"/>
      <c r="TGM119" s="22"/>
      <c r="TGN119" s="22"/>
      <c r="TGO119" s="22"/>
      <c r="TGP119" s="22"/>
      <c r="TGQ119" s="22"/>
      <c r="TGR119" s="22"/>
      <c r="TGS119" s="22"/>
      <c r="TGT119" s="22"/>
      <c r="TGU119" s="22"/>
      <c r="TGV119" s="22"/>
      <c r="TGW119" s="22"/>
      <c r="TGX119" s="22"/>
      <c r="TGY119" s="22"/>
      <c r="TGZ119" s="22"/>
      <c r="THA119" s="22"/>
      <c r="THB119" s="22"/>
      <c r="THC119" s="22"/>
      <c r="THD119" s="22"/>
      <c r="THE119" s="22"/>
      <c r="THF119" s="22"/>
      <c r="THG119" s="22"/>
      <c r="THH119" s="22"/>
      <c r="THI119" s="22"/>
      <c r="THJ119" s="22"/>
      <c r="THK119" s="22"/>
      <c r="THL119" s="22"/>
      <c r="THM119" s="22"/>
      <c r="THN119" s="22"/>
      <c r="THO119" s="22"/>
      <c r="THP119" s="22"/>
      <c r="THQ119" s="22"/>
      <c r="THR119" s="22"/>
      <c r="THS119" s="22"/>
      <c r="THT119" s="22"/>
      <c r="THU119" s="22"/>
      <c r="THV119" s="22"/>
      <c r="THW119" s="22"/>
      <c r="THX119" s="22"/>
      <c r="THY119" s="22"/>
      <c r="THZ119" s="22"/>
      <c r="TIA119" s="22"/>
      <c r="TIB119" s="22"/>
      <c r="TIC119" s="22"/>
      <c r="TID119" s="22"/>
      <c r="TIE119" s="22"/>
      <c r="TIF119" s="22"/>
      <c r="TIG119" s="22"/>
      <c r="TIH119" s="22"/>
      <c r="TII119" s="22"/>
      <c r="TIJ119" s="22"/>
      <c r="TIK119" s="22"/>
      <c r="TIL119" s="22"/>
      <c r="TIM119" s="22"/>
      <c r="TIN119" s="22"/>
      <c r="TIO119" s="22"/>
      <c r="TIP119" s="22"/>
      <c r="TIQ119" s="22"/>
      <c r="TIR119" s="22"/>
      <c r="TIS119" s="22"/>
      <c r="TIT119" s="22"/>
      <c r="TIU119" s="22"/>
      <c r="TIV119" s="22"/>
      <c r="TIW119" s="22"/>
      <c r="TIX119" s="22"/>
      <c r="TIY119" s="22"/>
      <c r="TIZ119" s="22"/>
      <c r="TJA119" s="22"/>
      <c r="TJB119" s="22"/>
      <c r="TJC119" s="22"/>
      <c r="TJD119" s="22"/>
      <c r="TJE119" s="22"/>
      <c r="TJF119" s="22"/>
      <c r="TJG119" s="22"/>
      <c r="TJH119" s="22"/>
      <c r="TJI119" s="22"/>
      <c r="TJJ119" s="22"/>
      <c r="TJK119" s="22"/>
      <c r="TJL119" s="22"/>
      <c r="TJM119" s="22"/>
      <c r="TJN119" s="22"/>
      <c r="TJO119" s="22"/>
      <c r="TJP119" s="22"/>
      <c r="TJQ119" s="22"/>
      <c r="TJR119" s="22"/>
      <c r="TJS119" s="22"/>
      <c r="TJT119" s="22"/>
      <c r="TJU119" s="22"/>
      <c r="TJV119" s="22"/>
      <c r="TJW119" s="22"/>
      <c r="TJX119" s="22"/>
      <c r="TJY119" s="22"/>
      <c r="TJZ119" s="22"/>
      <c r="TKA119" s="22"/>
      <c r="TKB119" s="22"/>
      <c r="TKC119" s="22"/>
      <c r="TKD119" s="22"/>
      <c r="TKE119" s="22"/>
      <c r="TKF119" s="22"/>
      <c r="TKG119" s="22"/>
      <c r="TKH119" s="22"/>
      <c r="TKI119" s="22"/>
      <c r="TKJ119" s="22"/>
      <c r="TKK119" s="22"/>
      <c r="TKL119" s="22"/>
      <c r="TKM119" s="22"/>
      <c r="TKN119" s="22"/>
      <c r="TKO119" s="22"/>
      <c r="TKP119" s="22"/>
      <c r="TKQ119" s="22"/>
      <c r="TKR119" s="22"/>
      <c r="TKS119" s="22"/>
      <c r="TKT119" s="22"/>
      <c r="TKU119" s="22"/>
      <c r="TKV119" s="22"/>
      <c r="TKW119" s="22"/>
      <c r="TKX119" s="22"/>
      <c r="TKY119" s="22"/>
      <c r="TKZ119" s="22"/>
      <c r="TLA119" s="22"/>
      <c r="TLB119" s="22"/>
      <c r="TLC119" s="22"/>
      <c r="TLD119" s="22"/>
      <c r="TLE119" s="22"/>
      <c r="TLF119" s="22"/>
      <c r="TLG119" s="22"/>
      <c r="TLH119" s="22"/>
      <c r="TLI119" s="22"/>
      <c r="TLJ119" s="22"/>
      <c r="TLK119" s="22"/>
      <c r="TLL119" s="22"/>
      <c r="TLM119" s="22"/>
      <c r="TLN119" s="22"/>
      <c r="TLO119" s="22"/>
      <c r="TLP119" s="22"/>
      <c r="TLQ119" s="22"/>
      <c r="TLR119" s="22"/>
      <c r="TLS119" s="22"/>
      <c r="TLT119" s="22"/>
      <c r="TLU119" s="22"/>
      <c r="TLV119" s="22"/>
      <c r="TLW119" s="22"/>
      <c r="TLX119" s="22"/>
      <c r="TLY119" s="22"/>
      <c r="TLZ119" s="22"/>
      <c r="TMA119" s="22"/>
      <c r="TMB119" s="22"/>
      <c r="TMC119" s="22"/>
      <c r="TMD119" s="22"/>
      <c r="TME119" s="22"/>
      <c r="TMF119" s="22"/>
      <c r="TMG119" s="22"/>
      <c r="TMH119" s="22"/>
      <c r="TMI119" s="22"/>
      <c r="TMJ119" s="22"/>
      <c r="TMK119" s="22"/>
      <c r="TML119" s="22"/>
      <c r="TMM119" s="22"/>
      <c r="TMN119" s="22"/>
      <c r="TMO119" s="22"/>
      <c r="TMP119" s="22"/>
      <c r="TMQ119" s="22"/>
      <c r="TMR119" s="22"/>
      <c r="TMS119" s="22"/>
      <c r="TMT119" s="22"/>
      <c r="TMU119" s="22"/>
      <c r="TMV119" s="22"/>
      <c r="TMW119" s="22"/>
      <c r="TMX119" s="22"/>
      <c r="TMY119" s="22"/>
      <c r="TMZ119" s="22"/>
      <c r="TNA119" s="22"/>
      <c r="TNB119" s="22"/>
      <c r="TNC119" s="22"/>
      <c r="TND119" s="22"/>
      <c r="TNE119" s="22"/>
      <c r="TNF119" s="22"/>
      <c r="TNG119" s="22"/>
      <c r="TNH119" s="22"/>
      <c r="TNI119" s="22"/>
      <c r="TNJ119" s="22"/>
      <c r="TNK119" s="22"/>
      <c r="TNL119" s="22"/>
      <c r="TNM119" s="22"/>
      <c r="TNN119" s="22"/>
      <c r="TNO119" s="22"/>
      <c r="TNP119" s="22"/>
      <c r="TNQ119" s="22"/>
      <c r="TNR119" s="22"/>
      <c r="TNS119" s="22"/>
      <c r="TNT119" s="22"/>
      <c r="TNU119" s="22"/>
      <c r="TNV119" s="22"/>
      <c r="TNW119" s="22"/>
      <c r="TNX119" s="22"/>
      <c r="TNY119" s="22"/>
      <c r="TNZ119" s="22"/>
      <c r="TOA119" s="22"/>
      <c r="TOB119" s="22"/>
      <c r="TOC119" s="22"/>
      <c r="TOD119" s="22"/>
      <c r="TOE119" s="22"/>
      <c r="TOF119" s="22"/>
      <c r="TOG119" s="22"/>
      <c r="TOH119" s="22"/>
      <c r="TOI119" s="22"/>
      <c r="TOJ119" s="22"/>
      <c r="TOK119" s="22"/>
      <c r="TOL119" s="22"/>
      <c r="TOM119" s="22"/>
      <c r="TON119" s="22"/>
      <c r="TOO119" s="22"/>
      <c r="TOP119" s="22"/>
      <c r="TOQ119" s="22"/>
      <c r="TOR119" s="22"/>
      <c r="TOS119" s="22"/>
      <c r="TOT119" s="22"/>
      <c r="TOU119" s="22"/>
      <c r="TOV119" s="22"/>
      <c r="TOW119" s="22"/>
      <c r="TOX119" s="22"/>
      <c r="TOY119" s="22"/>
      <c r="TOZ119" s="22"/>
      <c r="TPA119" s="22"/>
      <c r="TPB119" s="22"/>
      <c r="TPC119" s="22"/>
      <c r="TPD119" s="22"/>
      <c r="TPE119" s="22"/>
      <c r="TPF119" s="22"/>
      <c r="TPG119" s="22"/>
      <c r="TPH119" s="22"/>
      <c r="TPI119" s="22"/>
      <c r="TPJ119" s="22"/>
      <c r="TPK119" s="22"/>
      <c r="TPL119" s="22"/>
      <c r="TPM119" s="22"/>
      <c r="TPN119" s="22"/>
      <c r="TPO119" s="22"/>
      <c r="TPP119" s="22"/>
      <c r="TPQ119" s="22"/>
      <c r="TPR119" s="22"/>
      <c r="TPS119" s="22"/>
      <c r="TPT119" s="22"/>
      <c r="TPU119" s="22"/>
      <c r="TPV119" s="22"/>
      <c r="TPW119" s="22"/>
      <c r="TPX119" s="22"/>
      <c r="TPY119" s="22"/>
      <c r="TPZ119" s="22"/>
      <c r="TQA119" s="22"/>
      <c r="TQB119" s="22"/>
      <c r="TQC119" s="22"/>
      <c r="TQD119" s="22"/>
      <c r="TQE119" s="22"/>
      <c r="TQF119" s="22"/>
      <c r="TQG119" s="22"/>
      <c r="TQH119" s="22"/>
      <c r="TQI119" s="22"/>
      <c r="TQJ119" s="22"/>
      <c r="TQK119" s="22"/>
      <c r="TQL119" s="22"/>
      <c r="TQM119" s="22"/>
      <c r="TQN119" s="22"/>
      <c r="TQO119" s="22"/>
      <c r="TQP119" s="22"/>
      <c r="TQQ119" s="22"/>
      <c r="TQR119" s="22"/>
      <c r="TQS119" s="22"/>
      <c r="TQT119" s="22"/>
      <c r="TQU119" s="22"/>
      <c r="TQV119" s="22"/>
      <c r="TQW119" s="22"/>
      <c r="TQX119" s="22"/>
      <c r="TQY119" s="22"/>
      <c r="TQZ119" s="22"/>
      <c r="TRA119" s="22"/>
      <c r="TRB119" s="22"/>
      <c r="TRC119" s="22"/>
      <c r="TRD119" s="22"/>
      <c r="TRE119" s="22"/>
      <c r="TRF119" s="22"/>
      <c r="TRG119" s="22"/>
      <c r="TRH119" s="22"/>
      <c r="TRI119" s="22"/>
      <c r="TRJ119" s="22"/>
      <c r="TRK119" s="22"/>
      <c r="TRL119" s="22"/>
      <c r="TRM119" s="22"/>
      <c r="TRN119" s="22"/>
      <c r="TRO119" s="22"/>
      <c r="TRP119" s="22"/>
      <c r="TRQ119" s="22"/>
      <c r="TRR119" s="22"/>
      <c r="TRS119" s="22"/>
      <c r="TRT119" s="22"/>
      <c r="TRU119" s="22"/>
      <c r="TRV119" s="22"/>
      <c r="TRW119" s="22"/>
      <c r="TRX119" s="22"/>
      <c r="TRY119" s="22"/>
      <c r="TRZ119" s="22"/>
      <c r="TSA119" s="22"/>
      <c r="TSB119" s="22"/>
      <c r="TSC119" s="22"/>
      <c r="TSD119" s="22"/>
      <c r="TSE119" s="22"/>
      <c r="TSF119" s="22"/>
      <c r="TSG119" s="22"/>
      <c r="TSH119" s="22"/>
      <c r="TSI119" s="22"/>
      <c r="TSJ119" s="22"/>
      <c r="TSK119" s="22"/>
      <c r="TSL119" s="22"/>
      <c r="TSM119" s="22"/>
      <c r="TSN119" s="22"/>
      <c r="TSO119" s="22"/>
      <c r="TSP119" s="22"/>
      <c r="TSQ119" s="22"/>
      <c r="TSR119" s="22"/>
      <c r="TSS119" s="22"/>
      <c r="TST119" s="22"/>
      <c r="TSU119" s="22"/>
      <c r="TSV119" s="22"/>
      <c r="TSW119" s="22"/>
      <c r="TSX119" s="22"/>
      <c r="TSY119" s="22"/>
      <c r="TSZ119" s="22"/>
      <c r="TTA119" s="22"/>
      <c r="TTB119" s="22"/>
      <c r="TTC119" s="22"/>
      <c r="TTD119" s="22"/>
      <c r="TTE119" s="22"/>
      <c r="TTF119" s="22"/>
      <c r="TTG119" s="22"/>
      <c r="TTH119" s="22"/>
      <c r="TTI119" s="22"/>
      <c r="TTJ119" s="22"/>
      <c r="TTK119" s="22"/>
      <c r="TTL119" s="22"/>
      <c r="TTM119" s="22"/>
      <c r="TTN119" s="22"/>
      <c r="TTO119" s="22"/>
      <c r="TTP119" s="22"/>
      <c r="TTQ119" s="22"/>
      <c r="TTR119" s="22"/>
      <c r="TTS119" s="22"/>
      <c r="TTT119" s="22"/>
      <c r="TTU119" s="22"/>
      <c r="TTV119" s="22"/>
      <c r="TTW119" s="22"/>
      <c r="TTX119" s="22"/>
      <c r="TTY119" s="22"/>
      <c r="TTZ119" s="22"/>
      <c r="TUA119" s="22"/>
      <c r="TUB119" s="22"/>
      <c r="TUC119" s="22"/>
      <c r="TUD119" s="22"/>
      <c r="TUE119" s="22"/>
      <c r="TUF119" s="22"/>
      <c r="TUG119" s="22"/>
      <c r="TUH119" s="22"/>
      <c r="TUI119" s="22"/>
      <c r="TUJ119" s="22"/>
      <c r="TUK119" s="22"/>
      <c r="TUL119" s="22"/>
      <c r="TUM119" s="22"/>
      <c r="TUN119" s="22"/>
      <c r="TUO119" s="22"/>
      <c r="TUP119" s="22"/>
      <c r="TUQ119" s="22"/>
      <c r="TUR119" s="22"/>
      <c r="TUS119" s="22"/>
      <c r="TUT119" s="22"/>
      <c r="TUU119" s="22"/>
      <c r="TUV119" s="22"/>
      <c r="TUW119" s="22"/>
      <c r="TUX119" s="22"/>
      <c r="TUY119" s="22"/>
      <c r="TUZ119" s="22"/>
      <c r="TVA119" s="22"/>
      <c r="TVB119" s="22"/>
      <c r="TVC119" s="22"/>
      <c r="TVD119" s="22"/>
      <c r="TVE119" s="22"/>
      <c r="TVF119" s="22"/>
      <c r="TVG119" s="22"/>
      <c r="TVH119" s="22"/>
      <c r="TVI119" s="22"/>
      <c r="TVJ119" s="22"/>
      <c r="TVK119" s="22"/>
      <c r="TVL119" s="22"/>
      <c r="TVM119" s="22"/>
      <c r="TVN119" s="22"/>
      <c r="TVO119" s="22"/>
      <c r="TVP119" s="22"/>
      <c r="TVQ119" s="22"/>
      <c r="TVR119" s="22"/>
      <c r="TVS119" s="22"/>
      <c r="TVT119" s="22"/>
      <c r="TVU119" s="22"/>
      <c r="TVV119" s="22"/>
      <c r="TVW119" s="22"/>
      <c r="TVX119" s="22"/>
      <c r="TVY119" s="22"/>
      <c r="TVZ119" s="22"/>
      <c r="TWA119" s="22"/>
      <c r="TWB119" s="22"/>
      <c r="TWC119" s="22"/>
      <c r="TWD119" s="22"/>
      <c r="TWE119" s="22"/>
      <c r="TWF119" s="22"/>
      <c r="TWG119" s="22"/>
      <c r="TWH119" s="22"/>
      <c r="TWI119" s="22"/>
      <c r="TWJ119" s="22"/>
      <c r="TWK119" s="22"/>
      <c r="TWL119" s="22"/>
      <c r="TWM119" s="22"/>
      <c r="TWN119" s="22"/>
      <c r="TWO119" s="22"/>
      <c r="TWP119" s="22"/>
      <c r="TWQ119" s="22"/>
      <c r="TWR119" s="22"/>
      <c r="TWS119" s="22"/>
      <c r="TWT119" s="22"/>
      <c r="TWU119" s="22"/>
      <c r="TWV119" s="22"/>
      <c r="TWW119" s="22"/>
      <c r="TWX119" s="22"/>
      <c r="TWY119" s="22"/>
      <c r="TWZ119" s="22"/>
      <c r="TXA119" s="22"/>
      <c r="TXB119" s="22"/>
      <c r="TXC119" s="22"/>
      <c r="TXD119" s="22"/>
      <c r="TXE119" s="22"/>
      <c r="TXF119" s="22"/>
      <c r="TXG119" s="22"/>
      <c r="TXH119" s="22"/>
      <c r="TXI119" s="22"/>
      <c r="TXJ119" s="22"/>
      <c r="TXK119" s="22"/>
      <c r="TXL119" s="22"/>
      <c r="TXM119" s="22"/>
      <c r="TXN119" s="22"/>
      <c r="TXO119" s="22"/>
      <c r="TXP119" s="22"/>
      <c r="TXQ119" s="22"/>
      <c r="TXR119" s="22"/>
      <c r="TXS119" s="22"/>
      <c r="TXT119" s="22"/>
      <c r="TXU119" s="22"/>
      <c r="TXV119" s="22"/>
      <c r="TXW119" s="22"/>
      <c r="TXX119" s="22"/>
      <c r="TXY119" s="22"/>
      <c r="TXZ119" s="22"/>
      <c r="TYA119" s="22"/>
      <c r="TYB119" s="22"/>
      <c r="TYC119" s="22"/>
      <c r="TYD119" s="22"/>
      <c r="TYE119" s="22"/>
      <c r="TYF119" s="22"/>
      <c r="TYG119" s="22"/>
      <c r="TYH119" s="22"/>
      <c r="TYI119" s="22"/>
      <c r="TYJ119" s="22"/>
      <c r="TYK119" s="22"/>
      <c r="TYL119" s="22"/>
      <c r="TYM119" s="22"/>
      <c r="TYN119" s="22"/>
      <c r="TYO119" s="22"/>
      <c r="TYP119" s="22"/>
      <c r="TYQ119" s="22"/>
      <c r="TYR119" s="22"/>
      <c r="TYS119" s="22"/>
      <c r="TYT119" s="22"/>
      <c r="TYU119" s="22"/>
      <c r="TYV119" s="22"/>
      <c r="TYW119" s="22"/>
      <c r="TYX119" s="22"/>
      <c r="TYY119" s="22"/>
      <c r="TYZ119" s="22"/>
      <c r="TZA119" s="22"/>
      <c r="TZB119" s="22"/>
      <c r="TZC119" s="22"/>
      <c r="TZD119" s="22"/>
      <c r="TZE119" s="22"/>
      <c r="TZF119" s="22"/>
      <c r="TZG119" s="22"/>
      <c r="TZH119" s="22"/>
      <c r="TZI119" s="22"/>
      <c r="TZJ119" s="22"/>
      <c r="TZK119" s="22"/>
      <c r="TZL119" s="22"/>
      <c r="TZM119" s="22"/>
      <c r="TZN119" s="22"/>
      <c r="TZO119" s="22"/>
      <c r="TZP119" s="22"/>
      <c r="TZQ119" s="22"/>
      <c r="TZR119" s="22"/>
      <c r="TZS119" s="22"/>
      <c r="TZT119" s="22"/>
      <c r="TZU119" s="22"/>
      <c r="TZV119" s="22"/>
      <c r="TZW119" s="22"/>
      <c r="TZX119" s="22"/>
      <c r="TZY119" s="22"/>
      <c r="TZZ119" s="22"/>
      <c r="UAA119" s="22"/>
      <c r="UAB119" s="22"/>
      <c r="UAC119" s="22"/>
      <c r="UAD119" s="22"/>
      <c r="UAE119" s="22"/>
      <c r="UAF119" s="22"/>
      <c r="UAG119" s="22"/>
      <c r="UAH119" s="22"/>
      <c r="UAI119" s="22"/>
      <c r="UAJ119" s="22"/>
      <c r="UAK119" s="22"/>
      <c r="UAL119" s="22"/>
      <c r="UAM119" s="22"/>
      <c r="UAN119" s="22"/>
      <c r="UAO119" s="22"/>
      <c r="UAP119" s="22"/>
      <c r="UAQ119" s="22"/>
      <c r="UAR119" s="22"/>
      <c r="UAS119" s="22"/>
      <c r="UAT119" s="22"/>
      <c r="UAU119" s="22"/>
      <c r="UAV119" s="22"/>
      <c r="UAW119" s="22"/>
      <c r="UAX119" s="22"/>
      <c r="UAY119" s="22"/>
      <c r="UAZ119" s="22"/>
      <c r="UBA119" s="22"/>
      <c r="UBB119" s="22"/>
      <c r="UBC119" s="22"/>
      <c r="UBD119" s="22"/>
      <c r="UBE119" s="22"/>
      <c r="UBF119" s="22"/>
      <c r="UBG119" s="22"/>
      <c r="UBH119" s="22"/>
      <c r="UBI119" s="22"/>
      <c r="UBJ119" s="22"/>
      <c r="UBK119" s="22"/>
      <c r="UBL119" s="22"/>
      <c r="UBM119" s="22"/>
      <c r="UBN119" s="22"/>
      <c r="UBO119" s="22"/>
      <c r="UBP119" s="22"/>
      <c r="UBQ119" s="22"/>
      <c r="UBR119" s="22"/>
      <c r="UBS119" s="22"/>
      <c r="UBT119" s="22"/>
      <c r="UBU119" s="22"/>
      <c r="UBV119" s="22"/>
      <c r="UBW119" s="22"/>
      <c r="UBX119" s="22"/>
      <c r="UBY119" s="22"/>
      <c r="UBZ119" s="22"/>
      <c r="UCA119" s="22"/>
      <c r="UCB119" s="22"/>
      <c r="UCC119" s="22"/>
      <c r="UCD119" s="22"/>
      <c r="UCE119" s="22"/>
      <c r="UCF119" s="22"/>
      <c r="UCG119" s="22"/>
      <c r="UCH119" s="22"/>
      <c r="UCI119" s="22"/>
      <c r="UCJ119" s="22"/>
      <c r="UCK119" s="22"/>
      <c r="UCL119" s="22"/>
      <c r="UCM119" s="22"/>
      <c r="UCN119" s="22"/>
      <c r="UCO119" s="22"/>
      <c r="UCP119" s="22"/>
      <c r="UCQ119" s="22"/>
      <c r="UCR119" s="22"/>
      <c r="UCS119" s="22"/>
      <c r="UCT119" s="22"/>
      <c r="UCU119" s="22"/>
      <c r="UCV119" s="22"/>
      <c r="UCW119" s="22"/>
      <c r="UCX119" s="22"/>
      <c r="UCY119" s="22"/>
      <c r="UCZ119" s="22"/>
      <c r="UDA119" s="22"/>
      <c r="UDB119" s="22"/>
      <c r="UDC119" s="22"/>
      <c r="UDD119" s="22"/>
      <c r="UDE119" s="22"/>
      <c r="UDF119" s="22"/>
      <c r="UDG119" s="22"/>
      <c r="UDH119" s="22"/>
      <c r="UDI119" s="22"/>
      <c r="UDJ119" s="22"/>
      <c r="UDK119" s="22"/>
      <c r="UDL119" s="22"/>
      <c r="UDM119" s="22"/>
      <c r="UDN119" s="22"/>
      <c r="UDO119" s="22"/>
      <c r="UDP119" s="22"/>
      <c r="UDQ119" s="22"/>
      <c r="UDR119" s="22"/>
      <c r="UDS119" s="22"/>
      <c r="UDT119" s="22"/>
      <c r="UDU119" s="22"/>
      <c r="UDV119" s="22"/>
      <c r="UDW119" s="22"/>
      <c r="UDX119" s="22"/>
      <c r="UDY119" s="22"/>
      <c r="UDZ119" s="22"/>
      <c r="UEA119" s="22"/>
      <c r="UEB119" s="22"/>
      <c r="UEC119" s="22"/>
      <c r="UED119" s="22"/>
      <c r="UEE119" s="22"/>
      <c r="UEF119" s="22"/>
      <c r="UEG119" s="22"/>
      <c r="UEH119" s="22"/>
      <c r="UEI119" s="22"/>
      <c r="UEJ119" s="22"/>
      <c r="UEK119" s="22"/>
      <c r="UEL119" s="22"/>
      <c r="UEM119" s="22"/>
      <c r="UEN119" s="22"/>
      <c r="UEO119" s="22"/>
      <c r="UEP119" s="22"/>
      <c r="UEQ119" s="22"/>
      <c r="UER119" s="22"/>
      <c r="UES119" s="22"/>
      <c r="UET119" s="22"/>
      <c r="UEU119" s="22"/>
      <c r="UEV119" s="22"/>
      <c r="UEW119" s="22"/>
      <c r="UEX119" s="22"/>
      <c r="UEY119" s="22"/>
      <c r="UEZ119" s="22"/>
      <c r="UFA119" s="22"/>
      <c r="UFB119" s="22"/>
      <c r="UFC119" s="22"/>
      <c r="UFD119" s="22"/>
      <c r="UFE119" s="22"/>
      <c r="UFF119" s="22"/>
      <c r="UFG119" s="22"/>
      <c r="UFH119" s="22"/>
      <c r="UFI119" s="22"/>
      <c r="UFJ119" s="22"/>
      <c r="UFK119" s="22"/>
      <c r="UFL119" s="22"/>
      <c r="UFM119" s="22"/>
      <c r="UFN119" s="22"/>
      <c r="UFO119" s="22"/>
      <c r="UFP119" s="22"/>
      <c r="UFQ119" s="22"/>
      <c r="UFR119" s="22"/>
      <c r="UFS119" s="22"/>
      <c r="UFT119" s="22"/>
      <c r="UFU119" s="22"/>
      <c r="UFV119" s="22"/>
      <c r="UFW119" s="22"/>
      <c r="UFX119" s="22"/>
      <c r="UFY119" s="22"/>
      <c r="UFZ119" s="22"/>
      <c r="UGA119" s="22"/>
      <c r="UGB119" s="22"/>
      <c r="UGC119" s="22"/>
      <c r="UGD119" s="22"/>
      <c r="UGE119" s="22"/>
      <c r="UGF119" s="22"/>
      <c r="UGG119" s="22"/>
      <c r="UGH119" s="22"/>
      <c r="UGI119" s="22"/>
      <c r="UGJ119" s="22"/>
      <c r="UGK119" s="22"/>
      <c r="UGL119" s="22"/>
      <c r="UGM119" s="22"/>
      <c r="UGN119" s="22"/>
      <c r="UGO119" s="22"/>
      <c r="UGP119" s="22"/>
      <c r="UGQ119" s="22"/>
      <c r="UGR119" s="22"/>
      <c r="UGS119" s="22"/>
      <c r="UGT119" s="22"/>
      <c r="UGU119" s="22"/>
      <c r="UGV119" s="22"/>
      <c r="UGW119" s="22"/>
      <c r="UGX119" s="22"/>
      <c r="UGY119" s="22"/>
      <c r="UGZ119" s="22"/>
      <c r="UHA119" s="22"/>
      <c r="UHB119" s="22"/>
      <c r="UHC119" s="22"/>
      <c r="UHD119" s="22"/>
      <c r="UHE119" s="22"/>
      <c r="UHF119" s="22"/>
      <c r="UHG119" s="22"/>
      <c r="UHH119" s="22"/>
      <c r="UHI119" s="22"/>
      <c r="UHJ119" s="22"/>
      <c r="UHK119" s="22"/>
      <c r="UHL119" s="22"/>
      <c r="UHM119" s="22"/>
      <c r="UHN119" s="22"/>
      <c r="UHO119" s="22"/>
      <c r="UHP119" s="22"/>
      <c r="UHQ119" s="22"/>
      <c r="UHR119" s="22"/>
      <c r="UHS119" s="22"/>
      <c r="UHT119" s="22"/>
      <c r="UHU119" s="22"/>
      <c r="UHV119" s="22"/>
      <c r="UHW119" s="22"/>
      <c r="UHX119" s="22"/>
      <c r="UHY119" s="22"/>
      <c r="UHZ119" s="22"/>
      <c r="UIA119" s="22"/>
      <c r="UIB119" s="22"/>
      <c r="UIC119" s="22"/>
      <c r="UID119" s="22"/>
      <c r="UIE119" s="22"/>
      <c r="UIF119" s="22"/>
      <c r="UIG119" s="22"/>
      <c r="UIH119" s="22"/>
      <c r="UII119" s="22"/>
      <c r="UIJ119" s="22"/>
      <c r="UIK119" s="22"/>
      <c r="UIL119" s="22"/>
      <c r="UIM119" s="22"/>
      <c r="UIN119" s="22"/>
      <c r="UIO119" s="22"/>
      <c r="UIP119" s="22"/>
      <c r="UIQ119" s="22"/>
      <c r="UIR119" s="22"/>
      <c r="UIS119" s="22"/>
      <c r="UIT119" s="22"/>
      <c r="UIU119" s="22"/>
      <c r="UIV119" s="22"/>
      <c r="UIW119" s="22"/>
      <c r="UIX119" s="22"/>
      <c r="UIY119" s="22"/>
      <c r="UIZ119" s="22"/>
      <c r="UJA119" s="22"/>
      <c r="UJB119" s="22"/>
      <c r="UJC119" s="22"/>
      <c r="UJD119" s="22"/>
      <c r="UJE119" s="22"/>
      <c r="UJF119" s="22"/>
      <c r="UJG119" s="22"/>
      <c r="UJH119" s="22"/>
      <c r="UJI119" s="22"/>
      <c r="UJJ119" s="22"/>
      <c r="UJK119" s="22"/>
      <c r="UJL119" s="22"/>
      <c r="UJM119" s="22"/>
      <c r="UJN119" s="22"/>
      <c r="UJO119" s="22"/>
      <c r="UJP119" s="22"/>
      <c r="UJQ119" s="22"/>
      <c r="UJR119" s="22"/>
      <c r="UJS119" s="22"/>
      <c r="UJT119" s="22"/>
      <c r="UJU119" s="22"/>
      <c r="UJV119" s="22"/>
      <c r="UJW119" s="22"/>
      <c r="UJX119" s="22"/>
      <c r="UJY119" s="22"/>
      <c r="UJZ119" s="22"/>
      <c r="UKA119" s="22"/>
      <c r="UKB119" s="22"/>
      <c r="UKC119" s="22"/>
      <c r="UKD119" s="22"/>
      <c r="UKE119" s="22"/>
      <c r="UKF119" s="22"/>
      <c r="UKG119" s="22"/>
      <c r="UKH119" s="22"/>
      <c r="UKI119" s="22"/>
      <c r="UKJ119" s="22"/>
      <c r="UKK119" s="22"/>
      <c r="UKL119" s="22"/>
      <c r="UKM119" s="22"/>
      <c r="UKN119" s="22"/>
      <c r="UKO119" s="22"/>
      <c r="UKP119" s="22"/>
      <c r="UKQ119" s="22"/>
      <c r="UKR119" s="22"/>
      <c r="UKS119" s="22"/>
      <c r="UKT119" s="22"/>
      <c r="UKU119" s="22"/>
      <c r="UKV119" s="22"/>
      <c r="UKW119" s="22"/>
      <c r="UKX119" s="22"/>
      <c r="UKY119" s="22"/>
      <c r="UKZ119" s="22"/>
      <c r="ULA119" s="22"/>
      <c r="ULB119" s="22"/>
      <c r="ULC119" s="22"/>
      <c r="ULD119" s="22"/>
      <c r="ULE119" s="22"/>
      <c r="ULF119" s="22"/>
      <c r="ULG119" s="22"/>
      <c r="ULH119" s="22"/>
      <c r="ULI119" s="22"/>
      <c r="ULJ119" s="22"/>
      <c r="ULK119" s="22"/>
      <c r="ULL119" s="22"/>
      <c r="ULM119" s="22"/>
      <c r="ULN119" s="22"/>
      <c r="ULO119" s="22"/>
      <c r="ULP119" s="22"/>
      <c r="ULQ119" s="22"/>
      <c r="ULR119" s="22"/>
      <c r="ULS119" s="22"/>
      <c r="ULT119" s="22"/>
      <c r="ULU119" s="22"/>
      <c r="ULV119" s="22"/>
      <c r="ULW119" s="22"/>
      <c r="ULX119" s="22"/>
      <c r="ULY119" s="22"/>
      <c r="ULZ119" s="22"/>
      <c r="UMA119" s="22"/>
      <c r="UMB119" s="22"/>
      <c r="UMC119" s="22"/>
      <c r="UMD119" s="22"/>
      <c r="UME119" s="22"/>
      <c r="UMF119" s="22"/>
      <c r="UMG119" s="22"/>
      <c r="UMH119" s="22"/>
      <c r="UMI119" s="22"/>
      <c r="UMJ119" s="22"/>
      <c r="UMK119" s="22"/>
      <c r="UML119" s="22"/>
      <c r="UMM119" s="22"/>
      <c r="UMN119" s="22"/>
      <c r="UMO119" s="22"/>
      <c r="UMP119" s="22"/>
      <c r="UMQ119" s="22"/>
      <c r="UMR119" s="22"/>
      <c r="UMS119" s="22"/>
      <c r="UMT119" s="22"/>
      <c r="UMU119" s="22"/>
      <c r="UMV119" s="22"/>
      <c r="UMW119" s="22"/>
      <c r="UMX119" s="22"/>
      <c r="UMY119" s="22"/>
      <c r="UMZ119" s="22"/>
      <c r="UNA119" s="22"/>
      <c r="UNB119" s="22"/>
      <c r="UNC119" s="22"/>
      <c r="UND119" s="22"/>
      <c r="UNE119" s="22"/>
      <c r="UNF119" s="22"/>
      <c r="UNG119" s="22"/>
      <c r="UNH119" s="22"/>
      <c r="UNI119" s="22"/>
      <c r="UNJ119" s="22"/>
      <c r="UNK119" s="22"/>
      <c r="UNL119" s="22"/>
      <c r="UNM119" s="22"/>
      <c r="UNN119" s="22"/>
      <c r="UNO119" s="22"/>
      <c r="UNP119" s="22"/>
      <c r="UNQ119" s="22"/>
      <c r="UNR119" s="22"/>
      <c r="UNS119" s="22"/>
      <c r="UNT119" s="22"/>
      <c r="UNU119" s="22"/>
      <c r="UNV119" s="22"/>
      <c r="UNW119" s="22"/>
      <c r="UNX119" s="22"/>
      <c r="UNY119" s="22"/>
      <c r="UNZ119" s="22"/>
      <c r="UOA119" s="22"/>
      <c r="UOB119" s="22"/>
      <c r="UOC119" s="22"/>
      <c r="UOD119" s="22"/>
      <c r="UOE119" s="22"/>
      <c r="UOF119" s="22"/>
      <c r="UOG119" s="22"/>
      <c r="UOH119" s="22"/>
      <c r="UOI119" s="22"/>
      <c r="UOJ119" s="22"/>
      <c r="UOK119" s="22"/>
      <c r="UOL119" s="22"/>
      <c r="UOM119" s="22"/>
      <c r="UON119" s="22"/>
      <c r="UOO119" s="22"/>
      <c r="UOP119" s="22"/>
      <c r="UOQ119" s="22"/>
      <c r="UOR119" s="22"/>
      <c r="UOS119" s="22"/>
      <c r="UOT119" s="22"/>
      <c r="UOU119" s="22"/>
      <c r="UOV119" s="22"/>
      <c r="UOW119" s="22"/>
      <c r="UOX119" s="22"/>
      <c r="UOY119" s="22"/>
      <c r="UOZ119" s="22"/>
      <c r="UPA119" s="22"/>
      <c r="UPB119" s="22"/>
      <c r="UPC119" s="22"/>
      <c r="UPD119" s="22"/>
      <c r="UPE119" s="22"/>
      <c r="UPF119" s="22"/>
      <c r="UPG119" s="22"/>
      <c r="UPH119" s="22"/>
      <c r="UPI119" s="22"/>
      <c r="UPJ119" s="22"/>
      <c r="UPK119" s="22"/>
      <c r="UPL119" s="22"/>
      <c r="UPM119" s="22"/>
      <c r="UPN119" s="22"/>
      <c r="UPO119" s="22"/>
      <c r="UPP119" s="22"/>
      <c r="UPQ119" s="22"/>
      <c r="UPR119" s="22"/>
      <c r="UPS119" s="22"/>
      <c r="UPT119" s="22"/>
      <c r="UPU119" s="22"/>
      <c r="UPV119" s="22"/>
      <c r="UPW119" s="22"/>
      <c r="UPX119" s="22"/>
      <c r="UPY119" s="22"/>
      <c r="UPZ119" s="22"/>
      <c r="UQA119" s="22"/>
      <c r="UQB119" s="22"/>
      <c r="UQC119" s="22"/>
      <c r="UQD119" s="22"/>
      <c r="UQE119" s="22"/>
      <c r="UQF119" s="22"/>
      <c r="UQG119" s="22"/>
      <c r="UQH119" s="22"/>
      <c r="UQI119" s="22"/>
      <c r="UQJ119" s="22"/>
      <c r="UQK119" s="22"/>
      <c r="UQL119" s="22"/>
      <c r="UQM119" s="22"/>
      <c r="UQN119" s="22"/>
      <c r="UQO119" s="22"/>
      <c r="UQP119" s="22"/>
      <c r="UQQ119" s="22"/>
      <c r="UQR119" s="22"/>
      <c r="UQS119" s="22"/>
      <c r="UQT119" s="22"/>
      <c r="UQU119" s="22"/>
      <c r="UQV119" s="22"/>
      <c r="UQW119" s="22"/>
      <c r="UQX119" s="22"/>
      <c r="UQY119" s="22"/>
      <c r="UQZ119" s="22"/>
      <c r="URA119" s="22"/>
      <c r="URB119" s="22"/>
      <c r="URC119" s="22"/>
      <c r="URD119" s="22"/>
      <c r="URE119" s="22"/>
      <c r="URF119" s="22"/>
      <c r="URG119" s="22"/>
      <c r="URH119" s="22"/>
      <c r="URI119" s="22"/>
      <c r="URJ119" s="22"/>
      <c r="URK119" s="22"/>
      <c r="URL119" s="22"/>
      <c r="URM119" s="22"/>
      <c r="URN119" s="22"/>
      <c r="URO119" s="22"/>
      <c r="URP119" s="22"/>
      <c r="URQ119" s="22"/>
      <c r="URR119" s="22"/>
      <c r="URS119" s="22"/>
      <c r="URT119" s="22"/>
      <c r="URU119" s="22"/>
      <c r="URV119" s="22"/>
      <c r="URW119" s="22"/>
      <c r="URX119" s="22"/>
      <c r="URY119" s="22"/>
      <c r="URZ119" s="22"/>
      <c r="USA119" s="22"/>
      <c r="USB119" s="22"/>
      <c r="USC119" s="22"/>
      <c r="USD119" s="22"/>
      <c r="USE119" s="22"/>
      <c r="USF119" s="22"/>
      <c r="USG119" s="22"/>
      <c r="USH119" s="22"/>
      <c r="USI119" s="22"/>
      <c r="USJ119" s="22"/>
      <c r="USK119" s="22"/>
      <c r="USL119" s="22"/>
      <c r="USM119" s="22"/>
      <c r="USN119" s="22"/>
      <c r="USO119" s="22"/>
      <c r="USP119" s="22"/>
      <c r="USQ119" s="22"/>
      <c r="USR119" s="22"/>
      <c r="USS119" s="22"/>
      <c r="UST119" s="22"/>
      <c r="USU119" s="22"/>
      <c r="USV119" s="22"/>
      <c r="USW119" s="22"/>
      <c r="USX119" s="22"/>
      <c r="USY119" s="22"/>
      <c r="USZ119" s="22"/>
      <c r="UTA119" s="22"/>
      <c r="UTB119" s="22"/>
      <c r="UTC119" s="22"/>
      <c r="UTD119" s="22"/>
      <c r="UTE119" s="22"/>
      <c r="UTF119" s="22"/>
      <c r="UTG119" s="22"/>
      <c r="UTH119" s="22"/>
      <c r="UTI119" s="22"/>
      <c r="UTJ119" s="22"/>
      <c r="UTK119" s="22"/>
      <c r="UTL119" s="22"/>
      <c r="UTM119" s="22"/>
      <c r="UTN119" s="22"/>
      <c r="UTO119" s="22"/>
      <c r="UTP119" s="22"/>
      <c r="UTQ119" s="22"/>
      <c r="UTR119" s="22"/>
      <c r="UTS119" s="22"/>
      <c r="UTT119" s="22"/>
      <c r="UTU119" s="22"/>
      <c r="UTV119" s="22"/>
      <c r="UTW119" s="22"/>
      <c r="UTX119" s="22"/>
      <c r="UTY119" s="22"/>
      <c r="UTZ119" s="22"/>
      <c r="UUA119" s="22"/>
      <c r="UUB119" s="22"/>
      <c r="UUC119" s="22"/>
      <c r="UUD119" s="22"/>
      <c r="UUE119" s="22"/>
      <c r="UUF119" s="22"/>
      <c r="UUG119" s="22"/>
      <c r="UUH119" s="22"/>
      <c r="UUI119" s="22"/>
      <c r="UUJ119" s="22"/>
      <c r="UUK119" s="22"/>
      <c r="UUL119" s="22"/>
      <c r="UUM119" s="22"/>
      <c r="UUN119" s="22"/>
      <c r="UUO119" s="22"/>
      <c r="UUP119" s="22"/>
      <c r="UUQ119" s="22"/>
      <c r="UUR119" s="22"/>
      <c r="UUS119" s="22"/>
      <c r="UUT119" s="22"/>
      <c r="UUU119" s="22"/>
      <c r="UUV119" s="22"/>
      <c r="UUW119" s="22"/>
      <c r="UUX119" s="22"/>
      <c r="UUY119" s="22"/>
      <c r="UUZ119" s="22"/>
      <c r="UVA119" s="22"/>
      <c r="UVB119" s="22"/>
      <c r="UVC119" s="22"/>
      <c r="UVD119" s="22"/>
      <c r="UVE119" s="22"/>
      <c r="UVF119" s="22"/>
      <c r="UVG119" s="22"/>
      <c r="UVH119" s="22"/>
      <c r="UVI119" s="22"/>
      <c r="UVJ119" s="22"/>
      <c r="UVK119" s="22"/>
      <c r="UVL119" s="22"/>
      <c r="UVM119" s="22"/>
      <c r="UVN119" s="22"/>
      <c r="UVO119" s="22"/>
      <c r="UVP119" s="22"/>
      <c r="UVQ119" s="22"/>
      <c r="UVR119" s="22"/>
      <c r="UVS119" s="22"/>
      <c r="UVT119" s="22"/>
      <c r="UVU119" s="22"/>
      <c r="UVV119" s="22"/>
      <c r="UVW119" s="22"/>
      <c r="UVX119" s="22"/>
      <c r="UVY119" s="22"/>
      <c r="UVZ119" s="22"/>
      <c r="UWA119" s="22"/>
      <c r="UWB119" s="22"/>
      <c r="UWC119" s="22"/>
      <c r="UWD119" s="22"/>
      <c r="UWE119" s="22"/>
      <c r="UWF119" s="22"/>
      <c r="UWG119" s="22"/>
      <c r="UWH119" s="22"/>
      <c r="UWI119" s="22"/>
      <c r="UWJ119" s="22"/>
      <c r="UWK119" s="22"/>
      <c r="UWL119" s="22"/>
      <c r="UWM119" s="22"/>
      <c r="UWN119" s="22"/>
      <c r="UWO119" s="22"/>
      <c r="UWP119" s="22"/>
      <c r="UWQ119" s="22"/>
      <c r="UWR119" s="22"/>
      <c r="UWS119" s="22"/>
      <c r="UWT119" s="22"/>
      <c r="UWU119" s="22"/>
      <c r="UWV119" s="22"/>
      <c r="UWW119" s="22"/>
      <c r="UWX119" s="22"/>
      <c r="UWY119" s="22"/>
      <c r="UWZ119" s="22"/>
      <c r="UXA119" s="22"/>
      <c r="UXB119" s="22"/>
      <c r="UXC119" s="22"/>
      <c r="UXD119" s="22"/>
      <c r="UXE119" s="22"/>
      <c r="UXF119" s="22"/>
      <c r="UXG119" s="22"/>
      <c r="UXH119" s="22"/>
      <c r="UXI119" s="22"/>
      <c r="UXJ119" s="22"/>
      <c r="UXK119" s="22"/>
      <c r="UXL119" s="22"/>
      <c r="UXM119" s="22"/>
      <c r="UXN119" s="22"/>
      <c r="UXO119" s="22"/>
      <c r="UXP119" s="22"/>
      <c r="UXQ119" s="22"/>
      <c r="UXR119" s="22"/>
      <c r="UXS119" s="22"/>
      <c r="UXT119" s="22"/>
      <c r="UXU119" s="22"/>
      <c r="UXV119" s="22"/>
      <c r="UXW119" s="22"/>
      <c r="UXX119" s="22"/>
      <c r="UXY119" s="22"/>
      <c r="UXZ119" s="22"/>
      <c r="UYA119" s="22"/>
      <c r="UYB119" s="22"/>
      <c r="UYC119" s="22"/>
      <c r="UYD119" s="22"/>
      <c r="UYE119" s="22"/>
      <c r="UYF119" s="22"/>
      <c r="UYG119" s="22"/>
      <c r="UYH119" s="22"/>
      <c r="UYI119" s="22"/>
      <c r="UYJ119" s="22"/>
      <c r="UYK119" s="22"/>
      <c r="UYL119" s="22"/>
      <c r="UYM119" s="22"/>
      <c r="UYN119" s="22"/>
      <c r="UYO119" s="22"/>
      <c r="UYP119" s="22"/>
      <c r="UYQ119" s="22"/>
      <c r="UYR119" s="22"/>
      <c r="UYS119" s="22"/>
      <c r="UYT119" s="22"/>
      <c r="UYU119" s="22"/>
      <c r="UYV119" s="22"/>
      <c r="UYW119" s="22"/>
      <c r="UYX119" s="22"/>
      <c r="UYY119" s="22"/>
      <c r="UYZ119" s="22"/>
      <c r="UZA119" s="22"/>
      <c r="UZB119" s="22"/>
      <c r="UZC119" s="22"/>
      <c r="UZD119" s="22"/>
      <c r="UZE119" s="22"/>
      <c r="UZF119" s="22"/>
      <c r="UZG119" s="22"/>
      <c r="UZH119" s="22"/>
      <c r="UZI119" s="22"/>
      <c r="UZJ119" s="22"/>
      <c r="UZK119" s="22"/>
      <c r="UZL119" s="22"/>
      <c r="UZM119" s="22"/>
      <c r="UZN119" s="22"/>
      <c r="UZO119" s="22"/>
      <c r="UZP119" s="22"/>
      <c r="UZQ119" s="22"/>
      <c r="UZR119" s="22"/>
      <c r="UZS119" s="22"/>
      <c r="UZT119" s="22"/>
      <c r="UZU119" s="22"/>
      <c r="UZV119" s="22"/>
      <c r="UZW119" s="22"/>
      <c r="UZX119" s="22"/>
      <c r="UZY119" s="22"/>
      <c r="UZZ119" s="22"/>
      <c r="VAA119" s="22"/>
      <c r="VAB119" s="22"/>
      <c r="VAC119" s="22"/>
      <c r="VAD119" s="22"/>
      <c r="VAE119" s="22"/>
      <c r="VAF119" s="22"/>
      <c r="VAG119" s="22"/>
      <c r="VAH119" s="22"/>
      <c r="VAI119" s="22"/>
      <c r="VAJ119" s="22"/>
      <c r="VAK119" s="22"/>
      <c r="VAL119" s="22"/>
      <c r="VAM119" s="22"/>
      <c r="VAN119" s="22"/>
      <c r="VAO119" s="22"/>
      <c r="VAP119" s="22"/>
      <c r="VAQ119" s="22"/>
      <c r="VAR119" s="22"/>
      <c r="VAS119" s="22"/>
      <c r="VAT119" s="22"/>
      <c r="VAU119" s="22"/>
      <c r="VAV119" s="22"/>
      <c r="VAW119" s="22"/>
      <c r="VAX119" s="22"/>
      <c r="VAY119" s="22"/>
      <c r="VAZ119" s="22"/>
      <c r="VBA119" s="22"/>
      <c r="VBB119" s="22"/>
      <c r="VBC119" s="22"/>
      <c r="VBD119" s="22"/>
      <c r="VBE119" s="22"/>
      <c r="VBF119" s="22"/>
      <c r="VBG119" s="22"/>
      <c r="VBH119" s="22"/>
      <c r="VBI119" s="22"/>
      <c r="VBJ119" s="22"/>
      <c r="VBK119" s="22"/>
      <c r="VBL119" s="22"/>
      <c r="VBM119" s="22"/>
      <c r="VBN119" s="22"/>
      <c r="VBO119" s="22"/>
      <c r="VBP119" s="22"/>
      <c r="VBQ119" s="22"/>
      <c r="VBR119" s="22"/>
      <c r="VBS119" s="22"/>
      <c r="VBT119" s="22"/>
      <c r="VBU119" s="22"/>
      <c r="VBV119" s="22"/>
      <c r="VBW119" s="22"/>
      <c r="VBX119" s="22"/>
      <c r="VBY119" s="22"/>
      <c r="VBZ119" s="22"/>
      <c r="VCA119" s="22"/>
      <c r="VCB119" s="22"/>
      <c r="VCC119" s="22"/>
      <c r="VCD119" s="22"/>
      <c r="VCE119" s="22"/>
      <c r="VCF119" s="22"/>
      <c r="VCG119" s="22"/>
      <c r="VCH119" s="22"/>
      <c r="VCI119" s="22"/>
      <c r="VCJ119" s="22"/>
      <c r="VCK119" s="22"/>
      <c r="VCL119" s="22"/>
      <c r="VCM119" s="22"/>
      <c r="VCN119" s="22"/>
      <c r="VCO119" s="22"/>
      <c r="VCP119" s="22"/>
      <c r="VCQ119" s="22"/>
      <c r="VCR119" s="22"/>
      <c r="VCS119" s="22"/>
      <c r="VCT119" s="22"/>
      <c r="VCU119" s="22"/>
      <c r="VCV119" s="22"/>
      <c r="VCW119" s="22"/>
      <c r="VCX119" s="22"/>
      <c r="VCY119" s="22"/>
      <c r="VCZ119" s="22"/>
      <c r="VDA119" s="22"/>
      <c r="VDB119" s="22"/>
      <c r="VDC119" s="22"/>
      <c r="VDD119" s="22"/>
      <c r="VDE119" s="22"/>
      <c r="VDF119" s="22"/>
      <c r="VDG119" s="22"/>
      <c r="VDH119" s="22"/>
      <c r="VDI119" s="22"/>
      <c r="VDJ119" s="22"/>
      <c r="VDK119" s="22"/>
      <c r="VDL119" s="22"/>
      <c r="VDM119" s="22"/>
      <c r="VDN119" s="22"/>
      <c r="VDO119" s="22"/>
      <c r="VDP119" s="22"/>
      <c r="VDQ119" s="22"/>
      <c r="VDR119" s="22"/>
      <c r="VDS119" s="22"/>
      <c r="VDT119" s="22"/>
      <c r="VDU119" s="22"/>
      <c r="VDV119" s="22"/>
      <c r="VDW119" s="22"/>
      <c r="VDX119" s="22"/>
      <c r="VDY119" s="22"/>
      <c r="VDZ119" s="22"/>
      <c r="VEA119" s="22"/>
      <c r="VEB119" s="22"/>
      <c r="VEC119" s="22"/>
      <c r="VED119" s="22"/>
      <c r="VEE119" s="22"/>
      <c r="VEF119" s="22"/>
      <c r="VEG119" s="22"/>
      <c r="VEH119" s="22"/>
      <c r="VEI119" s="22"/>
      <c r="VEJ119" s="22"/>
      <c r="VEK119" s="22"/>
      <c r="VEL119" s="22"/>
      <c r="VEM119" s="22"/>
      <c r="VEN119" s="22"/>
      <c r="VEO119" s="22"/>
      <c r="VEP119" s="22"/>
      <c r="VEQ119" s="22"/>
      <c r="VER119" s="22"/>
      <c r="VES119" s="22"/>
      <c r="VET119" s="22"/>
      <c r="VEU119" s="22"/>
      <c r="VEV119" s="22"/>
      <c r="VEW119" s="22"/>
      <c r="VEX119" s="22"/>
      <c r="VEY119" s="22"/>
      <c r="VEZ119" s="22"/>
      <c r="VFA119" s="22"/>
      <c r="VFB119" s="22"/>
      <c r="VFC119" s="22"/>
      <c r="VFD119" s="22"/>
      <c r="VFE119" s="22"/>
      <c r="VFF119" s="22"/>
      <c r="VFG119" s="22"/>
      <c r="VFH119" s="22"/>
      <c r="VFI119" s="22"/>
      <c r="VFJ119" s="22"/>
      <c r="VFK119" s="22"/>
      <c r="VFL119" s="22"/>
      <c r="VFM119" s="22"/>
      <c r="VFN119" s="22"/>
      <c r="VFO119" s="22"/>
      <c r="VFP119" s="22"/>
      <c r="VFQ119" s="22"/>
      <c r="VFR119" s="22"/>
      <c r="VFS119" s="22"/>
      <c r="VFT119" s="22"/>
      <c r="VFU119" s="22"/>
      <c r="VFV119" s="22"/>
      <c r="VFW119" s="22"/>
      <c r="VFX119" s="22"/>
      <c r="VFY119" s="22"/>
      <c r="VFZ119" s="22"/>
      <c r="VGA119" s="22"/>
      <c r="VGB119" s="22"/>
      <c r="VGC119" s="22"/>
      <c r="VGD119" s="22"/>
      <c r="VGE119" s="22"/>
      <c r="VGF119" s="22"/>
      <c r="VGG119" s="22"/>
      <c r="VGH119" s="22"/>
      <c r="VGI119" s="22"/>
      <c r="VGJ119" s="22"/>
      <c r="VGK119" s="22"/>
      <c r="VGL119" s="22"/>
      <c r="VGM119" s="22"/>
      <c r="VGN119" s="22"/>
      <c r="VGO119" s="22"/>
      <c r="VGP119" s="22"/>
      <c r="VGQ119" s="22"/>
      <c r="VGR119" s="22"/>
      <c r="VGS119" s="22"/>
      <c r="VGT119" s="22"/>
      <c r="VGU119" s="22"/>
      <c r="VGV119" s="22"/>
      <c r="VGW119" s="22"/>
      <c r="VGX119" s="22"/>
      <c r="VGY119" s="22"/>
      <c r="VGZ119" s="22"/>
      <c r="VHA119" s="22"/>
      <c r="VHB119" s="22"/>
      <c r="VHC119" s="22"/>
      <c r="VHD119" s="22"/>
      <c r="VHE119" s="22"/>
      <c r="VHF119" s="22"/>
      <c r="VHG119" s="22"/>
      <c r="VHH119" s="22"/>
      <c r="VHI119" s="22"/>
      <c r="VHJ119" s="22"/>
      <c r="VHK119" s="22"/>
      <c r="VHL119" s="22"/>
      <c r="VHM119" s="22"/>
      <c r="VHN119" s="22"/>
      <c r="VHO119" s="22"/>
      <c r="VHP119" s="22"/>
      <c r="VHQ119" s="22"/>
      <c r="VHR119" s="22"/>
      <c r="VHS119" s="22"/>
      <c r="VHT119" s="22"/>
      <c r="VHU119" s="22"/>
      <c r="VHV119" s="22"/>
      <c r="VHW119" s="22"/>
      <c r="VHX119" s="22"/>
      <c r="VHY119" s="22"/>
      <c r="VHZ119" s="22"/>
      <c r="VIA119" s="22"/>
      <c r="VIB119" s="22"/>
      <c r="VIC119" s="22"/>
      <c r="VID119" s="22"/>
      <c r="VIE119" s="22"/>
      <c r="VIF119" s="22"/>
      <c r="VIG119" s="22"/>
      <c r="VIH119" s="22"/>
      <c r="VII119" s="22"/>
      <c r="VIJ119" s="22"/>
      <c r="VIK119" s="22"/>
      <c r="VIL119" s="22"/>
      <c r="VIM119" s="22"/>
      <c r="VIN119" s="22"/>
      <c r="VIO119" s="22"/>
      <c r="VIP119" s="22"/>
      <c r="VIQ119" s="22"/>
      <c r="VIR119" s="22"/>
      <c r="VIS119" s="22"/>
      <c r="VIT119" s="22"/>
      <c r="VIU119" s="22"/>
      <c r="VIV119" s="22"/>
      <c r="VIW119" s="22"/>
      <c r="VIX119" s="22"/>
      <c r="VIY119" s="22"/>
      <c r="VIZ119" s="22"/>
      <c r="VJA119" s="22"/>
      <c r="VJB119" s="22"/>
      <c r="VJC119" s="22"/>
      <c r="VJD119" s="22"/>
      <c r="VJE119" s="22"/>
      <c r="VJF119" s="22"/>
      <c r="VJG119" s="22"/>
      <c r="VJH119" s="22"/>
      <c r="VJI119" s="22"/>
      <c r="VJJ119" s="22"/>
      <c r="VJK119" s="22"/>
      <c r="VJL119" s="22"/>
      <c r="VJM119" s="22"/>
      <c r="VJN119" s="22"/>
      <c r="VJO119" s="22"/>
      <c r="VJP119" s="22"/>
      <c r="VJQ119" s="22"/>
      <c r="VJR119" s="22"/>
      <c r="VJS119" s="22"/>
      <c r="VJT119" s="22"/>
      <c r="VJU119" s="22"/>
      <c r="VJV119" s="22"/>
      <c r="VJW119" s="22"/>
      <c r="VJX119" s="22"/>
      <c r="VJY119" s="22"/>
      <c r="VJZ119" s="22"/>
      <c r="VKA119" s="22"/>
      <c r="VKB119" s="22"/>
      <c r="VKC119" s="22"/>
      <c r="VKD119" s="22"/>
      <c r="VKE119" s="22"/>
      <c r="VKF119" s="22"/>
      <c r="VKG119" s="22"/>
      <c r="VKH119" s="22"/>
      <c r="VKI119" s="22"/>
      <c r="VKJ119" s="22"/>
      <c r="VKK119" s="22"/>
      <c r="VKL119" s="22"/>
      <c r="VKM119" s="22"/>
      <c r="VKN119" s="22"/>
      <c r="VKO119" s="22"/>
      <c r="VKP119" s="22"/>
      <c r="VKQ119" s="22"/>
      <c r="VKR119" s="22"/>
      <c r="VKS119" s="22"/>
      <c r="VKT119" s="22"/>
      <c r="VKU119" s="22"/>
      <c r="VKV119" s="22"/>
      <c r="VKW119" s="22"/>
      <c r="VKX119" s="22"/>
      <c r="VKY119" s="22"/>
      <c r="VKZ119" s="22"/>
      <c r="VLA119" s="22"/>
      <c r="VLB119" s="22"/>
      <c r="VLC119" s="22"/>
      <c r="VLD119" s="22"/>
      <c r="VLE119" s="22"/>
      <c r="VLF119" s="22"/>
      <c r="VLG119" s="22"/>
      <c r="VLH119" s="22"/>
      <c r="VLI119" s="22"/>
      <c r="VLJ119" s="22"/>
      <c r="VLK119" s="22"/>
      <c r="VLL119" s="22"/>
      <c r="VLM119" s="22"/>
      <c r="VLN119" s="22"/>
      <c r="VLO119" s="22"/>
      <c r="VLP119" s="22"/>
      <c r="VLQ119" s="22"/>
      <c r="VLR119" s="22"/>
      <c r="VLS119" s="22"/>
      <c r="VLT119" s="22"/>
      <c r="VLU119" s="22"/>
      <c r="VLV119" s="22"/>
      <c r="VLW119" s="22"/>
      <c r="VLX119" s="22"/>
      <c r="VLY119" s="22"/>
      <c r="VLZ119" s="22"/>
      <c r="VMA119" s="22"/>
      <c r="VMB119" s="22"/>
      <c r="VMC119" s="22"/>
      <c r="VMD119" s="22"/>
      <c r="VME119" s="22"/>
      <c r="VMF119" s="22"/>
      <c r="VMG119" s="22"/>
      <c r="VMH119" s="22"/>
      <c r="VMI119" s="22"/>
      <c r="VMJ119" s="22"/>
      <c r="VMK119" s="22"/>
      <c r="VML119" s="22"/>
      <c r="VMM119" s="22"/>
      <c r="VMN119" s="22"/>
      <c r="VMO119" s="22"/>
      <c r="VMP119" s="22"/>
      <c r="VMQ119" s="22"/>
      <c r="VMR119" s="22"/>
      <c r="VMS119" s="22"/>
      <c r="VMT119" s="22"/>
      <c r="VMU119" s="22"/>
      <c r="VMV119" s="22"/>
      <c r="VMW119" s="22"/>
      <c r="VMX119" s="22"/>
      <c r="VMY119" s="22"/>
      <c r="VMZ119" s="22"/>
      <c r="VNA119" s="22"/>
      <c r="VNB119" s="22"/>
      <c r="VNC119" s="22"/>
      <c r="VND119" s="22"/>
      <c r="VNE119" s="22"/>
      <c r="VNF119" s="22"/>
      <c r="VNG119" s="22"/>
      <c r="VNH119" s="22"/>
      <c r="VNI119" s="22"/>
      <c r="VNJ119" s="22"/>
      <c r="VNK119" s="22"/>
      <c r="VNL119" s="22"/>
      <c r="VNM119" s="22"/>
      <c r="VNN119" s="22"/>
      <c r="VNO119" s="22"/>
      <c r="VNP119" s="22"/>
      <c r="VNQ119" s="22"/>
      <c r="VNR119" s="22"/>
      <c r="VNS119" s="22"/>
      <c r="VNT119" s="22"/>
      <c r="VNU119" s="22"/>
      <c r="VNV119" s="22"/>
      <c r="VNW119" s="22"/>
      <c r="VNX119" s="22"/>
      <c r="VNY119" s="22"/>
      <c r="VNZ119" s="22"/>
      <c r="VOA119" s="22"/>
      <c r="VOB119" s="22"/>
      <c r="VOC119" s="22"/>
      <c r="VOD119" s="22"/>
      <c r="VOE119" s="22"/>
      <c r="VOF119" s="22"/>
      <c r="VOG119" s="22"/>
      <c r="VOH119" s="22"/>
      <c r="VOI119" s="22"/>
      <c r="VOJ119" s="22"/>
      <c r="VOK119" s="22"/>
      <c r="VOL119" s="22"/>
      <c r="VOM119" s="22"/>
      <c r="VON119" s="22"/>
      <c r="VOO119" s="22"/>
      <c r="VOP119" s="22"/>
      <c r="VOQ119" s="22"/>
      <c r="VOR119" s="22"/>
      <c r="VOS119" s="22"/>
      <c r="VOT119" s="22"/>
      <c r="VOU119" s="22"/>
      <c r="VOV119" s="22"/>
      <c r="VOW119" s="22"/>
      <c r="VOX119" s="22"/>
      <c r="VOY119" s="22"/>
      <c r="VOZ119" s="22"/>
      <c r="VPA119" s="22"/>
      <c r="VPB119" s="22"/>
      <c r="VPC119" s="22"/>
      <c r="VPD119" s="22"/>
      <c r="VPE119" s="22"/>
      <c r="VPF119" s="22"/>
      <c r="VPG119" s="22"/>
      <c r="VPH119" s="22"/>
      <c r="VPI119" s="22"/>
      <c r="VPJ119" s="22"/>
      <c r="VPK119" s="22"/>
      <c r="VPL119" s="22"/>
      <c r="VPM119" s="22"/>
      <c r="VPN119" s="22"/>
      <c r="VPO119" s="22"/>
      <c r="VPP119" s="22"/>
      <c r="VPQ119" s="22"/>
      <c r="VPR119" s="22"/>
      <c r="VPS119" s="22"/>
      <c r="VPT119" s="22"/>
      <c r="VPU119" s="22"/>
      <c r="VPV119" s="22"/>
      <c r="VPW119" s="22"/>
      <c r="VPX119" s="22"/>
      <c r="VPY119" s="22"/>
      <c r="VPZ119" s="22"/>
      <c r="VQA119" s="22"/>
      <c r="VQB119" s="22"/>
      <c r="VQC119" s="22"/>
      <c r="VQD119" s="22"/>
      <c r="VQE119" s="22"/>
      <c r="VQF119" s="22"/>
      <c r="VQG119" s="22"/>
      <c r="VQH119" s="22"/>
      <c r="VQI119" s="22"/>
      <c r="VQJ119" s="22"/>
      <c r="VQK119" s="22"/>
      <c r="VQL119" s="22"/>
      <c r="VQM119" s="22"/>
      <c r="VQN119" s="22"/>
      <c r="VQO119" s="22"/>
      <c r="VQP119" s="22"/>
      <c r="VQQ119" s="22"/>
      <c r="VQR119" s="22"/>
      <c r="VQS119" s="22"/>
      <c r="VQT119" s="22"/>
      <c r="VQU119" s="22"/>
      <c r="VQV119" s="22"/>
      <c r="VQW119" s="22"/>
      <c r="VQX119" s="22"/>
      <c r="VQY119" s="22"/>
      <c r="VQZ119" s="22"/>
      <c r="VRA119" s="22"/>
      <c r="VRB119" s="22"/>
      <c r="VRC119" s="22"/>
      <c r="VRD119" s="22"/>
      <c r="VRE119" s="22"/>
      <c r="VRF119" s="22"/>
      <c r="VRG119" s="22"/>
      <c r="VRH119" s="22"/>
      <c r="VRI119" s="22"/>
      <c r="VRJ119" s="22"/>
      <c r="VRK119" s="22"/>
      <c r="VRL119" s="22"/>
      <c r="VRM119" s="22"/>
      <c r="VRN119" s="22"/>
      <c r="VRO119" s="22"/>
      <c r="VRP119" s="22"/>
      <c r="VRQ119" s="22"/>
      <c r="VRR119" s="22"/>
      <c r="VRS119" s="22"/>
      <c r="VRT119" s="22"/>
      <c r="VRU119" s="22"/>
      <c r="VRV119" s="22"/>
      <c r="VRW119" s="22"/>
      <c r="VRX119" s="22"/>
      <c r="VRY119" s="22"/>
      <c r="VRZ119" s="22"/>
      <c r="VSA119" s="22"/>
      <c r="VSB119" s="22"/>
      <c r="VSC119" s="22"/>
      <c r="VSD119" s="22"/>
      <c r="VSE119" s="22"/>
      <c r="VSF119" s="22"/>
      <c r="VSG119" s="22"/>
      <c r="VSH119" s="22"/>
      <c r="VSI119" s="22"/>
      <c r="VSJ119" s="22"/>
      <c r="VSK119" s="22"/>
      <c r="VSL119" s="22"/>
      <c r="VSM119" s="22"/>
      <c r="VSN119" s="22"/>
      <c r="VSO119" s="22"/>
      <c r="VSP119" s="22"/>
      <c r="VSQ119" s="22"/>
      <c r="VSR119" s="22"/>
      <c r="VSS119" s="22"/>
      <c r="VST119" s="22"/>
      <c r="VSU119" s="22"/>
      <c r="VSV119" s="22"/>
      <c r="VSW119" s="22"/>
      <c r="VSX119" s="22"/>
      <c r="VSY119" s="22"/>
      <c r="VSZ119" s="22"/>
      <c r="VTA119" s="22"/>
      <c r="VTB119" s="22"/>
      <c r="VTC119" s="22"/>
      <c r="VTD119" s="22"/>
      <c r="VTE119" s="22"/>
      <c r="VTF119" s="22"/>
      <c r="VTG119" s="22"/>
      <c r="VTH119" s="22"/>
      <c r="VTI119" s="22"/>
      <c r="VTJ119" s="22"/>
      <c r="VTK119" s="22"/>
      <c r="VTL119" s="22"/>
      <c r="VTM119" s="22"/>
      <c r="VTN119" s="22"/>
      <c r="VTO119" s="22"/>
      <c r="VTP119" s="22"/>
      <c r="VTQ119" s="22"/>
      <c r="VTR119" s="22"/>
      <c r="VTS119" s="22"/>
      <c r="VTT119" s="22"/>
      <c r="VTU119" s="22"/>
      <c r="VTV119" s="22"/>
      <c r="VTW119" s="22"/>
      <c r="VTX119" s="22"/>
      <c r="VTY119" s="22"/>
      <c r="VTZ119" s="22"/>
      <c r="VUA119" s="22"/>
      <c r="VUB119" s="22"/>
      <c r="VUC119" s="22"/>
      <c r="VUD119" s="22"/>
      <c r="VUE119" s="22"/>
      <c r="VUF119" s="22"/>
      <c r="VUG119" s="22"/>
      <c r="VUH119" s="22"/>
      <c r="VUI119" s="22"/>
      <c r="VUJ119" s="22"/>
      <c r="VUK119" s="22"/>
      <c r="VUL119" s="22"/>
      <c r="VUM119" s="22"/>
      <c r="VUN119" s="22"/>
      <c r="VUO119" s="22"/>
      <c r="VUP119" s="22"/>
      <c r="VUQ119" s="22"/>
      <c r="VUR119" s="22"/>
      <c r="VUS119" s="22"/>
      <c r="VUT119" s="22"/>
      <c r="VUU119" s="22"/>
      <c r="VUV119" s="22"/>
      <c r="VUW119" s="22"/>
      <c r="VUX119" s="22"/>
      <c r="VUY119" s="22"/>
      <c r="VUZ119" s="22"/>
      <c r="VVA119" s="22"/>
      <c r="VVB119" s="22"/>
      <c r="VVC119" s="22"/>
      <c r="VVD119" s="22"/>
      <c r="VVE119" s="22"/>
      <c r="VVF119" s="22"/>
      <c r="VVG119" s="22"/>
      <c r="VVH119" s="22"/>
      <c r="VVI119" s="22"/>
      <c r="VVJ119" s="22"/>
      <c r="VVK119" s="22"/>
      <c r="VVL119" s="22"/>
      <c r="VVM119" s="22"/>
      <c r="VVN119" s="22"/>
      <c r="VVO119" s="22"/>
      <c r="VVP119" s="22"/>
      <c r="VVQ119" s="22"/>
      <c r="VVR119" s="22"/>
      <c r="VVS119" s="22"/>
      <c r="VVT119" s="22"/>
      <c r="VVU119" s="22"/>
      <c r="VVV119" s="22"/>
      <c r="VVW119" s="22"/>
      <c r="VVX119" s="22"/>
      <c r="VVY119" s="22"/>
      <c r="VVZ119" s="22"/>
      <c r="VWA119" s="22"/>
      <c r="VWB119" s="22"/>
      <c r="VWC119" s="22"/>
      <c r="VWD119" s="22"/>
      <c r="VWE119" s="22"/>
      <c r="VWF119" s="22"/>
      <c r="VWG119" s="22"/>
      <c r="VWH119" s="22"/>
      <c r="VWI119" s="22"/>
      <c r="VWJ119" s="22"/>
      <c r="VWK119" s="22"/>
      <c r="VWL119" s="22"/>
      <c r="VWM119" s="22"/>
      <c r="VWN119" s="22"/>
      <c r="VWO119" s="22"/>
      <c r="VWP119" s="22"/>
      <c r="VWQ119" s="22"/>
      <c r="VWR119" s="22"/>
      <c r="VWS119" s="22"/>
      <c r="VWT119" s="22"/>
      <c r="VWU119" s="22"/>
      <c r="VWV119" s="22"/>
      <c r="VWW119" s="22"/>
      <c r="VWX119" s="22"/>
      <c r="VWY119" s="22"/>
      <c r="VWZ119" s="22"/>
      <c r="VXA119" s="22"/>
      <c r="VXB119" s="22"/>
      <c r="VXC119" s="22"/>
      <c r="VXD119" s="22"/>
      <c r="VXE119" s="22"/>
      <c r="VXF119" s="22"/>
      <c r="VXG119" s="22"/>
      <c r="VXH119" s="22"/>
      <c r="VXI119" s="22"/>
      <c r="VXJ119" s="22"/>
      <c r="VXK119" s="22"/>
      <c r="VXL119" s="22"/>
      <c r="VXM119" s="22"/>
      <c r="VXN119" s="22"/>
      <c r="VXO119" s="22"/>
      <c r="VXP119" s="22"/>
      <c r="VXQ119" s="22"/>
      <c r="VXR119" s="22"/>
      <c r="VXS119" s="22"/>
      <c r="VXT119" s="22"/>
      <c r="VXU119" s="22"/>
      <c r="VXV119" s="22"/>
      <c r="VXW119" s="22"/>
      <c r="VXX119" s="22"/>
      <c r="VXY119" s="22"/>
      <c r="VXZ119" s="22"/>
      <c r="VYA119" s="22"/>
      <c r="VYB119" s="22"/>
      <c r="VYC119" s="22"/>
      <c r="VYD119" s="22"/>
      <c r="VYE119" s="22"/>
      <c r="VYF119" s="22"/>
      <c r="VYG119" s="22"/>
      <c r="VYH119" s="22"/>
      <c r="VYI119" s="22"/>
      <c r="VYJ119" s="22"/>
      <c r="VYK119" s="22"/>
      <c r="VYL119" s="22"/>
      <c r="VYM119" s="22"/>
      <c r="VYN119" s="22"/>
      <c r="VYO119" s="22"/>
      <c r="VYP119" s="22"/>
      <c r="VYQ119" s="22"/>
      <c r="VYR119" s="22"/>
      <c r="VYS119" s="22"/>
      <c r="VYT119" s="22"/>
      <c r="VYU119" s="22"/>
      <c r="VYV119" s="22"/>
      <c r="VYW119" s="22"/>
      <c r="VYX119" s="22"/>
      <c r="VYY119" s="22"/>
      <c r="VYZ119" s="22"/>
      <c r="VZA119" s="22"/>
      <c r="VZB119" s="22"/>
      <c r="VZC119" s="22"/>
      <c r="VZD119" s="22"/>
      <c r="VZE119" s="22"/>
      <c r="VZF119" s="22"/>
      <c r="VZG119" s="22"/>
      <c r="VZH119" s="22"/>
      <c r="VZI119" s="22"/>
      <c r="VZJ119" s="22"/>
      <c r="VZK119" s="22"/>
      <c r="VZL119" s="22"/>
      <c r="VZM119" s="22"/>
      <c r="VZN119" s="22"/>
      <c r="VZO119" s="22"/>
      <c r="VZP119" s="22"/>
      <c r="VZQ119" s="22"/>
      <c r="VZR119" s="22"/>
      <c r="VZS119" s="22"/>
      <c r="VZT119" s="22"/>
      <c r="VZU119" s="22"/>
      <c r="VZV119" s="22"/>
      <c r="VZW119" s="22"/>
      <c r="VZX119" s="22"/>
      <c r="VZY119" s="22"/>
      <c r="VZZ119" s="22"/>
      <c r="WAA119" s="22"/>
      <c r="WAB119" s="22"/>
      <c r="WAC119" s="22"/>
      <c r="WAD119" s="22"/>
      <c r="WAE119" s="22"/>
      <c r="WAF119" s="22"/>
      <c r="WAG119" s="22"/>
      <c r="WAH119" s="22"/>
      <c r="WAI119" s="22"/>
      <c r="WAJ119" s="22"/>
      <c r="WAK119" s="22"/>
      <c r="WAL119" s="22"/>
      <c r="WAM119" s="22"/>
      <c r="WAN119" s="22"/>
      <c r="WAO119" s="22"/>
      <c r="WAP119" s="22"/>
      <c r="WAQ119" s="22"/>
      <c r="WAR119" s="22"/>
      <c r="WAS119" s="22"/>
      <c r="WAT119" s="22"/>
      <c r="WAU119" s="22"/>
      <c r="WAV119" s="22"/>
      <c r="WAW119" s="22"/>
      <c r="WAX119" s="22"/>
      <c r="WAY119" s="22"/>
      <c r="WAZ119" s="22"/>
      <c r="WBA119" s="22"/>
      <c r="WBB119" s="22"/>
      <c r="WBC119" s="22"/>
      <c r="WBD119" s="22"/>
      <c r="WBE119" s="22"/>
      <c r="WBF119" s="22"/>
      <c r="WBG119" s="22"/>
      <c r="WBH119" s="22"/>
      <c r="WBI119" s="22"/>
      <c r="WBJ119" s="22"/>
      <c r="WBK119" s="22"/>
      <c r="WBL119" s="22"/>
      <c r="WBM119" s="22"/>
      <c r="WBN119" s="22"/>
      <c r="WBO119" s="22"/>
      <c r="WBP119" s="22"/>
      <c r="WBQ119" s="22"/>
      <c r="WBR119" s="22"/>
      <c r="WBS119" s="22"/>
      <c r="WBT119" s="22"/>
      <c r="WBU119" s="22"/>
      <c r="WBV119" s="22"/>
      <c r="WBW119" s="22"/>
      <c r="WBX119" s="22"/>
      <c r="WBY119" s="22"/>
      <c r="WBZ119" s="22"/>
      <c r="WCA119" s="22"/>
      <c r="WCB119" s="22"/>
      <c r="WCC119" s="22"/>
      <c r="WCD119" s="22"/>
      <c r="WCE119" s="22"/>
      <c r="WCF119" s="22"/>
      <c r="WCG119" s="22"/>
      <c r="WCH119" s="22"/>
      <c r="WCI119" s="22"/>
      <c r="WCJ119" s="22"/>
      <c r="WCK119" s="22"/>
      <c r="WCL119" s="22"/>
      <c r="WCM119" s="22"/>
      <c r="WCN119" s="22"/>
      <c r="WCO119" s="22"/>
      <c r="WCP119" s="22"/>
      <c r="WCQ119" s="22"/>
      <c r="WCR119" s="22"/>
      <c r="WCS119" s="22"/>
      <c r="WCT119" s="22"/>
      <c r="WCU119" s="22"/>
      <c r="WCV119" s="22"/>
      <c r="WCW119" s="22"/>
      <c r="WCX119" s="22"/>
      <c r="WCY119" s="22"/>
      <c r="WCZ119" s="22"/>
      <c r="WDA119" s="22"/>
      <c r="WDB119" s="22"/>
      <c r="WDC119" s="22"/>
      <c r="WDD119" s="22"/>
      <c r="WDE119" s="22"/>
      <c r="WDF119" s="22"/>
      <c r="WDG119" s="22"/>
      <c r="WDH119" s="22"/>
      <c r="WDI119" s="22"/>
      <c r="WDJ119" s="22"/>
      <c r="WDK119" s="22"/>
      <c r="WDL119" s="22"/>
      <c r="WDM119" s="22"/>
      <c r="WDN119" s="22"/>
      <c r="WDO119" s="22"/>
      <c r="WDP119" s="22"/>
      <c r="WDQ119" s="22"/>
      <c r="WDR119" s="22"/>
      <c r="WDS119" s="22"/>
      <c r="WDT119" s="22"/>
      <c r="WDU119" s="22"/>
      <c r="WDV119" s="22"/>
      <c r="WDW119" s="22"/>
      <c r="WDX119" s="22"/>
      <c r="WDY119" s="22"/>
      <c r="WDZ119" s="22"/>
      <c r="WEA119" s="22"/>
      <c r="WEB119" s="22"/>
      <c r="WEC119" s="22"/>
      <c r="WED119" s="22"/>
      <c r="WEE119" s="22"/>
      <c r="WEF119" s="22"/>
      <c r="WEG119" s="22"/>
      <c r="WEH119" s="22"/>
      <c r="WEI119" s="22"/>
      <c r="WEJ119" s="22"/>
      <c r="WEK119" s="22"/>
      <c r="WEL119" s="22"/>
      <c r="WEM119" s="22"/>
      <c r="WEN119" s="22"/>
      <c r="WEO119" s="22"/>
      <c r="WEP119" s="22"/>
      <c r="WEQ119" s="22"/>
      <c r="WER119" s="22"/>
      <c r="WES119" s="22"/>
      <c r="WET119" s="22"/>
      <c r="WEU119" s="22"/>
      <c r="WEV119" s="22"/>
      <c r="WEW119" s="22"/>
      <c r="WEX119" s="22"/>
      <c r="WEY119" s="22"/>
      <c r="WEZ119" s="22"/>
      <c r="WFA119" s="22"/>
      <c r="WFB119" s="22"/>
      <c r="WFC119" s="22"/>
      <c r="WFD119" s="22"/>
      <c r="WFE119" s="22"/>
      <c r="WFF119" s="22"/>
      <c r="WFG119" s="22"/>
      <c r="WFH119" s="22"/>
      <c r="WFI119" s="22"/>
      <c r="WFJ119" s="22"/>
      <c r="WFK119" s="22"/>
      <c r="WFL119" s="22"/>
      <c r="WFM119" s="22"/>
      <c r="WFN119" s="22"/>
      <c r="WFO119" s="22"/>
      <c r="WFP119" s="22"/>
      <c r="WFQ119" s="22"/>
      <c r="WFR119" s="22"/>
      <c r="WFS119" s="22"/>
      <c r="WFT119" s="22"/>
      <c r="WFU119" s="22"/>
      <c r="WFV119" s="22"/>
      <c r="WFW119" s="22"/>
      <c r="WFX119" s="22"/>
      <c r="WFY119" s="22"/>
      <c r="WFZ119" s="22"/>
      <c r="WGA119" s="22"/>
      <c r="WGB119" s="22"/>
      <c r="WGC119" s="22"/>
      <c r="WGD119" s="22"/>
      <c r="WGE119" s="22"/>
      <c r="WGF119" s="22"/>
      <c r="WGG119" s="22"/>
      <c r="WGH119" s="22"/>
      <c r="WGI119" s="22"/>
      <c r="WGJ119" s="22"/>
      <c r="WGK119" s="22"/>
      <c r="WGL119" s="22"/>
      <c r="WGM119" s="22"/>
      <c r="WGN119" s="22"/>
      <c r="WGO119" s="22"/>
      <c r="WGP119" s="22"/>
      <c r="WGQ119" s="22"/>
      <c r="WGR119" s="22"/>
      <c r="WGS119" s="22"/>
      <c r="WGT119" s="22"/>
      <c r="WGU119" s="22"/>
      <c r="WGV119" s="22"/>
      <c r="WGW119" s="22"/>
      <c r="WGX119" s="22"/>
      <c r="WGY119" s="22"/>
      <c r="WGZ119" s="22"/>
      <c r="WHA119" s="22"/>
      <c r="WHB119" s="22"/>
      <c r="WHC119" s="22"/>
      <c r="WHD119" s="22"/>
      <c r="WHE119" s="22"/>
      <c r="WHF119" s="22"/>
      <c r="WHG119" s="22"/>
      <c r="WHH119" s="22"/>
      <c r="WHI119" s="22"/>
      <c r="WHJ119" s="22"/>
      <c r="WHK119" s="22"/>
      <c r="WHL119" s="22"/>
      <c r="WHM119" s="22"/>
      <c r="WHN119" s="22"/>
      <c r="WHO119" s="22"/>
      <c r="WHP119" s="22"/>
      <c r="WHQ119" s="22"/>
      <c r="WHR119" s="22"/>
      <c r="WHS119" s="22"/>
      <c r="WHT119" s="22"/>
      <c r="WHU119" s="22"/>
      <c r="WHV119" s="22"/>
      <c r="WHW119" s="22"/>
      <c r="WHX119" s="22"/>
      <c r="WHY119" s="22"/>
      <c r="WHZ119" s="22"/>
      <c r="WIA119" s="22"/>
      <c r="WIB119" s="22"/>
      <c r="WIC119" s="22"/>
      <c r="WID119" s="22"/>
      <c r="WIE119" s="22"/>
      <c r="WIF119" s="22"/>
      <c r="WIG119" s="22"/>
      <c r="WIH119" s="22"/>
      <c r="WII119" s="22"/>
      <c r="WIJ119" s="22"/>
      <c r="WIK119" s="22"/>
      <c r="WIL119" s="22"/>
      <c r="WIM119" s="22"/>
      <c r="WIN119" s="22"/>
      <c r="WIO119" s="22"/>
      <c r="WIP119" s="22"/>
      <c r="WIQ119" s="22"/>
      <c r="WIR119" s="22"/>
      <c r="WIS119" s="22"/>
      <c r="WIT119" s="22"/>
      <c r="WIU119" s="22"/>
      <c r="WIV119" s="22"/>
      <c r="WIW119" s="22"/>
      <c r="WIX119" s="22"/>
      <c r="WIY119" s="22"/>
      <c r="WIZ119" s="22"/>
      <c r="WJA119" s="22"/>
      <c r="WJB119" s="22"/>
      <c r="WJC119" s="22"/>
      <c r="WJD119" s="22"/>
      <c r="WJE119" s="22"/>
      <c r="WJF119" s="22"/>
      <c r="WJG119" s="22"/>
      <c r="WJH119" s="22"/>
      <c r="WJI119" s="22"/>
      <c r="WJJ119" s="22"/>
      <c r="WJK119" s="22"/>
      <c r="WJL119" s="22"/>
      <c r="WJM119" s="22"/>
      <c r="WJN119" s="22"/>
      <c r="WJO119" s="22"/>
      <c r="WJP119" s="22"/>
      <c r="WJQ119" s="22"/>
      <c r="WJR119" s="22"/>
      <c r="WJS119" s="22"/>
      <c r="WJT119" s="22"/>
      <c r="WJU119" s="22"/>
      <c r="WJV119" s="22"/>
      <c r="WJW119" s="22"/>
      <c r="WJX119" s="22"/>
      <c r="WJY119" s="22"/>
      <c r="WJZ119" s="22"/>
      <c r="WKA119" s="22"/>
      <c r="WKB119" s="22"/>
      <c r="WKC119" s="22"/>
      <c r="WKD119" s="22"/>
      <c r="WKE119" s="22"/>
      <c r="WKF119" s="22"/>
      <c r="WKG119" s="22"/>
      <c r="WKH119" s="22"/>
      <c r="WKI119" s="22"/>
      <c r="WKJ119" s="22"/>
      <c r="WKK119" s="22"/>
      <c r="WKL119" s="22"/>
      <c r="WKM119" s="22"/>
      <c r="WKN119" s="22"/>
      <c r="WKO119" s="22"/>
      <c r="WKP119" s="22"/>
      <c r="WKQ119" s="22"/>
      <c r="WKR119" s="22"/>
      <c r="WKS119" s="22"/>
      <c r="WKT119" s="22"/>
      <c r="WKU119" s="22"/>
      <c r="WKV119" s="22"/>
      <c r="WKW119" s="22"/>
      <c r="WKX119" s="22"/>
      <c r="WKY119" s="22"/>
      <c r="WKZ119" s="22"/>
      <c r="WLA119" s="22"/>
      <c r="WLB119" s="22"/>
      <c r="WLC119" s="22"/>
      <c r="WLD119" s="22"/>
      <c r="WLE119" s="22"/>
      <c r="WLF119" s="22"/>
      <c r="WLG119" s="22"/>
      <c r="WLH119" s="22"/>
      <c r="WLI119" s="22"/>
      <c r="WLJ119" s="22"/>
      <c r="WLK119" s="22"/>
      <c r="WLL119" s="22"/>
      <c r="WLM119" s="22"/>
      <c r="WLN119" s="22"/>
      <c r="WLO119" s="22"/>
      <c r="WLP119" s="22"/>
      <c r="WLQ119" s="22"/>
      <c r="WLR119" s="22"/>
      <c r="WLS119" s="22"/>
      <c r="WLT119" s="22"/>
      <c r="WLU119" s="22"/>
      <c r="WLV119" s="22"/>
      <c r="WLW119" s="22"/>
      <c r="WLX119" s="22"/>
      <c r="WLY119" s="22"/>
      <c r="WLZ119" s="22"/>
      <c r="WMA119" s="22"/>
      <c r="WMB119" s="22"/>
      <c r="WMC119" s="22"/>
      <c r="WMD119" s="22"/>
      <c r="WME119" s="22"/>
      <c r="WMF119" s="22"/>
      <c r="WMG119" s="22"/>
      <c r="WMH119" s="22"/>
      <c r="WMI119" s="22"/>
      <c r="WMJ119" s="22"/>
      <c r="WMK119" s="22"/>
      <c r="WML119" s="22"/>
      <c r="WMM119" s="22"/>
      <c r="WMN119" s="22"/>
      <c r="WMO119" s="22"/>
      <c r="WMP119" s="22"/>
      <c r="WMQ119" s="22"/>
      <c r="WMR119" s="22"/>
      <c r="WMS119" s="22"/>
      <c r="WMT119" s="22"/>
      <c r="WMU119" s="22"/>
      <c r="WMV119" s="22"/>
      <c r="WMW119" s="22"/>
      <c r="WMX119" s="22"/>
      <c r="WMY119" s="22"/>
      <c r="WMZ119" s="22"/>
      <c r="WNA119" s="22"/>
      <c r="WNB119" s="22"/>
      <c r="WNC119" s="22"/>
      <c r="WND119" s="22"/>
      <c r="WNE119" s="22"/>
      <c r="WNF119" s="22"/>
      <c r="WNG119" s="22"/>
      <c r="WNH119" s="22"/>
      <c r="WNI119" s="22"/>
      <c r="WNJ119" s="22"/>
      <c r="WNK119" s="22"/>
      <c r="WNL119" s="22"/>
      <c r="WNM119" s="22"/>
      <c r="WNN119" s="22"/>
      <c r="WNO119" s="22"/>
      <c r="WNP119" s="22"/>
      <c r="WNQ119" s="22"/>
      <c r="WNR119" s="22"/>
      <c r="WNS119" s="22"/>
      <c r="WNT119" s="22"/>
      <c r="WNU119" s="22"/>
      <c r="WNV119" s="22"/>
      <c r="WNW119" s="22"/>
      <c r="WNX119" s="22"/>
      <c r="WNY119" s="22"/>
      <c r="WNZ119" s="22"/>
      <c r="WOA119" s="22"/>
      <c r="WOB119" s="22"/>
      <c r="WOC119" s="22"/>
      <c r="WOD119" s="22"/>
      <c r="WOE119" s="22"/>
      <c r="WOF119" s="22"/>
      <c r="WOG119" s="22"/>
      <c r="WOH119" s="22"/>
      <c r="WOI119" s="22"/>
      <c r="WOJ119" s="22"/>
      <c r="WOK119" s="22"/>
      <c r="WOL119" s="22"/>
      <c r="WOM119" s="22"/>
      <c r="WON119" s="22"/>
      <c r="WOO119" s="22"/>
      <c r="WOP119" s="22"/>
      <c r="WOQ119" s="22"/>
      <c r="WOR119" s="22"/>
      <c r="WOS119" s="22"/>
      <c r="WOT119" s="22"/>
      <c r="WOU119" s="22"/>
      <c r="WOV119" s="22"/>
      <c r="WOW119" s="22"/>
      <c r="WOX119" s="22"/>
      <c r="WOY119" s="22"/>
      <c r="WOZ119" s="22"/>
      <c r="WPA119" s="22"/>
      <c r="WPB119" s="22"/>
      <c r="WPC119" s="22"/>
      <c r="WPD119" s="22"/>
      <c r="WPE119" s="22"/>
      <c r="WPF119" s="22"/>
      <c r="WPG119" s="22"/>
      <c r="WPH119" s="22"/>
      <c r="WPI119" s="22"/>
      <c r="WPJ119" s="22"/>
      <c r="WPK119" s="22"/>
      <c r="WPL119" s="22"/>
      <c r="WPM119" s="22"/>
      <c r="WPN119" s="22"/>
      <c r="WPO119" s="22"/>
      <c r="WPP119" s="22"/>
      <c r="WPQ119" s="22"/>
      <c r="WPR119" s="22"/>
      <c r="WPS119" s="22"/>
      <c r="WPT119" s="22"/>
      <c r="WPU119" s="22"/>
      <c r="WPV119" s="22"/>
      <c r="WPW119" s="22"/>
      <c r="WPX119" s="22"/>
      <c r="WPY119" s="22"/>
      <c r="WPZ119" s="22"/>
      <c r="WQA119" s="22"/>
      <c r="WQB119" s="22"/>
      <c r="WQC119" s="22"/>
      <c r="WQD119" s="22"/>
      <c r="WQE119" s="22"/>
      <c r="WQF119" s="22"/>
      <c r="WQG119" s="22"/>
      <c r="WQH119" s="22"/>
      <c r="WQI119" s="22"/>
      <c r="WQJ119" s="22"/>
      <c r="WQK119" s="22"/>
      <c r="WQL119" s="22"/>
      <c r="WQM119" s="22"/>
      <c r="WQN119" s="22"/>
      <c r="WQO119" s="22"/>
      <c r="WQP119" s="22"/>
      <c r="WQQ119" s="22"/>
      <c r="WQR119" s="22"/>
      <c r="WQS119" s="22"/>
      <c r="WQT119" s="22"/>
      <c r="WQU119" s="22"/>
      <c r="WQV119" s="22"/>
      <c r="WQW119" s="22"/>
      <c r="WQX119" s="22"/>
      <c r="WQY119" s="22"/>
      <c r="WQZ119" s="22"/>
      <c r="WRA119" s="22"/>
      <c r="WRB119" s="22"/>
      <c r="WRC119" s="22"/>
      <c r="WRD119" s="22"/>
      <c r="WRE119" s="22"/>
      <c r="WRF119" s="22"/>
      <c r="WRG119" s="22"/>
      <c r="WRH119" s="22"/>
      <c r="WRI119" s="22"/>
      <c r="WRJ119" s="22"/>
      <c r="WRK119" s="22"/>
      <c r="WRL119" s="22"/>
      <c r="WRM119" s="22"/>
      <c r="WRN119" s="22"/>
      <c r="WRO119" s="22"/>
      <c r="WRP119" s="22"/>
      <c r="WRQ119" s="22"/>
      <c r="WRR119" s="22"/>
      <c r="WRS119" s="22"/>
      <c r="WRT119" s="22"/>
      <c r="WRU119" s="22"/>
      <c r="WRV119" s="22"/>
      <c r="WRW119" s="22"/>
      <c r="WRX119" s="22"/>
      <c r="WRY119" s="22"/>
      <c r="WRZ119" s="22"/>
      <c r="WSA119" s="22"/>
      <c r="WSB119" s="22"/>
      <c r="WSC119" s="22"/>
      <c r="WSD119" s="22"/>
      <c r="WSE119" s="22"/>
      <c r="WSF119" s="22"/>
      <c r="WSG119" s="22"/>
      <c r="WSH119" s="22"/>
      <c r="WSI119" s="22"/>
      <c r="WSJ119" s="22"/>
      <c r="WSK119" s="22"/>
      <c r="WSL119" s="22"/>
      <c r="WSM119" s="22"/>
      <c r="WSN119" s="22"/>
      <c r="WSO119" s="22"/>
      <c r="WSP119" s="22"/>
      <c r="WSQ119" s="22"/>
      <c r="WSR119" s="22"/>
      <c r="WSS119" s="22"/>
      <c r="WST119" s="22"/>
      <c r="WSU119" s="22"/>
      <c r="WSV119" s="22"/>
      <c r="WSW119" s="22"/>
      <c r="WSX119" s="22"/>
      <c r="WSY119" s="22"/>
      <c r="WSZ119" s="22"/>
      <c r="WTA119" s="22"/>
      <c r="WTB119" s="22"/>
      <c r="WTC119" s="22"/>
      <c r="WTD119" s="22"/>
      <c r="WTE119" s="22"/>
      <c r="WTF119" s="22"/>
      <c r="WTG119" s="22"/>
      <c r="WTH119" s="22"/>
      <c r="WTI119" s="22"/>
      <c r="WTJ119" s="22"/>
      <c r="WTK119" s="22"/>
      <c r="WTL119" s="22"/>
      <c r="WTM119" s="22"/>
      <c r="WTN119" s="22"/>
      <c r="WTO119" s="22"/>
      <c r="WTP119" s="22"/>
      <c r="WTQ119" s="22"/>
      <c r="WTR119" s="22"/>
      <c r="WTS119" s="22"/>
      <c r="WTT119" s="22"/>
      <c r="WTU119" s="22"/>
      <c r="WTV119" s="22"/>
      <c r="WTW119" s="22"/>
      <c r="WTX119" s="22"/>
      <c r="WTY119" s="22"/>
      <c r="WTZ119" s="22"/>
      <c r="WUA119" s="22"/>
      <c r="WUB119" s="22"/>
      <c r="WUC119" s="22"/>
      <c r="WUD119" s="22"/>
      <c r="WUE119" s="22"/>
      <c r="WUF119" s="22"/>
      <c r="WUG119" s="22"/>
      <c r="WUH119" s="22"/>
      <c r="WUI119" s="22"/>
      <c r="WUJ119" s="22"/>
      <c r="WUK119" s="22"/>
      <c r="WUL119" s="22"/>
      <c r="WUM119" s="22"/>
      <c r="WUN119" s="22"/>
      <c r="WUO119" s="22"/>
      <c r="WUP119" s="22"/>
      <c r="WUQ119" s="22"/>
      <c r="WUR119" s="22"/>
      <c r="WUS119" s="22"/>
      <c r="WUT119" s="22"/>
      <c r="WUU119" s="22"/>
      <c r="WUV119" s="22"/>
      <c r="WUW119" s="22"/>
      <c r="WUX119" s="22"/>
      <c r="WUY119" s="22"/>
      <c r="WUZ119" s="22"/>
      <c r="WVA119" s="22"/>
      <c r="WVB119" s="22"/>
      <c r="WVC119" s="22"/>
      <c r="WVD119" s="22"/>
      <c r="WVE119" s="22"/>
      <c r="WVF119" s="22"/>
      <c r="WVG119" s="22"/>
      <c r="WVH119" s="22"/>
      <c r="WVI119" s="22"/>
      <c r="WVJ119" s="22"/>
      <c r="WVK119" s="22"/>
      <c r="WVL119" s="22"/>
      <c r="WVM119" s="22"/>
      <c r="WVN119" s="22"/>
      <c r="WVO119" s="22"/>
      <c r="WVP119" s="22"/>
      <c r="WVQ119" s="22"/>
      <c r="WVR119" s="22"/>
      <c r="WVS119" s="22"/>
      <c r="WVT119" s="22"/>
      <c r="WVU119" s="22"/>
      <c r="WVV119" s="22"/>
      <c r="WVW119" s="22"/>
      <c r="WVX119" s="22"/>
      <c r="WVY119" s="22"/>
      <c r="WVZ119" s="22"/>
      <c r="WWA119" s="22"/>
      <c r="WWB119" s="22"/>
      <c r="WWC119" s="22"/>
      <c r="WWD119" s="22"/>
      <c r="WWE119" s="22"/>
      <c r="WWF119" s="22"/>
      <c r="WWG119" s="22"/>
      <c r="WWH119" s="22"/>
      <c r="WWI119" s="22"/>
      <c r="WWJ119" s="22"/>
      <c r="WWK119" s="22"/>
      <c r="WWL119" s="22"/>
      <c r="WWM119" s="22"/>
      <c r="WWN119" s="22"/>
      <c r="WWO119" s="22"/>
      <c r="WWP119" s="22"/>
      <c r="WWQ119" s="22"/>
      <c r="WWR119" s="22"/>
      <c r="WWS119" s="22"/>
      <c r="WWT119" s="22"/>
      <c r="WWU119" s="22"/>
      <c r="WWV119" s="22"/>
      <c r="WWW119" s="22"/>
      <c r="WWX119" s="22"/>
      <c r="WWY119" s="22"/>
      <c r="WWZ119" s="22"/>
      <c r="WXA119" s="22"/>
      <c r="WXB119" s="22"/>
      <c r="WXC119" s="22"/>
      <c r="WXD119" s="22"/>
      <c r="WXE119" s="22"/>
      <c r="WXF119" s="22"/>
      <c r="WXG119" s="22"/>
      <c r="WXH119" s="22"/>
      <c r="WXI119" s="22"/>
      <c r="WXJ119" s="22"/>
      <c r="WXK119" s="22"/>
      <c r="WXL119" s="22"/>
      <c r="WXM119" s="22"/>
      <c r="WXN119" s="22"/>
      <c r="WXO119" s="22"/>
      <c r="WXP119" s="22"/>
      <c r="WXQ119" s="22"/>
      <c r="WXR119" s="22"/>
      <c r="WXS119" s="22"/>
      <c r="WXT119" s="22"/>
      <c r="WXU119" s="22"/>
      <c r="WXV119" s="22"/>
      <c r="WXW119" s="22"/>
      <c r="WXX119" s="22"/>
      <c r="WXY119" s="22"/>
      <c r="WXZ119" s="22"/>
      <c r="WYA119" s="22"/>
      <c r="WYB119" s="22"/>
      <c r="WYC119" s="22"/>
      <c r="WYD119" s="22"/>
      <c r="WYE119" s="22"/>
      <c r="WYF119" s="22"/>
      <c r="WYG119" s="22"/>
      <c r="WYH119" s="22"/>
      <c r="WYI119" s="22"/>
      <c r="WYJ119" s="22"/>
      <c r="WYK119" s="22"/>
      <c r="WYL119" s="22"/>
      <c r="WYM119" s="22"/>
      <c r="WYN119" s="22"/>
      <c r="WYO119" s="22"/>
      <c r="WYP119" s="22"/>
      <c r="WYQ119" s="22"/>
      <c r="WYR119" s="22"/>
      <c r="WYS119" s="22"/>
      <c r="WYT119" s="22"/>
      <c r="WYU119" s="22"/>
      <c r="WYV119" s="22"/>
      <c r="WYW119" s="22"/>
      <c r="WYX119" s="22"/>
      <c r="WYY119" s="22"/>
      <c r="WYZ119" s="22"/>
      <c r="WZA119" s="22"/>
      <c r="WZB119" s="22"/>
      <c r="WZC119" s="22"/>
      <c r="WZD119" s="22"/>
      <c r="WZE119" s="22"/>
      <c r="WZF119" s="22"/>
      <c r="WZG119" s="22"/>
      <c r="WZH119" s="22"/>
      <c r="WZI119" s="22"/>
      <c r="WZJ119" s="22"/>
      <c r="WZK119" s="22"/>
      <c r="WZL119" s="22"/>
      <c r="WZM119" s="22"/>
      <c r="WZN119" s="22"/>
      <c r="WZO119" s="22"/>
      <c r="WZP119" s="22"/>
      <c r="WZQ119" s="22"/>
      <c r="WZR119" s="22"/>
      <c r="WZS119" s="22"/>
      <c r="WZT119" s="22"/>
      <c r="WZU119" s="22"/>
      <c r="WZV119" s="22"/>
      <c r="WZW119" s="22"/>
      <c r="WZX119" s="22"/>
      <c r="WZY119" s="22"/>
      <c r="WZZ119" s="22"/>
      <c r="XAA119" s="22"/>
      <c r="XAB119" s="22"/>
      <c r="XAC119" s="22"/>
      <c r="XAD119" s="22"/>
      <c r="XAE119" s="22"/>
      <c r="XAF119" s="22"/>
      <c r="XAG119" s="22"/>
      <c r="XAH119" s="22"/>
      <c r="XAI119" s="22"/>
      <c r="XAJ119" s="22"/>
      <c r="XAK119" s="22"/>
      <c r="XAL119" s="22"/>
      <c r="XAM119" s="22"/>
      <c r="XAN119" s="22"/>
      <c r="XAO119" s="22"/>
      <c r="XAP119" s="22"/>
      <c r="XAQ119" s="22"/>
      <c r="XAR119" s="22"/>
      <c r="XAS119" s="22"/>
      <c r="XAT119" s="22"/>
      <c r="XAU119" s="22"/>
      <c r="XAV119" s="22"/>
      <c r="XAW119" s="22"/>
      <c r="XAX119" s="22"/>
      <c r="XAY119" s="22"/>
      <c r="XAZ119" s="22"/>
      <c r="XBA119" s="22"/>
      <c r="XBB119" s="22"/>
      <c r="XBC119" s="22"/>
      <c r="XBD119" s="22"/>
      <c r="XBE119" s="22"/>
      <c r="XBF119" s="22"/>
      <c r="XBG119" s="22"/>
      <c r="XBH119" s="22"/>
      <c r="XBI119" s="22"/>
      <c r="XBJ119" s="22"/>
      <c r="XBK119" s="22"/>
      <c r="XBL119" s="22"/>
      <c r="XBM119" s="22"/>
      <c r="XBN119" s="22"/>
      <c r="XBO119" s="22"/>
      <c r="XBP119" s="22"/>
      <c r="XBQ119" s="22"/>
      <c r="XBR119" s="22"/>
      <c r="XBS119" s="22"/>
      <c r="XBT119" s="22"/>
      <c r="XBU119" s="22"/>
      <c r="XBV119" s="22"/>
      <c r="XBW119" s="22"/>
      <c r="XBX119" s="22"/>
      <c r="XBY119" s="22"/>
      <c r="XBZ119" s="22"/>
      <c r="XCA119" s="22"/>
      <c r="XCB119" s="22"/>
      <c r="XCC119" s="22"/>
      <c r="XCD119" s="22"/>
      <c r="XCE119" s="22"/>
      <c r="XCF119" s="22"/>
      <c r="XCG119" s="22"/>
      <c r="XCH119" s="22"/>
      <c r="XCI119" s="22"/>
      <c r="XCJ119" s="22"/>
      <c r="XCK119" s="22"/>
      <c r="XCL119" s="22"/>
      <c r="XCM119" s="22"/>
      <c r="XCN119" s="22"/>
      <c r="XCO119" s="22"/>
      <c r="XCP119" s="22"/>
      <c r="XCQ119" s="22"/>
      <c r="XCR119" s="22"/>
      <c r="XCS119" s="22"/>
      <c r="XCT119" s="22"/>
      <c r="XCU119" s="22"/>
      <c r="XCV119" s="22"/>
      <c r="XCW119" s="22"/>
      <c r="XCX119" s="22"/>
      <c r="XCY119" s="22"/>
      <c r="XCZ119" s="22"/>
      <c r="XDA119" s="22"/>
      <c r="XDB119" s="22"/>
      <c r="XDC119" s="22"/>
      <c r="XDD119" s="22"/>
      <c r="XDE119" s="22"/>
      <c r="XDF119" s="22"/>
      <c r="XDG119" s="22"/>
      <c r="XDH119" s="22"/>
      <c r="XDI119" s="22"/>
      <c r="XDJ119" s="22"/>
      <c r="XDK119" s="22"/>
      <c r="XDL119" s="22"/>
      <c r="XDM119" s="22"/>
      <c r="XDN119" s="22"/>
      <c r="XDO119" s="22"/>
      <c r="XDP119" s="22"/>
      <c r="XDQ119" s="22"/>
      <c r="XDR119" s="22"/>
      <c r="XDS119" s="22"/>
      <c r="XDT119" s="22"/>
      <c r="XDU119" s="22"/>
      <c r="XDV119" s="22"/>
      <c r="XDW119" s="22"/>
      <c r="XDX119" s="22"/>
      <c r="XDY119" s="22"/>
      <c r="XDZ119" s="22"/>
      <c r="XEA119" s="22"/>
      <c r="XEB119" s="22"/>
      <c r="XEC119" s="22"/>
      <c r="XED119" s="22"/>
      <c r="XEE119" s="22"/>
      <c r="XEF119" s="22"/>
      <c r="XEG119" s="22"/>
      <c r="XEH119" s="22"/>
      <c r="XEI119" s="22"/>
      <c r="XEJ119" s="22"/>
      <c r="XEK119" s="22"/>
      <c r="XEL119" s="22"/>
      <c r="XEM119" s="22"/>
      <c r="XEN119" s="22"/>
      <c r="XEO119" s="22"/>
      <c r="XEP119" s="22"/>
      <c r="XEQ119" s="22"/>
      <c r="XER119" s="22"/>
      <c r="XES119" s="22"/>
      <c r="XET119" s="22"/>
      <c r="XEU119" s="22"/>
      <c r="XEV119" s="22"/>
      <c r="XEW119" s="22"/>
      <c r="XEX119" s="22"/>
      <c r="XEY119" s="22"/>
      <c r="XEZ119" s="22"/>
      <c r="XFA119" s="22"/>
      <c r="XFB119" s="22"/>
      <c r="XFC119" s="22"/>
      <c r="XFD119" s="22"/>
    </row>
    <row r="120" spans="1:16384" s="1" customFormat="1" ht="60" customHeight="1">
      <c r="A120" s="574"/>
      <c r="B120" s="574"/>
      <c r="C120" s="574"/>
      <c r="D120" s="53" t="s">
        <v>9</v>
      </c>
      <c r="E120" s="7" t="s">
        <v>104</v>
      </c>
      <c r="F120" s="37" t="s">
        <v>20</v>
      </c>
      <c r="G120" s="7">
        <v>21170</v>
      </c>
      <c r="H120" s="8">
        <v>22831</v>
      </c>
      <c r="I120" s="32">
        <v>100</v>
      </c>
      <c r="J120" s="589"/>
      <c r="K120" s="9" t="s">
        <v>24</v>
      </c>
      <c r="L120" s="7" t="s">
        <v>23</v>
      </c>
      <c r="M120" s="575"/>
    </row>
    <row r="121" spans="1:16384" s="1" customFormat="1" ht="60" customHeight="1">
      <c r="A121" s="574"/>
      <c r="B121" s="574"/>
      <c r="C121" s="574"/>
      <c r="D121" s="53" t="s">
        <v>9</v>
      </c>
      <c r="E121" s="7" t="s">
        <v>105</v>
      </c>
      <c r="F121" s="37" t="s">
        <v>22</v>
      </c>
      <c r="G121" s="7">
        <v>490471</v>
      </c>
      <c r="H121" s="7">
        <v>492568</v>
      </c>
      <c r="I121" s="32">
        <v>100</v>
      </c>
      <c r="J121" s="589"/>
      <c r="K121" s="9" t="s">
        <v>24</v>
      </c>
      <c r="L121" s="7" t="s">
        <v>23</v>
      </c>
      <c r="M121" s="575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  <c r="XL121" s="10"/>
      <c r="XM121" s="10"/>
      <c r="XN121" s="10"/>
      <c r="XO121" s="10"/>
      <c r="XP121" s="10"/>
      <c r="XQ121" s="10"/>
      <c r="XR121" s="10"/>
      <c r="XS121" s="10"/>
      <c r="XT121" s="10"/>
      <c r="XU121" s="10"/>
      <c r="XV121" s="10"/>
      <c r="XW121" s="10"/>
      <c r="XX121" s="10"/>
      <c r="XY121" s="10"/>
      <c r="XZ121" s="10"/>
      <c r="YA121" s="10"/>
      <c r="YB121" s="10"/>
      <c r="YC121" s="10"/>
      <c r="YD121" s="10"/>
      <c r="YE121" s="10"/>
      <c r="YF121" s="10"/>
      <c r="YG121" s="10"/>
      <c r="YH121" s="10"/>
      <c r="YI121" s="10"/>
      <c r="YJ121" s="10"/>
      <c r="YK121" s="10"/>
      <c r="YL121" s="10"/>
      <c r="YM121" s="10"/>
      <c r="YN121" s="10"/>
      <c r="YO121" s="10"/>
      <c r="YP121" s="10"/>
      <c r="YQ121" s="10"/>
      <c r="YR121" s="10"/>
      <c r="YS121" s="10"/>
      <c r="YT121" s="10"/>
      <c r="YU121" s="10"/>
      <c r="YV121" s="10"/>
      <c r="YW121" s="10"/>
      <c r="YX121" s="10"/>
      <c r="YY121" s="10"/>
      <c r="YZ121" s="10"/>
      <c r="ZA121" s="10"/>
      <c r="ZB121" s="10"/>
      <c r="ZC121" s="10"/>
      <c r="ZD121" s="10"/>
      <c r="ZE121" s="10"/>
      <c r="ZF121" s="10"/>
      <c r="ZG121" s="10"/>
      <c r="ZH121" s="10"/>
      <c r="ZI121" s="10"/>
      <c r="ZJ121" s="10"/>
      <c r="ZK121" s="10"/>
      <c r="ZL121" s="10"/>
      <c r="ZM121" s="10"/>
      <c r="ZN121" s="10"/>
      <c r="ZO121" s="10"/>
      <c r="ZP121" s="10"/>
      <c r="ZQ121" s="10"/>
      <c r="ZR121" s="10"/>
      <c r="ZS121" s="10"/>
      <c r="ZT121" s="10"/>
      <c r="ZU121" s="10"/>
      <c r="ZV121" s="10"/>
      <c r="ZW121" s="10"/>
      <c r="ZX121" s="10"/>
      <c r="ZY121" s="10"/>
      <c r="ZZ121" s="10"/>
      <c r="AAA121" s="10"/>
      <c r="AAB121" s="10"/>
      <c r="AAC121" s="10"/>
      <c r="AAD121" s="10"/>
      <c r="AAE121" s="10"/>
      <c r="AAF121" s="10"/>
      <c r="AAG121" s="10"/>
      <c r="AAH121" s="10"/>
      <c r="AAI121" s="10"/>
      <c r="AAJ121" s="10"/>
      <c r="AAK121" s="10"/>
      <c r="AAL121" s="10"/>
      <c r="AAM121" s="10"/>
      <c r="AAN121" s="10"/>
      <c r="AAO121" s="10"/>
      <c r="AAP121" s="10"/>
      <c r="AAQ121" s="10"/>
      <c r="AAR121" s="10"/>
      <c r="AAS121" s="10"/>
      <c r="AAT121" s="10"/>
      <c r="AAU121" s="10"/>
      <c r="AAV121" s="10"/>
      <c r="AAW121" s="10"/>
      <c r="AAX121" s="10"/>
      <c r="AAY121" s="10"/>
      <c r="AAZ121" s="10"/>
      <c r="ABA121" s="10"/>
      <c r="ABB121" s="10"/>
      <c r="ABC121" s="10"/>
      <c r="ABD121" s="10"/>
      <c r="ABE121" s="10"/>
      <c r="ABF121" s="10"/>
      <c r="ABG121" s="10"/>
      <c r="ABH121" s="10"/>
      <c r="ABI121" s="10"/>
      <c r="ABJ121" s="10"/>
      <c r="ABK121" s="10"/>
      <c r="ABL121" s="10"/>
      <c r="ABM121" s="10"/>
      <c r="ABN121" s="10"/>
      <c r="ABO121" s="10"/>
      <c r="ABP121" s="10"/>
      <c r="ABQ121" s="10"/>
      <c r="ABR121" s="10"/>
      <c r="ABS121" s="10"/>
      <c r="ABT121" s="10"/>
      <c r="ABU121" s="10"/>
      <c r="ABV121" s="10"/>
      <c r="ABW121" s="10"/>
      <c r="ABX121" s="10"/>
      <c r="ABY121" s="10"/>
      <c r="ABZ121" s="10"/>
      <c r="ACA121" s="10"/>
      <c r="ACB121" s="10"/>
      <c r="ACC121" s="10"/>
      <c r="ACD121" s="10"/>
      <c r="ACE121" s="10"/>
      <c r="ACF121" s="10"/>
      <c r="ACG121" s="10"/>
      <c r="ACH121" s="10"/>
      <c r="ACI121" s="10"/>
      <c r="ACJ121" s="10"/>
      <c r="ACK121" s="10"/>
      <c r="ACL121" s="10"/>
      <c r="ACM121" s="10"/>
      <c r="ACN121" s="10"/>
      <c r="ACO121" s="10"/>
      <c r="ACP121" s="10"/>
      <c r="ACQ121" s="10"/>
      <c r="ACR121" s="10"/>
      <c r="ACS121" s="10"/>
      <c r="ACT121" s="10"/>
      <c r="ACU121" s="10"/>
      <c r="ACV121" s="10"/>
      <c r="ACW121" s="10"/>
      <c r="ACX121" s="10"/>
      <c r="ACY121" s="10"/>
      <c r="ACZ121" s="10"/>
      <c r="ADA121" s="10"/>
      <c r="ADB121" s="10"/>
      <c r="ADC121" s="10"/>
      <c r="ADD121" s="10"/>
      <c r="ADE121" s="10"/>
      <c r="ADF121" s="10"/>
      <c r="ADG121" s="10"/>
      <c r="ADH121" s="10"/>
      <c r="ADI121" s="10"/>
      <c r="ADJ121" s="10"/>
      <c r="ADK121" s="10"/>
      <c r="ADL121" s="10"/>
      <c r="ADM121" s="10"/>
      <c r="ADN121" s="10"/>
      <c r="ADO121" s="10"/>
      <c r="ADP121" s="10"/>
      <c r="ADQ121" s="10"/>
      <c r="ADR121" s="10"/>
      <c r="ADS121" s="10"/>
      <c r="ADT121" s="10"/>
      <c r="ADU121" s="10"/>
      <c r="ADV121" s="10"/>
      <c r="ADW121" s="10"/>
      <c r="ADX121" s="10"/>
      <c r="ADY121" s="10"/>
      <c r="ADZ121" s="10"/>
      <c r="AEA121" s="10"/>
      <c r="AEB121" s="10"/>
      <c r="AEC121" s="10"/>
      <c r="AED121" s="10"/>
      <c r="AEE121" s="10"/>
      <c r="AEF121" s="10"/>
      <c r="AEG121" s="10"/>
      <c r="AEH121" s="10"/>
      <c r="AEI121" s="10"/>
      <c r="AEJ121" s="10"/>
      <c r="AEK121" s="10"/>
      <c r="AEL121" s="10"/>
      <c r="AEM121" s="10"/>
      <c r="AEN121" s="10"/>
      <c r="AEO121" s="10"/>
      <c r="AEP121" s="10"/>
      <c r="AEQ121" s="10"/>
      <c r="AER121" s="10"/>
      <c r="AES121" s="10"/>
      <c r="AET121" s="10"/>
      <c r="AEU121" s="10"/>
      <c r="AEV121" s="10"/>
      <c r="AEW121" s="10"/>
      <c r="AEX121" s="10"/>
      <c r="AEY121" s="10"/>
      <c r="AEZ121" s="10"/>
      <c r="AFA121" s="10"/>
      <c r="AFB121" s="10"/>
      <c r="AFC121" s="10"/>
      <c r="AFD121" s="10"/>
      <c r="AFE121" s="10"/>
      <c r="AFF121" s="10"/>
      <c r="AFG121" s="10"/>
      <c r="AFH121" s="10"/>
      <c r="AFI121" s="10"/>
      <c r="AFJ121" s="10"/>
      <c r="AFK121" s="10"/>
      <c r="AFL121" s="10"/>
      <c r="AFM121" s="10"/>
      <c r="AFN121" s="10"/>
      <c r="AFO121" s="10"/>
      <c r="AFP121" s="10"/>
      <c r="AFQ121" s="10"/>
      <c r="AFR121" s="10"/>
      <c r="AFS121" s="10"/>
      <c r="AFT121" s="10"/>
      <c r="AFU121" s="10"/>
      <c r="AFV121" s="10"/>
      <c r="AFW121" s="10"/>
      <c r="AFX121" s="10"/>
      <c r="AFY121" s="10"/>
      <c r="AFZ121" s="10"/>
      <c r="AGA121" s="10"/>
      <c r="AGB121" s="10"/>
      <c r="AGC121" s="10"/>
      <c r="AGD121" s="10"/>
      <c r="AGE121" s="10"/>
      <c r="AGF121" s="10"/>
      <c r="AGG121" s="10"/>
      <c r="AGH121" s="10"/>
      <c r="AGI121" s="10"/>
      <c r="AGJ121" s="10"/>
      <c r="AGK121" s="10"/>
      <c r="AGL121" s="10"/>
      <c r="AGM121" s="10"/>
      <c r="AGN121" s="10"/>
      <c r="AGO121" s="10"/>
      <c r="AGP121" s="10"/>
      <c r="AGQ121" s="10"/>
      <c r="AGR121" s="10"/>
      <c r="AGS121" s="10"/>
      <c r="AGT121" s="10"/>
      <c r="AGU121" s="10"/>
      <c r="AGV121" s="10"/>
      <c r="AGW121" s="10"/>
      <c r="AGX121" s="10"/>
      <c r="AGY121" s="10"/>
      <c r="AGZ121" s="10"/>
      <c r="AHA121" s="10"/>
      <c r="AHB121" s="10"/>
      <c r="AHC121" s="10"/>
      <c r="AHD121" s="10"/>
      <c r="AHE121" s="10"/>
      <c r="AHF121" s="10"/>
      <c r="AHG121" s="10"/>
      <c r="AHH121" s="10"/>
      <c r="AHI121" s="10"/>
      <c r="AHJ121" s="10"/>
      <c r="AHK121" s="10"/>
      <c r="AHL121" s="10"/>
      <c r="AHM121" s="10"/>
      <c r="AHN121" s="10"/>
      <c r="AHO121" s="10"/>
      <c r="AHP121" s="10"/>
      <c r="AHQ121" s="10"/>
      <c r="AHR121" s="10"/>
      <c r="AHS121" s="10"/>
      <c r="AHT121" s="10"/>
      <c r="AHU121" s="10"/>
      <c r="AHV121" s="10"/>
      <c r="AHW121" s="10"/>
      <c r="AHX121" s="10"/>
      <c r="AHY121" s="10"/>
      <c r="AHZ121" s="10"/>
      <c r="AIA121" s="10"/>
      <c r="AIB121" s="10"/>
      <c r="AIC121" s="10"/>
      <c r="AID121" s="10"/>
      <c r="AIE121" s="10"/>
      <c r="AIF121" s="10"/>
      <c r="AIG121" s="10"/>
      <c r="AIH121" s="10"/>
      <c r="AII121" s="10"/>
      <c r="AIJ121" s="10"/>
      <c r="AIK121" s="10"/>
      <c r="AIL121" s="10"/>
      <c r="AIM121" s="10"/>
      <c r="AIN121" s="10"/>
      <c r="AIO121" s="10"/>
      <c r="AIP121" s="10"/>
      <c r="AIQ121" s="10"/>
      <c r="AIR121" s="10"/>
      <c r="AIS121" s="10"/>
      <c r="AIT121" s="10"/>
      <c r="AIU121" s="10"/>
      <c r="AIV121" s="10"/>
      <c r="AIW121" s="10"/>
      <c r="AIX121" s="10"/>
      <c r="AIY121" s="10"/>
      <c r="AIZ121" s="10"/>
      <c r="AJA121" s="10"/>
      <c r="AJB121" s="10"/>
      <c r="AJC121" s="10"/>
      <c r="AJD121" s="10"/>
      <c r="AJE121" s="10"/>
      <c r="AJF121" s="10"/>
      <c r="AJG121" s="10"/>
      <c r="AJH121" s="10"/>
      <c r="AJI121" s="10"/>
      <c r="AJJ121" s="10"/>
      <c r="AJK121" s="10"/>
      <c r="AJL121" s="10"/>
      <c r="AJM121" s="10"/>
      <c r="AJN121" s="10"/>
      <c r="AJO121" s="10"/>
      <c r="AJP121" s="10"/>
      <c r="AJQ121" s="10"/>
      <c r="AJR121" s="10"/>
      <c r="AJS121" s="10"/>
      <c r="AJT121" s="10"/>
      <c r="AJU121" s="10"/>
      <c r="AJV121" s="10"/>
      <c r="AJW121" s="10"/>
      <c r="AJX121" s="10"/>
      <c r="AJY121" s="10"/>
      <c r="AJZ121" s="10"/>
      <c r="AKA121" s="10"/>
      <c r="AKB121" s="10"/>
      <c r="AKC121" s="10"/>
      <c r="AKD121" s="10"/>
      <c r="AKE121" s="10"/>
      <c r="AKF121" s="10"/>
      <c r="AKG121" s="10"/>
      <c r="AKH121" s="10"/>
      <c r="AKI121" s="10"/>
      <c r="AKJ121" s="10"/>
      <c r="AKK121" s="10"/>
      <c r="AKL121" s="10"/>
      <c r="AKM121" s="10"/>
      <c r="AKN121" s="10"/>
      <c r="AKO121" s="10"/>
      <c r="AKP121" s="10"/>
      <c r="AKQ121" s="10"/>
      <c r="AKR121" s="10"/>
      <c r="AKS121" s="10"/>
      <c r="AKT121" s="10"/>
      <c r="AKU121" s="10"/>
      <c r="AKV121" s="10"/>
      <c r="AKW121" s="10"/>
      <c r="AKX121" s="10"/>
      <c r="AKY121" s="10"/>
      <c r="AKZ121" s="10"/>
      <c r="ALA121" s="10"/>
      <c r="ALB121" s="10"/>
      <c r="ALC121" s="10"/>
      <c r="ALD121" s="10"/>
      <c r="ALE121" s="10"/>
      <c r="ALF121" s="10"/>
      <c r="ALG121" s="10"/>
      <c r="ALH121" s="10"/>
      <c r="ALI121" s="10"/>
      <c r="ALJ121" s="10"/>
      <c r="ALK121" s="10"/>
      <c r="ALL121" s="10"/>
      <c r="ALM121" s="10"/>
      <c r="ALN121" s="10"/>
      <c r="ALO121" s="10"/>
      <c r="ALP121" s="10"/>
      <c r="ALQ121" s="10"/>
      <c r="ALR121" s="10"/>
      <c r="ALS121" s="10"/>
      <c r="ALT121" s="10"/>
      <c r="ALU121" s="10"/>
      <c r="ALV121" s="10"/>
      <c r="ALW121" s="10"/>
      <c r="ALX121" s="10"/>
      <c r="ALY121" s="10"/>
      <c r="ALZ121" s="10"/>
      <c r="AMA121" s="10"/>
      <c r="AMB121" s="10"/>
      <c r="AMC121" s="10"/>
      <c r="AMD121" s="10"/>
      <c r="AME121" s="10"/>
      <c r="AMF121" s="10"/>
      <c r="AMG121" s="10"/>
      <c r="AMH121" s="10"/>
      <c r="AMI121" s="10"/>
      <c r="AMJ121" s="10"/>
      <c r="AMK121" s="10"/>
      <c r="AML121" s="10"/>
      <c r="AMM121" s="10"/>
      <c r="AMN121" s="10"/>
      <c r="AMO121" s="10"/>
      <c r="AMP121" s="10"/>
      <c r="AMQ121" s="10"/>
      <c r="AMR121" s="10"/>
      <c r="AMS121" s="10"/>
      <c r="AMT121" s="10"/>
      <c r="AMU121" s="10"/>
      <c r="AMV121" s="10"/>
      <c r="AMW121" s="10"/>
      <c r="AMX121" s="10"/>
      <c r="AMY121" s="10"/>
      <c r="AMZ121" s="10"/>
      <c r="ANA121" s="10"/>
      <c r="ANB121" s="10"/>
      <c r="ANC121" s="10"/>
      <c r="AND121" s="10"/>
      <c r="ANE121" s="10"/>
      <c r="ANF121" s="10"/>
      <c r="ANG121" s="10"/>
      <c r="ANH121" s="10"/>
      <c r="ANI121" s="10"/>
      <c r="ANJ121" s="10"/>
      <c r="ANK121" s="10"/>
      <c r="ANL121" s="10"/>
      <c r="ANM121" s="10"/>
      <c r="ANN121" s="10"/>
      <c r="ANO121" s="10"/>
      <c r="ANP121" s="10"/>
      <c r="ANQ121" s="10"/>
      <c r="ANR121" s="10"/>
      <c r="ANS121" s="10"/>
      <c r="ANT121" s="10"/>
      <c r="ANU121" s="10"/>
      <c r="ANV121" s="10"/>
      <c r="ANW121" s="10"/>
      <c r="ANX121" s="10"/>
      <c r="ANY121" s="10"/>
      <c r="ANZ121" s="10"/>
      <c r="AOA121" s="10"/>
      <c r="AOB121" s="10"/>
      <c r="AOC121" s="10"/>
      <c r="AOD121" s="10"/>
      <c r="AOE121" s="10"/>
      <c r="AOF121" s="10"/>
      <c r="AOG121" s="10"/>
      <c r="AOH121" s="10"/>
      <c r="AOI121" s="10"/>
      <c r="AOJ121" s="10"/>
      <c r="AOK121" s="10"/>
      <c r="AOL121" s="10"/>
      <c r="AOM121" s="10"/>
      <c r="AON121" s="10"/>
      <c r="AOO121" s="10"/>
      <c r="AOP121" s="10"/>
      <c r="AOQ121" s="10"/>
      <c r="AOR121" s="10"/>
      <c r="AOS121" s="10"/>
      <c r="AOT121" s="10"/>
      <c r="AOU121" s="10"/>
      <c r="AOV121" s="10"/>
      <c r="AOW121" s="10"/>
      <c r="AOX121" s="10"/>
      <c r="AOY121" s="10"/>
      <c r="AOZ121" s="10"/>
      <c r="APA121" s="10"/>
      <c r="APB121" s="10"/>
      <c r="APC121" s="10"/>
      <c r="APD121" s="10"/>
      <c r="APE121" s="10"/>
      <c r="APF121" s="10"/>
      <c r="APG121" s="10"/>
      <c r="APH121" s="10"/>
      <c r="API121" s="10"/>
      <c r="APJ121" s="10"/>
      <c r="APK121" s="10"/>
      <c r="APL121" s="10"/>
      <c r="APM121" s="10"/>
      <c r="APN121" s="10"/>
      <c r="APO121" s="10"/>
      <c r="APP121" s="10"/>
      <c r="APQ121" s="10"/>
      <c r="APR121" s="10"/>
      <c r="APS121" s="10"/>
      <c r="APT121" s="10"/>
      <c r="APU121" s="10"/>
      <c r="APV121" s="10"/>
      <c r="APW121" s="10"/>
      <c r="APX121" s="10"/>
      <c r="APY121" s="10"/>
      <c r="APZ121" s="10"/>
      <c r="AQA121" s="10"/>
      <c r="AQB121" s="10"/>
      <c r="AQC121" s="10"/>
      <c r="AQD121" s="10"/>
      <c r="AQE121" s="10"/>
      <c r="AQF121" s="10"/>
      <c r="AQG121" s="10"/>
      <c r="AQH121" s="10"/>
      <c r="AQI121" s="10"/>
      <c r="AQJ121" s="10"/>
      <c r="AQK121" s="10"/>
      <c r="AQL121" s="10"/>
      <c r="AQM121" s="10"/>
      <c r="AQN121" s="10"/>
      <c r="AQO121" s="10"/>
      <c r="AQP121" s="10"/>
      <c r="AQQ121" s="10"/>
      <c r="AQR121" s="10"/>
      <c r="AQS121" s="10"/>
      <c r="AQT121" s="10"/>
      <c r="AQU121" s="10"/>
      <c r="AQV121" s="10"/>
      <c r="AQW121" s="10"/>
      <c r="AQX121" s="10"/>
      <c r="AQY121" s="10"/>
      <c r="AQZ121" s="10"/>
      <c r="ARA121" s="10"/>
      <c r="ARB121" s="10"/>
      <c r="ARC121" s="10"/>
      <c r="ARD121" s="10"/>
      <c r="ARE121" s="10"/>
      <c r="ARF121" s="10"/>
      <c r="ARG121" s="10"/>
      <c r="ARH121" s="10"/>
      <c r="ARI121" s="10"/>
      <c r="ARJ121" s="10"/>
      <c r="ARK121" s="10"/>
      <c r="ARL121" s="10"/>
      <c r="ARM121" s="10"/>
      <c r="ARN121" s="10"/>
      <c r="ARO121" s="10"/>
      <c r="ARP121" s="10"/>
      <c r="ARQ121" s="10"/>
      <c r="ARR121" s="10"/>
      <c r="ARS121" s="10"/>
      <c r="ART121" s="10"/>
      <c r="ARU121" s="10"/>
      <c r="ARV121" s="10"/>
      <c r="ARW121" s="10"/>
      <c r="ARX121" s="10"/>
      <c r="ARY121" s="10"/>
      <c r="ARZ121" s="10"/>
      <c r="ASA121" s="10"/>
      <c r="ASB121" s="10"/>
      <c r="ASC121" s="10"/>
      <c r="ASD121" s="10"/>
      <c r="ASE121" s="10"/>
      <c r="ASF121" s="10"/>
      <c r="ASG121" s="10"/>
      <c r="ASH121" s="10"/>
      <c r="ASI121" s="10"/>
      <c r="ASJ121" s="10"/>
      <c r="ASK121" s="10"/>
      <c r="ASL121" s="10"/>
      <c r="ASM121" s="10"/>
      <c r="ASN121" s="10"/>
      <c r="ASO121" s="10"/>
      <c r="ASP121" s="10"/>
      <c r="ASQ121" s="10"/>
      <c r="ASR121" s="10"/>
      <c r="ASS121" s="10"/>
      <c r="AST121" s="10"/>
      <c r="ASU121" s="10"/>
      <c r="ASV121" s="10"/>
      <c r="ASW121" s="10"/>
      <c r="ASX121" s="10"/>
      <c r="ASY121" s="10"/>
      <c r="ASZ121" s="10"/>
      <c r="ATA121" s="10"/>
      <c r="ATB121" s="10"/>
      <c r="ATC121" s="10"/>
      <c r="ATD121" s="10"/>
      <c r="ATE121" s="10"/>
      <c r="ATF121" s="10"/>
      <c r="ATG121" s="10"/>
      <c r="ATH121" s="10"/>
      <c r="ATI121" s="10"/>
      <c r="ATJ121" s="10"/>
      <c r="ATK121" s="10"/>
      <c r="ATL121" s="10"/>
      <c r="ATM121" s="10"/>
      <c r="ATN121" s="10"/>
      <c r="ATO121" s="10"/>
      <c r="ATP121" s="10"/>
      <c r="ATQ121" s="10"/>
      <c r="ATR121" s="10"/>
      <c r="ATS121" s="10"/>
      <c r="ATT121" s="10"/>
      <c r="ATU121" s="10"/>
      <c r="ATV121" s="10"/>
      <c r="ATW121" s="10"/>
      <c r="ATX121" s="10"/>
      <c r="ATY121" s="10"/>
      <c r="ATZ121" s="10"/>
      <c r="AUA121" s="10"/>
      <c r="AUB121" s="10"/>
      <c r="AUC121" s="10"/>
      <c r="AUD121" s="10"/>
      <c r="AUE121" s="10"/>
      <c r="AUF121" s="10"/>
      <c r="AUG121" s="10"/>
      <c r="AUH121" s="10"/>
      <c r="AUI121" s="10"/>
      <c r="AUJ121" s="10"/>
      <c r="AUK121" s="10"/>
      <c r="AUL121" s="10"/>
      <c r="AUM121" s="10"/>
      <c r="AUN121" s="10"/>
      <c r="AUO121" s="10"/>
      <c r="AUP121" s="10"/>
      <c r="AUQ121" s="10"/>
      <c r="AUR121" s="10"/>
      <c r="AUS121" s="10"/>
      <c r="AUT121" s="10"/>
      <c r="AUU121" s="10"/>
      <c r="AUV121" s="10"/>
      <c r="AUW121" s="10"/>
      <c r="AUX121" s="10"/>
      <c r="AUY121" s="10"/>
      <c r="AUZ121" s="10"/>
      <c r="AVA121" s="10"/>
      <c r="AVB121" s="10"/>
      <c r="AVC121" s="10"/>
      <c r="AVD121" s="10"/>
      <c r="AVE121" s="10"/>
      <c r="AVF121" s="10"/>
      <c r="AVG121" s="10"/>
      <c r="AVH121" s="10"/>
      <c r="AVI121" s="10"/>
      <c r="AVJ121" s="10"/>
      <c r="AVK121" s="10"/>
      <c r="AVL121" s="10"/>
      <c r="AVM121" s="10"/>
      <c r="AVN121" s="10"/>
      <c r="AVO121" s="10"/>
      <c r="AVP121" s="10"/>
      <c r="AVQ121" s="10"/>
      <c r="AVR121" s="10"/>
      <c r="AVS121" s="10"/>
      <c r="AVT121" s="10"/>
      <c r="AVU121" s="10"/>
      <c r="AVV121" s="10"/>
      <c r="AVW121" s="10"/>
      <c r="AVX121" s="10"/>
      <c r="AVY121" s="10"/>
      <c r="AVZ121" s="10"/>
      <c r="AWA121" s="10"/>
      <c r="AWB121" s="10"/>
      <c r="AWC121" s="10"/>
      <c r="AWD121" s="10"/>
      <c r="AWE121" s="10"/>
      <c r="AWF121" s="10"/>
      <c r="AWG121" s="10"/>
      <c r="AWH121" s="10"/>
      <c r="AWI121" s="10"/>
      <c r="AWJ121" s="10"/>
      <c r="AWK121" s="10"/>
      <c r="AWL121" s="10"/>
      <c r="AWM121" s="10"/>
      <c r="AWN121" s="10"/>
      <c r="AWO121" s="10"/>
      <c r="AWP121" s="10"/>
      <c r="AWQ121" s="10"/>
      <c r="AWR121" s="10"/>
      <c r="AWS121" s="10"/>
      <c r="AWT121" s="10"/>
      <c r="AWU121" s="10"/>
      <c r="AWV121" s="10"/>
      <c r="AWW121" s="10"/>
      <c r="AWX121" s="10"/>
      <c r="AWY121" s="10"/>
      <c r="AWZ121" s="10"/>
      <c r="AXA121" s="10"/>
      <c r="AXB121" s="10"/>
      <c r="AXC121" s="10"/>
      <c r="AXD121" s="10"/>
      <c r="AXE121" s="10"/>
      <c r="AXF121" s="10"/>
      <c r="AXG121" s="10"/>
      <c r="AXH121" s="10"/>
      <c r="AXI121" s="10"/>
      <c r="AXJ121" s="10"/>
      <c r="AXK121" s="10"/>
      <c r="AXL121" s="10"/>
      <c r="AXM121" s="10"/>
      <c r="AXN121" s="10"/>
      <c r="AXO121" s="10"/>
      <c r="AXP121" s="10"/>
      <c r="AXQ121" s="10"/>
      <c r="AXR121" s="10"/>
      <c r="AXS121" s="10"/>
      <c r="AXT121" s="10"/>
      <c r="AXU121" s="10"/>
      <c r="AXV121" s="10"/>
      <c r="AXW121" s="10"/>
      <c r="AXX121" s="10"/>
      <c r="AXY121" s="10"/>
      <c r="AXZ121" s="10"/>
      <c r="AYA121" s="10"/>
      <c r="AYB121" s="10"/>
      <c r="AYC121" s="10"/>
      <c r="AYD121" s="10"/>
      <c r="AYE121" s="10"/>
      <c r="AYF121" s="10"/>
      <c r="AYG121" s="10"/>
      <c r="AYH121" s="10"/>
      <c r="AYI121" s="10"/>
      <c r="AYJ121" s="10"/>
      <c r="AYK121" s="10"/>
      <c r="AYL121" s="10"/>
      <c r="AYM121" s="10"/>
      <c r="AYN121" s="10"/>
      <c r="AYO121" s="10"/>
      <c r="AYP121" s="10"/>
      <c r="AYQ121" s="10"/>
      <c r="AYR121" s="10"/>
      <c r="AYS121" s="10"/>
      <c r="AYT121" s="10"/>
      <c r="AYU121" s="10"/>
      <c r="AYV121" s="10"/>
      <c r="AYW121" s="10"/>
      <c r="AYX121" s="10"/>
      <c r="AYY121" s="10"/>
      <c r="AYZ121" s="10"/>
      <c r="AZA121" s="10"/>
      <c r="AZB121" s="10"/>
      <c r="AZC121" s="10"/>
      <c r="AZD121" s="10"/>
      <c r="AZE121" s="10"/>
      <c r="AZF121" s="10"/>
      <c r="AZG121" s="10"/>
      <c r="AZH121" s="10"/>
      <c r="AZI121" s="10"/>
      <c r="AZJ121" s="10"/>
      <c r="AZK121" s="10"/>
      <c r="AZL121" s="10"/>
      <c r="AZM121" s="10"/>
      <c r="AZN121" s="10"/>
      <c r="AZO121" s="10"/>
      <c r="AZP121" s="10"/>
      <c r="AZQ121" s="10"/>
      <c r="AZR121" s="10"/>
      <c r="AZS121" s="10"/>
      <c r="AZT121" s="10"/>
      <c r="AZU121" s="10"/>
      <c r="AZV121" s="10"/>
      <c r="AZW121" s="10"/>
      <c r="AZX121" s="10"/>
      <c r="AZY121" s="10"/>
      <c r="AZZ121" s="10"/>
      <c r="BAA121" s="10"/>
      <c r="BAB121" s="10"/>
      <c r="BAC121" s="10"/>
      <c r="BAD121" s="10"/>
      <c r="BAE121" s="10"/>
      <c r="BAF121" s="10"/>
      <c r="BAG121" s="10"/>
      <c r="BAH121" s="10"/>
      <c r="BAI121" s="10"/>
      <c r="BAJ121" s="10"/>
      <c r="BAK121" s="10"/>
      <c r="BAL121" s="10"/>
      <c r="BAM121" s="10"/>
      <c r="BAN121" s="10"/>
      <c r="BAO121" s="10"/>
      <c r="BAP121" s="10"/>
      <c r="BAQ121" s="10"/>
      <c r="BAR121" s="10"/>
      <c r="BAS121" s="10"/>
      <c r="BAT121" s="10"/>
      <c r="BAU121" s="10"/>
      <c r="BAV121" s="10"/>
      <c r="BAW121" s="10"/>
      <c r="BAX121" s="10"/>
      <c r="BAY121" s="10"/>
      <c r="BAZ121" s="10"/>
      <c r="BBA121" s="10"/>
      <c r="BBB121" s="10"/>
      <c r="BBC121" s="10"/>
      <c r="BBD121" s="10"/>
      <c r="BBE121" s="10"/>
      <c r="BBF121" s="10"/>
      <c r="BBG121" s="10"/>
      <c r="BBH121" s="10"/>
      <c r="BBI121" s="10"/>
      <c r="BBJ121" s="10"/>
      <c r="BBK121" s="10"/>
      <c r="BBL121" s="10"/>
      <c r="BBM121" s="10"/>
      <c r="BBN121" s="10"/>
      <c r="BBO121" s="10"/>
      <c r="BBP121" s="10"/>
      <c r="BBQ121" s="10"/>
      <c r="BBR121" s="10"/>
      <c r="BBS121" s="10"/>
      <c r="BBT121" s="10"/>
      <c r="BBU121" s="10"/>
      <c r="BBV121" s="10"/>
      <c r="BBW121" s="10"/>
      <c r="BBX121" s="10"/>
      <c r="BBY121" s="10"/>
      <c r="BBZ121" s="10"/>
      <c r="BCA121" s="10"/>
      <c r="BCB121" s="10"/>
      <c r="BCC121" s="10"/>
      <c r="BCD121" s="10"/>
      <c r="BCE121" s="10"/>
      <c r="BCF121" s="10"/>
      <c r="BCG121" s="10"/>
      <c r="BCH121" s="10"/>
      <c r="BCI121" s="10"/>
      <c r="BCJ121" s="10"/>
      <c r="BCK121" s="10"/>
      <c r="BCL121" s="10"/>
      <c r="BCM121" s="10"/>
      <c r="BCN121" s="10"/>
      <c r="BCO121" s="10"/>
      <c r="BCP121" s="10"/>
      <c r="BCQ121" s="10"/>
      <c r="BCR121" s="10"/>
      <c r="BCS121" s="10"/>
      <c r="BCT121" s="10"/>
      <c r="BCU121" s="10"/>
      <c r="BCV121" s="10"/>
      <c r="BCW121" s="10"/>
      <c r="BCX121" s="10"/>
      <c r="BCY121" s="10"/>
      <c r="BCZ121" s="10"/>
      <c r="BDA121" s="10"/>
      <c r="BDB121" s="10"/>
      <c r="BDC121" s="10"/>
      <c r="BDD121" s="10"/>
      <c r="BDE121" s="10"/>
      <c r="BDF121" s="10"/>
      <c r="BDG121" s="10"/>
      <c r="BDH121" s="10"/>
      <c r="BDI121" s="10"/>
      <c r="BDJ121" s="10"/>
      <c r="BDK121" s="10"/>
      <c r="BDL121" s="10"/>
      <c r="BDM121" s="10"/>
      <c r="BDN121" s="10"/>
      <c r="BDO121" s="10"/>
      <c r="BDP121" s="10"/>
      <c r="BDQ121" s="10"/>
      <c r="BDR121" s="10"/>
      <c r="BDS121" s="10"/>
      <c r="BDT121" s="10"/>
      <c r="BDU121" s="10"/>
      <c r="BDV121" s="10"/>
      <c r="BDW121" s="10"/>
      <c r="BDX121" s="10"/>
      <c r="BDY121" s="10"/>
      <c r="BDZ121" s="10"/>
      <c r="BEA121" s="10"/>
      <c r="BEB121" s="10"/>
      <c r="BEC121" s="10"/>
      <c r="BED121" s="10"/>
      <c r="BEE121" s="10"/>
      <c r="BEF121" s="10"/>
      <c r="BEG121" s="10"/>
      <c r="BEH121" s="10"/>
      <c r="BEI121" s="10"/>
      <c r="BEJ121" s="10"/>
      <c r="BEK121" s="10"/>
      <c r="BEL121" s="10"/>
      <c r="BEM121" s="10"/>
      <c r="BEN121" s="10"/>
      <c r="BEO121" s="10"/>
      <c r="BEP121" s="10"/>
      <c r="BEQ121" s="10"/>
      <c r="BER121" s="10"/>
      <c r="BES121" s="10"/>
      <c r="BET121" s="10"/>
      <c r="BEU121" s="10"/>
      <c r="BEV121" s="10"/>
      <c r="BEW121" s="10"/>
      <c r="BEX121" s="10"/>
      <c r="BEY121" s="10"/>
      <c r="BEZ121" s="10"/>
      <c r="BFA121" s="10"/>
      <c r="BFB121" s="10"/>
      <c r="BFC121" s="10"/>
      <c r="BFD121" s="10"/>
      <c r="BFE121" s="10"/>
      <c r="BFF121" s="10"/>
      <c r="BFG121" s="10"/>
      <c r="BFH121" s="10"/>
      <c r="BFI121" s="10"/>
      <c r="BFJ121" s="10"/>
      <c r="BFK121" s="10"/>
      <c r="BFL121" s="10"/>
      <c r="BFM121" s="10"/>
      <c r="BFN121" s="10"/>
      <c r="BFO121" s="10"/>
      <c r="BFP121" s="10"/>
      <c r="BFQ121" s="10"/>
      <c r="BFR121" s="10"/>
      <c r="BFS121" s="10"/>
      <c r="BFT121" s="10"/>
      <c r="BFU121" s="10"/>
      <c r="BFV121" s="10"/>
      <c r="BFW121" s="10"/>
      <c r="BFX121" s="10"/>
      <c r="BFY121" s="10"/>
      <c r="BFZ121" s="10"/>
      <c r="BGA121" s="10"/>
      <c r="BGB121" s="10"/>
      <c r="BGC121" s="10"/>
      <c r="BGD121" s="10"/>
      <c r="BGE121" s="10"/>
      <c r="BGF121" s="10"/>
      <c r="BGG121" s="10"/>
      <c r="BGH121" s="10"/>
      <c r="BGI121" s="10"/>
      <c r="BGJ121" s="10"/>
      <c r="BGK121" s="10"/>
      <c r="BGL121" s="10"/>
      <c r="BGM121" s="10"/>
      <c r="BGN121" s="10"/>
      <c r="BGO121" s="10"/>
      <c r="BGP121" s="10"/>
      <c r="BGQ121" s="10"/>
      <c r="BGR121" s="10"/>
      <c r="BGS121" s="10"/>
      <c r="BGT121" s="10"/>
      <c r="BGU121" s="10"/>
      <c r="BGV121" s="10"/>
      <c r="BGW121" s="10"/>
      <c r="BGX121" s="10"/>
      <c r="BGY121" s="10"/>
      <c r="BGZ121" s="10"/>
      <c r="BHA121" s="10"/>
      <c r="BHB121" s="10"/>
      <c r="BHC121" s="10"/>
      <c r="BHD121" s="10"/>
      <c r="BHE121" s="10"/>
      <c r="BHF121" s="10"/>
      <c r="BHG121" s="10"/>
      <c r="BHH121" s="10"/>
      <c r="BHI121" s="10"/>
      <c r="BHJ121" s="10"/>
      <c r="BHK121" s="10"/>
      <c r="BHL121" s="10"/>
      <c r="BHM121" s="10"/>
      <c r="BHN121" s="10"/>
      <c r="BHO121" s="10"/>
      <c r="BHP121" s="10"/>
      <c r="BHQ121" s="10"/>
      <c r="BHR121" s="10"/>
      <c r="BHS121" s="10"/>
      <c r="BHT121" s="10"/>
      <c r="BHU121" s="10"/>
      <c r="BHV121" s="10"/>
      <c r="BHW121" s="10"/>
      <c r="BHX121" s="10"/>
      <c r="BHY121" s="10"/>
      <c r="BHZ121" s="10"/>
      <c r="BIA121" s="10"/>
      <c r="BIB121" s="10"/>
      <c r="BIC121" s="10"/>
      <c r="BID121" s="10"/>
      <c r="BIE121" s="10"/>
      <c r="BIF121" s="10"/>
      <c r="BIG121" s="10"/>
      <c r="BIH121" s="10"/>
      <c r="BII121" s="10"/>
      <c r="BIJ121" s="10"/>
      <c r="BIK121" s="10"/>
      <c r="BIL121" s="10"/>
      <c r="BIM121" s="10"/>
      <c r="BIN121" s="10"/>
      <c r="BIO121" s="10"/>
      <c r="BIP121" s="10"/>
      <c r="BIQ121" s="10"/>
      <c r="BIR121" s="10"/>
      <c r="BIS121" s="10"/>
      <c r="BIT121" s="10"/>
      <c r="BIU121" s="10"/>
      <c r="BIV121" s="10"/>
      <c r="BIW121" s="10"/>
      <c r="BIX121" s="10"/>
      <c r="BIY121" s="10"/>
      <c r="BIZ121" s="10"/>
      <c r="BJA121" s="10"/>
      <c r="BJB121" s="10"/>
      <c r="BJC121" s="10"/>
      <c r="BJD121" s="10"/>
      <c r="BJE121" s="10"/>
      <c r="BJF121" s="10"/>
      <c r="BJG121" s="10"/>
      <c r="BJH121" s="10"/>
      <c r="BJI121" s="10"/>
      <c r="BJJ121" s="10"/>
      <c r="BJK121" s="10"/>
      <c r="BJL121" s="10"/>
      <c r="BJM121" s="10"/>
      <c r="BJN121" s="10"/>
      <c r="BJO121" s="10"/>
      <c r="BJP121" s="10"/>
      <c r="BJQ121" s="10"/>
      <c r="BJR121" s="10"/>
      <c r="BJS121" s="10"/>
      <c r="BJT121" s="10"/>
      <c r="BJU121" s="10"/>
      <c r="BJV121" s="10"/>
      <c r="BJW121" s="10"/>
      <c r="BJX121" s="10"/>
      <c r="BJY121" s="10"/>
      <c r="BJZ121" s="10"/>
      <c r="BKA121" s="10"/>
      <c r="BKB121" s="10"/>
      <c r="BKC121" s="10"/>
      <c r="BKD121" s="10"/>
      <c r="BKE121" s="10"/>
      <c r="BKF121" s="10"/>
      <c r="BKG121" s="10"/>
      <c r="BKH121" s="10"/>
      <c r="BKI121" s="10"/>
      <c r="BKJ121" s="10"/>
      <c r="BKK121" s="10"/>
      <c r="BKL121" s="10"/>
      <c r="BKM121" s="10"/>
      <c r="BKN121" s="10"/>
      <c r="BKO121" s="10"/>
      <c r="BKP121" s="10"/>
      <c r="BKQ121" s="10"/>
      <c r="BKR121" s="10"/>
      <c r="BKS121" s="10"/>
      <c r="BKT121" s="10"/>
      <c r="BKU121" s="10"/>
      <c r="BKV121" s="10"/>
      <c r="BKW121" s="10"/>
      <c r="BKX121" s="10"/>
      <c r="BKY121" s="10"/>
      <c r="BKZ121" s="10"/>
      <c r="BLA121" s="10"/>
      <c r="BLB121" s="10"/>
      <c r="BLC121" s="10"/>
      <c r="BLD121" s="10"/>
      <c r="BLE121" s="10"/>
      <c r="BLF121" s="10"/>
      <c r="BLG121" s="10"/>
      <c r="BLH121" s="10"/>
      <c r="BLI121" s="10"/>
      <c r="BLJ121" s="10"/>
      <c r="BLK121" s="10"/>
      <c r="BLL121" s="10"/>
      <c r="BLM121" s="10"/>
      <c r="BLN121" s="10"/>
      <c r="BLO121" s="10"/>
      <c r="BLP121" s="10"/>
      <c r="BLQ121" s="10"/>
      <c r="BLR121" s="10"/>
      <c r="BLS121" s="10"/>
      <c r="BLT121" s="10"/>
      <c r="BLU121" s="10"/>
      <c r="BLV121" s="10"/>
      <c r="BLW121" s="10"/>
      <c r="BLX121" s="10"/>
      <c r="BLY121" s="10"/>
      <c r="BLZ121" s="10"/>
      <c r="BMA121" s="10"/>
      <c r="BMB121" s="10"/>
      <c r="BMC121" s="10"/>
      <c r="BMD121" s="10"/>
      <c r="BME121" s="10"/>
      <c r="BMF121" s="10"/>
      <c r="BMG121" s="10"/>
      <c r="BMH121" s="10"/>
      <c r="BMI121" s="10"/>
      <c r="BMJ121" s="10"/>
      <c r="BMK121" s="10"/>
      <c r="BML121" s="10"/>
      <c r="BMM121" s="10"/>
      <c r="BMN121" s="10"/>
      <c r="BMO121" s="10"/>
      <c r="BMP121" s="10"/>
      <c r="BMQ121" s="10"/>
      <c r="BMR121" s="10"/>
      <c r="BMS121" s="10"/>
      <c r="BMT121" s="10"/>
      <c r="BMU121" s="10"/>
      <c r="BMV121" s="10"/>
      <c r="BMW121" s="10"/>
      <c r="BMX121" s="10"/>
      <c r="BMY121" s="10"/>
      <c r="BMZ121" s="10"/>
      <c r="BNA121" s="10"/>
      <c r="BNB121" s="10"/>
      <c r="BNC121" s="10"/>
      <c r="BND121" s="10"/>
      <c r="BNE121" s="10"/>
      <c r="BNF121" s="10"/>
      <c r="BNG121" s="10"/>
      <c r="BNH121" s="10"/>
      <c r="BNI121" s="10"/>
      <c r="BNJ121" s="10"/>
      <c r="BNK121" s="10"/>
      <c r="BNL121" s="10"/>
      <c r="BNM121" s="10"/>
      <c r="BNN121" s="10"/>
      <c r="BNO121" s="10"/>
      <c r="BNP121" s="10"/>
      <c r="BNQ121" s="10"/>
      <c r="BNR121" s="10"/>
      <c r="BNS121" s="10"/>
      <c r="BNT121" s="10"/>
      <c r="BNU121" s="10"/>
      <c r="BNV121" s="10"/>
      <c r="BNW121" s="10"/>
      <c r="BNX121" s="10"/>
      <c r="BNY121" s="10"/>
      <c r="BNZ121" s="10"/>
      <c r="BOA121" s="10"/>
      <c r="BOB121" s="10"/>
      <c r="BOC121" s="10"/>
      <c r="BOD121" s="10"/>
      <c r="BOE121" s="10"/>
      <c r="BOF121" s="10"/>
      <c r="BOG121" s="10"/>
      <c r="BOH121" s="10"/>
      <c r="BOI121" s="10"/>
      <c r="BOJ121" s="10"/>
      <c r="BOK121" s="10"/>
      <c r="BOL121" s="10"/>
      <c r="BOM121" s="10"/>
      <c r="BON121" s="10"/>
      <c r="BOO121" s="10"/>
      <c r="BOP121" s="10"/>
      <c r="BOQ121" s="10"/>
      <c r="BOR121" s="10"/>
      <c r="BOS121" s="10"/>
      <c r="BOT121" s="10"/>
      <c r="BOU121" s="10"/>
      <c r="BOV121" s="10"/>
      <c r="BOW121" s="10"/>
      <c r="BOX121" s="10"/>
      <c r="BOY121" s="10"/>
      <c r="BOZ121" s="10"/>
      <c r="BPA121" s="10"/>
      <c r="BPB121" s="10"/>
      <c r="BPC121" s="10"/>
      <c r="BPD121" s="10"/>
      <c r="BPE121" s="10"/>
      <c r="BPF121" s="10"/>
      <c r="BPG121" s="10"/>
      <c r="BPH121" s="10"/>
      <c r="BPI121" s="10"/>
      <c r="BPJ121" s="10"/>
      <c r="BPK121" s="10"/>
      <c r="BPL121" s="10"/>
      <c r="BPM121" s="10"/>
      <c r="BPN121" s="10"/>
      <c r="BPO121" s="10"/>
      <c r="BPP121" s="10"/>
      <c r="BPQ121" s="10"/>
      <c r="BPR121" s="10"/>
      <c r="BPS121" s="10"/>
      <c r="BPT121" s="10"/>
      <c r="BPU121" s="10"/>
      <c r="BPV121" s="10"/>
      <c r="BPW121" s="10"/>
      <c r="BPX121" s="10"/>
      <c r="BPY121" s="10"/>
      <c r="BPZ121" s="10"/>
      <c r="BQA121" s="10"/>
      <c r="BQB121" s="10"/>
      <c r="BQC121" s="10"/>
      <c r="BQD121" s="10"/>
      <c r="BQE121" s="10"/>
      <c r="BQF121" s="10"/>
      <c r="BQG121" s="10"/>
      <c r="BQH121" s="10"/>
      <c r="BQI121" s="10"/>
      <c r="BQJ121" s="10"/>
      <c r="BQK121" s="10"/>
      <c r="BQL121" s="10"/>
      <c r="BQM121" s="10"/>
      <c r="BQN121" s="10"/>
      <c r="BQO121" s="10"/>
      <c r="BQP121" s="10"/>
      <c r="BQQ121" s="10"/>
      <c r="BQR121" s="10"/>
      <c r="BQS121" s="10"/>
      <c r="BQT121" s="10"/>
      <c r="BQU121" s="10"/>
      <c r="BQV121" s="10"/>
      <c r="BQW121" s="10"/>
      <c r="BQX121" s="10"/>
      <c r="BQY121" s="10"/>
      <c r="BQZ121" s="10"/>
      <c r="BRA121" s="10"/>
      <c r="BRB121" s="10"/>
      <c r="BRC121" s="10"/>
      <c r="BRD121" s="10"/>
      <c r="BRE121" s="10"/>
      <c r="BRF121" s="10"/>
      <c r="BRG121" s="10"/>
      <c r="BRH121" s="10"/>
      <c r="BRI121" s="10"/>
      <c r="BRJ121" s="10"/>
      <c r="BRK121" s="10"/>
      <c r="BRL121" s="10"/>
      <c r="BRM121" s="10"/>
      <c r="BRN121" s="10"/>
      <c r="BRO121" s="10"/>
      <c r="BRP121" s="10"/>
      <c r="BRQ121" s="10"/>
      <c r="BRR121" s="10"/>
      <c r="BRS121" s="10"/>
      <c r="BRT121" s="10"/>
      <c r="BRU121" s="10"/>
      <c r="BRV121" s="10"/>
      <c r="BRW121" s="10"/>
      <c r="BRX121" s="10"/>
      <c r="BRY121" s="10"/>
      <c r="BRZ121" s="10"/>
      <c r="BSA121" s="10"/>
      <c r="BSB121" s="10"/>
      <c r="BSC121" s="10"/>
      <c r="BSD121" s="10"/>
      <c r="BSE121" s="10"/>
      <c r="BSF121" s="10"/>
      <c r="BSG121" s="10"/>
      <c r="BSH121" s="10"/>
      <c r="BSI121" s="10"/>
      <c r="BSJ121" s="10"/>
      <c r="BSK121" s="10"/>
      <c r="BSL121" s="10"/>
      <c r="BSM121" s="10"/>
      <c r="BSN121" s="10"/>
      <c r="BSO121" s="10"/>
      <c r="BSP121" s="10"/>
      <c r="BSQ121" s="10"/>
      <c r="BSR121" s="10"/>
      <c r="BSS121" s="10"/>
      <c r="BST121" s="10"/>
      <c r="BSU121" s="10"/>
      <c r="BSV121" s="10"/>
      <c r="BSW121" s="10"/>
      <c r="BSX121" s="10"/>
      <c r="BSY121" s="10"/>
      <c r="BSZ121" s="10"/>
      <c r="BTA121" s="10"/>
      <c r="BTB121" s="10"/>
      <c r="BTC121" s="10"/>
      <c r="BTD121" s="10"/>
      <c r="BTE121" s="10"/>
      <c r="BTF121" s="10"/>
      <c r="BTG121" s="10"/>
      <c r="BTH121" s="10"/>
      <c r="BTI121" s="10"/>
      <c r="BTJ121" s="10"/>
      <c r="BTK121" s="10"/>
      <c r="BTL121" s="10"/>
      <c r="BTM121" s="10"/>
      <c r="BTN121" s="10"/>
      <c r="BTO121" s="10"/>
      <c r="BTP121" s="10"/>
      <c r="BTQ121" s="10"/>
      <c r="BTR121" s="10"/>
      <c r="BTS121" s="10"/>
      <c r="BTT121" s="10"/>
      <c r="BTU121" s="10"/>
      <c r="BTV121" s="10"/>
      <c r="BTW121" s="10"/>
      <c r="BTX121" s="10"/>
      <c r="BTY121" s="10"/>
      <c r="BTZ121" s="10"/>
      <c r="BUA121" s="10"/>
      <c r="BUB121" s="10"/>
      <c r="BUC121" s="10"/>
      <c r="BUD121" s="10"/>
      <c r="BUE121" s="10"/>
      <c r="BUF121" s="10"/>
      <c r="BUG121" s="10"/>
      <c r="BUH121" s="10"/>
      <c r="BUI121" s="10"/>
      <c r="BUJ121" s="10"/>
      <c r="BUK121" s="10"/>
      <c r="BUL121" s="10"/>
      <c r="BUM121" s="10"/>
      <c r="BUN121" s="10"/>
      <c r="BUO121" s="10"/>
      <c r="BUP121" s="10"/>
      <c r="BUQ121" s="10"/>
      <c r="BUR121" s="10"/>
      <c r="BUS121" s="10"/>
      <c r="BUT121" s="10"/>
      <c r="BUU121" s="10"/>
      <c r="BUV121" s="10"/>
      <c r="BUW121" s="10"/>
      <c r="BUX121" s="10"/>
      <c r="BUY121" s="10"/>
      <c r="BUZ121" s="10"/>
      <c r="BVA121" s="10"/>
      <c r="BVB121" s="10"/>
      <c r="BVC121" s="10"/>
      <c r="BVD121" s="10"/>
      <c r="BVE121" s="10"/>
      <c r="BVF121" s="10"/>
      <c r="BVG121" s="10"/>
      <c r="BVH121" s="10"/>
      <c r="BVI121" s="10"/>
      <c r="BVJ121" s="10"/>
      <c r="BVK121" s="10"/>
      <c r="BVL121" s="10"/>
      <c r="BVM121" s="10"/>
      <c r="BVN121" s="10"/>
      <c r="BVO121" s="10"/>
      <c r="BVP121" s="10"/>
      <c r="BVQ121" s="10"/>
      <c r="BVR121" s="10"/>
      <c r="BVS121" s="10"/>
      <c r="BVT121" s="10"/>
      <c r="BVU121" s="10"/>
      <c r="BVV121" s="10"/>
      <c r="BVW121" s="10"/>
      <c r="BVX121" s="10"/>
      <c r="BVY121" s="10"/>
      <c r="BVZ121" s="10"/>
      <c r="BWA121" s="10"/>
      <c r="BWB121" s="10"/>
      <c r="BWC121" s="10"/>
      <c r="BWD121" s="10"/>
      <c r="BWE121" s="10"/>
      <c r="BWF121" s="10"/>
      <c r="BWG121" s="10"/>
      <c r="BWH121" s="10"/>
      <c r="BWI121" s="10"/>
      <c r="BWJ121" s="10"/>
      <c r="BWK121" s="10"/>
      <c r="BWL121" s="10"/>
      <c r="BWM121" s="10"/>
      <c r="BWN121" s="10"/>
      <c r="BWO121" s="10"/>
      <c r="BWP121" s="10"/>
      <c r="BWQ121" s="10"/>
      <c r="BWR121" s="10"/>
      <c r="BWS121" s="10"/>
      <c r="BWT121" s="10"/>
      <c r="BWU121" s="10"/>
      <c r="BWV121" s="10"/>
      <c r="BWW121" s="10"/>
      <c r="BWX121" s="10"/>
      <c r="BWY121" s="10"/>
      <c r="BWZ121" s="10"/>
      <c r="BXA121" s="10"/>
      <c r="BXB121" s="10"/>
      <c r="BXC121" s="10"/>
      <c r="BXD121" s="10"/>
      <c r="BXE121" s="10"/>
      <c r="BXF121" s="10"/>
      <c r="BXG121" s="10"/>
      <c r="BXH121" s="10"/>
      <c r="BXI121" s="10"/>
      <c r="BXJ121" s="10"/>
      <c r="BXK121" s="10"/>
      <c r="BXL121" s="10"/>
      <c r="BXM121" s="10"/>
      <c r="BXN121" s="10"/>
      <c r="BXO121" s="10"/>
      <c r="BXP121" s="10"/>
      <c r="BXQ121" s="10"/>
      <c r="BXR121" s="10"/>
      <c r="BXS121" s="10"/>
      <c r="BXT121" s="10"/>
      <c r="BXU121" s="10"/>
      <c r="BXV121" s="10"/>
      <c r="BXW121" s="10"/>
      <c r="BXX121" s="10"/>
      <c r="BXY121" s="10"/>
      <c r="BXZ121" s="10"/>
      <c r="BYA121" s="10"/>
      <c r="BYB121" s="10"/>
      <c r="BYC121" s="10"/>
      <c r="BYD121" s="10"/>
      <c r="BYE121" s="10"/>
      <c r="BYF121" s="10"/>
      <c r="BYG121" s="10"/>
      <c r="BYH121" s="10"/>
      <c r="BYI121" s="10"/>
      <c r="BYJ121" s="10"/>
      <c r="BYK121" s="10"/>
      <c r="BYL121" s="10"/>
      <c r="BYM121" s="10"/>
      <c r="BYN121" s="10"/>
      <c r="BYO121" s="10"/>
      <c r="BYP121" s="10"/>
      <c r="BYQ121" s="10"/>
      <c r="BYR121" s="10"/>
      <c r="BYS121" s="10"/>
      <c r="BYT121" s="10"/>
      <c r="BYU121" s="10"/>
      <c r="BYV121" s="10"/>
      <c r="BYW121" s="10"/>
      <c r="BYX121" s="10"/>
      <c r="BYY121" s="10"/>
      <c r="BYZ121" s="10"/>
      <c r="BZA121" s="10"/>
      <c r="BZB121" s="10"/>
      <c r="BZC121" s="10"/>
      <c r="BZD121" s="10"/>
      <c r="BZE121" s="10"/>
      <c r="BZF121" s="10"/>
      <c r="BZG121" s="10"/>
      <c r="BZH121" s="10"/>
      <c r="BZI121" s="10"/>
      <c r="BZJ121" s="10"/>
      <c r="BZK121" s="10"/>
      <c r="BZL121" s="10"/>
      <c r="BZM121" s="10"/>
      <c r="BZN121" s="10"/>
      <c r="BZO121" s="10"/>
      <c r="BZP121" s="10"/>
      <c r="BZQ121" s="10"/>
      <c r="BZR121" s="10"/>
      <c r="BZS121" s="10"/>
      <c r="BZT121" s="10"/>
      <c r="BZU121" s="10"/>
      <c r="BZV121" s="10"/>
      <c r="BZW121" s="10"/>
      <c r="BZX121" s="10"/>
      <c r="BZY121" s="10"/>
      <c r="BZZ121" s="10"/>
      <c r="CAA121" s="10"/>
      <c r="CAB121" s="10"/>
      <c r="CAC121" s="10"/>
      <c r="CAD121" s="10"/>
      <c r="CAE121" s="10"/>
      <c r="CAF121" s="10"/>
      <c r="CAG121" s="10"/>
      <c r="CAH121" s="10"/>
      <c r="CAI121" s="10"/>
      <c r="CAJ121" s="10"/>
      <c r="CAK121" s="10"/>
      <c r="CAL121" s="10"/>
      <c r="CAM121" s="10"/>
      <c r="CAN121" s="10"/>
      <c r="CAO121" s="10"/>
      <c r="CAP121" s="10"/>
      <c r="CAQ121" s="10"/>
      <c r="CAR121" s="10"/>
      <c r="CAS121" s="10"/>
      <c r="CAT121" s="10"/>
      <c r="CAU121" s="10"/>
      <c r="CAV121" s="10"/>
      <c r="CAW121" s="10"/>
      <c r="CAX121" s="10"/>
      <c r="CAY121" s="10"/>
      <c r="CAZ121" s="10"/>
      <c r="CBA121" s="10"/>
      <c r="CBB121" s="10"/>
      <c r="CBC121" s="10"/>
      <c r="CBD121" s="10"/>
      <c r="CBE121" s="10"/>
      <c r="CBF121" s="10"/>
      <c r="CBG121" s="10"/>
      <c r="CBH121" s="10"/>
      <c r="CBI121" s="10"/>
      <c r="CBJ121" s="10"/>
      <c r="CBK121" s="10"/>
      <c r="CBL121" s="10"/>
      <c r="CBM121" s="10"/>
      <c r="CBN121" s="10"/>
      <c r="CBO121" s="10"/>
      <c r="CBP121" s="10"/>
      <c r="CBQ121" s="10"/>
      <c r="CBR121" s="10"/>
      <c r="CBS121" s="10"/>
      <c r="CBT121" s="10"/>
      <c r="CBU121" s="10"/>
      <c r="CBV121" s="10"/>
      <c r="CBW121" s="10"/>
      <c r="CBX121" s="10"/>
      <c r="CBY121" s="10"/>
      <c r="CBZ121" s="10"/>
      <c r="CCA121" s="10"/>
      <c r="CCB121" s="10"/>
      <c r="CCC121" s="10"/>
      <c r="CCD121" s="10"/>
      <c r="CCE121" s="10"/>
      <c r="CCF121" s="10"/>
      <c r="CCG121" s="10"/>
      <c r="CCH121" s="10"/>
      <c r="CCI121" s="10"/>
      <c r="CCJ121" s="10"/>
      <c r="CCK121" s="10"/>
      <c r="CCL121" s="10"/>
      <c r="CCM121" s="10"/>
      <c r="CCN121" s="10"/>
      <c r="CCO121" s="10"/>
      <c r="CCP121" s="10"/>
      <c r="CCQ121" s="10"/>
      <c r="CCR121" s="10"/>
      <c r="CCS121" s="10"/>
      <c r="CCT121" s="10"/>
      <c r="CCU121" s="10"/>
      <c r="CCV121" s="10"/>
      <c r="CCW121" s="10"/>
      <c r="CCX121" s="10"/>
      <c r="CCY121" s="10"/>
      <c r="CCZ121" s="10"/>
      <c r="CDA121" s="10"/>
      <c r="CDB121" s="10"/>
      <c r="CDC121" s="10"/>
      <c r="CDD121" s="10"/>
      <c r="CDE121" s="10"/>
      <c r="CDF121" s="10"/>
      <c r="CDG121" s="10"/>
      <c r="CDH121" s="10"/>
      <c r="CDI121" s="10"/>
      <c r="CDJ121" s="10"/>
      <c r="CDK121" s="10"/>
      <c r="CDL121" s="10"/>
      <c r="CDM121" s="10"/>
      <c r="CDN121" s="10"/>
      <c r="CDO121" s="10"/>
      <c r="CDP121" s="10"/>
      <c r="CDQ121" s="10"/>
      <c r="CDR121" s="10"/>
      <c r="CDS121" s="10"/>
      <c r="CDT121" s="10"/>
      <c r="CDU121" s="10"/>
      <c r="CDV121" s="10"/>
      <c r="CDW121" s="10"/>
      <c r="CDX121" s="10"/>
      <c r="CDY121" s="10"/>
      <c r="CDZ121" s="10"/>
      <c r="CEA121" s="10"/>
      <c r="CEB121" s="10"/>
      <c r="CEC121" s="10"/>
      <c r="CED121" s="10"/>
      <c r="CEE121" s="10"/>
      <c r="CEF121" s="10"/>
      <c r="CEG121" s="10"/>
      <c r="CEH121" s="10"/>
      <c r="CEI121" s="10"/>
      <c r="CEJ121" s="10"/>
      <c r="CEK121" s="10"/>
      <c r="CEL121" s="10"/>
      <c r="CEM121" s="10"/>
      <c r="CEN121" s="10"/>
      <c r="CEO121" s="10"/>
      <c r="CEP121" s="10"/>
      <c r="CEQ121" s="10"/>
      <c r="CER121" s="10"/>
      <c r="CES121" s="10"/>
      <c r="CET121" s="10"/>
      <c r="CEU121" s="10"/>
      <c r="CEV121" s="10"/>
      <c r="CEW121" s="10"/>
      <c r="CEX121" s="10"/>
      <c r="CEY121" s="10"/>
      <c r="CEZ121" s="10"/>
      <c r="CFA121" s="10"/>
      <c r="CFB121" s="10"/>
      <c r="CFC121" s="10"/>
      <c r="CFD121" s="10"/>
      <c r="CFE121" s="10"/>
      <c r="CFF121" s="10"/>
      <c r="CFG121" s="10"/>
      <c r="CFH121" s="10"/>
      <c r="CFI121" s="10"/>
      <c r="CFJ121" s="10"/>
      <c r="CFK121" s="10"/>
      <c r="CFL121" s="10"/>
      <c r="CFM121" s="10"/>
      <c r="CFN121" s="10"/>
      <c r="CFO121" s="10"/>
      <c r="CFP121" s="10"/>
      <c r="CFQ121" s="10"/>
      <c r="CFR121" s="10"/>
      <c r="CFS121" s="10"/>
      <c r="CFT121" s="10"/>
      <c r="CFU121" s="10"/>
      <c r="CFV121" s="10"/>
      <c r="CFW121" s="10"/>
      <c r="CFX121" s="10"/>
      <c r="CFY121" s="10"/>
      <c r="CFZ121" s="10"/>
      <c r="CGA121" s="10"/>
      <c r="CGB121" s="10"/>
      <c r="CGC121" s="10"/>
      <c r="CGD121" s="10"/>
      <c r="CGE121" s="10"/>
      <c r="CGF121" s="10"/>
      <c r="CGG121" s="10"/>
      <c r="CGH121" s="10"/>
      <c r="CGI121" s="10"/>
      <c r="CGJ121" s="10"/>
      <c r="CGK121" s="10"/>
      <c r="CGL121" s="10"/>
      <c r="CGM121" s="10"/>
      <c r="CGN121" s="10"/>
      <c r="CGO121" s="10"/>
      <c r="CGP121" s="10"/>
      <c r="CGQ121" s="10"/>
      <c r="CGR121" s="10"/>
      <c r="CGS121" s="10"/>
      <c r="CGT121" s="10"/>
      <c r="CGU121" s="10"/>
      <c r="CGV121" s="10"/>
      <c r="CGW121" s="10"/>
      <c r="CGX121" s="10"/>
      <c r="CGY121" s="10"/>
      <c r="CGZ121" s="10"/>
      <c r="CHA121" s="10"/>
      <c r="CHB121" s="10"/>
      <c r="CHC121" s="10"/>
      <c r="CHD121" s="10"/>
      <c r="CHE121" s="10"/>
      <c r="CHF121" s="10"/>
      <c r="CHG121" s="10"/>
      <c r="CHH121" s="10"/>
      <c r="CHI121" s="10"/>
      <c r="CHJ121" s="10"/>
      <c r="CHK121" s="10"/>
      <c r="CHL121" s="10"/>
      <c r="CHM121" s="10"/>
      <c r="CHN121" s="10"/>
      <c r="CHO121" s="10"/>
      <c r="CHP121" s="10"/>
      <c r="CHQ121" s="10"/>
      <c r="CHR121" s="10"/>
      <c r="CHS121" s="10"/>
      <c r="CHT121" s="10"/>
      <c r="CHU121" s="10"/>
      <c r="CHV121" s="10"/>
      <c r="CHW121" s="10"/>
      <c r="CHX121" s="10"/>
      <c r="CHY121" s="10"/>
      <c r="CHZ121" s="10"/>
      <c r="CIA121" s="10"/>
      <c r="CIB121" s="10"/>
      <c r="CIC121" s="10"/>
      <c r="CID121" s="10"/>
      <c r="CIE121" s="10"/>
      <c r="CIF121" s="10"/>
      <c r="CIG121" s="10"/>
      <c r="CIH121" s="10"/>
      <c r="CII121" s="10"/>
      <c r="CIJ121" s="10"/>
      <c r="CIK121" s="10"/>
      <c r="CIL121" s="10"/>
      <c r="CIM121" s="10"/>
      <c r="CIN121" s="10"/>
      <c r="CIO121" s="10"/>
      <c r="CIP121" s="10"/>
      <c r="CIQ121" s="10"/>
      <c r="CIR121" s="10"/>
      <c r="CIS121" s="10"/>
      <c r="CIT121" s="10"/>
      <c r="CIU121" s="10"/>
      <c r="CIV121" s="10"/>
      <c r="CIW121" s="10"/>
      <c r="CIX121" s="10"/>
      <c r="CIY121" s="10"/>
      <c r="CIZ121" s="10"/>
      <c r="CJA121" s="10"/>
      <c r="CJB121" s="10"/>
      <c r="CJC121" s="10"/>
      <c r="CJD121" s="10"/>
      <c r="CJE121" s="10"/>
      <c r="CJF121" s="10"/>
      <c r="CJG121" s="10"/>
      <c r="CJH121" s="10"/>
      <c r="CJI121" s="10"/>
      <c r="CJJ121" s="10"/>
      <c r="CJK121" s="10"/>
      <c r="CJL121" s="10"/>
      <c r="CJM121" s="10"/>
      <c r="CJN121" s="10"/>
      <c r="CJO121" s="10"/>
      <c r="CJP121" s="10"/>
      <c r="CJQ121" s="10"/>
      <c r="CJR121" s="10"/>
      <c r="CJS121" s="10"/>
      <c r="CJT121" s="10"/>
      <c r="CJU121" s="10"/>
      <c r="CJV121" s="10"/>
      <c r="CJW121" s="10"/>
      <c r="CJX121" s="10"/>
      <c r="CJY121" s="10"/>
      <c r="CJZ121" s="10"/>
      <c r="CKA121" s="10"/>
      <c r="CKB121" s="10"/>
      <c r="CKC121" s="10"/>
      <c r="CKD121" s="10"/>
      <c r="CKE121" s="10"/>
      <c r="CKF121" s="10"/>
      <c r="CKG121" s="10"/>
      <c r="CKH121" s="10"/>
      <c r="CKI121" s="10"/>
      <c r="CKJ121" s="10"/>
      <c r="CKK121" s="10"/>
      <c r="CKL121" s="10"/>
      <c r="CKM121" s="10"/>
      <c r="CKN121" s="10"/>
      <c r="CKO121" s="10"/>
      <c r="CKP121" s="10"/>
      <c r="CKQ121" s="10"/>
      <c r="CKR121" s="10"/>
      <c r="CKS121" s="10"/>
      <c r="CKT121" s="10"/>
      <c r="CKU121" s="10"/>
      <c r="CKV121" s="10"/>
      <c r="CKW121" s="10"/>
      <c r="CKX121" s="10"/>
      <c r="CKY121" s="10"/>
      <c r="CKZ121" s="10"/>
      <c r="CLA121" s="10"/>
      <c r="CLB121" s="10"/>
      <c r="CLC121" s="10"/>
      <c r="CLD121" s="10"/>
      <c r="CLE121" s="10"/>
      <c r="CLF121" s="10"/>
      <c r="CLG121" s="10"/>
      <c r="CLH121" s="10"/>
      <c r="CLI121" s="10"/>
      <c r="CLJ121" s="10"/>
      <c r="CLK121" s="10"/>
      <c r="CLL121" s="10"/>
      <c r="CLM121" s="10"/>
      <c r="CLN121" s="10"/>
      <c r="CLO121" s="10"/>
      <c r="CLP121" s="10"/>
      <c r="CLQ121" s="10"/>
      <c r="CLR121" s="10"/>
      <c r="CLS121" s="10"/>
      <c r="CLT121" s="10"/>
      <c r="CLU121" s="10"/>
      <c r="CLV121" s="10"/>
      <c r="CLW121" s="10"/>
      <c r="CLX121" s="10"/>
      <c r="CLY121" s="10"/>
      <c r="CLZ121" s="10"/>
      <c r="CMA121" s="10"/>
      <c r="CMB121" s="10"/>
      <c r="CMC121" s="10"/>
      <c r="CMD121" s="10"/>
      <c r="CME121" s="10"/>
      <c r="CMF121" s="10"/>
      <c r="CMG121" s="10"/>
      <c r="CMH121" s="10"/>
      <c r="CMI121" s="10"/>
      <c r="CMJ121" s="10"/>
      <c r="CMK121" s="10"/>
      <c r="CML121" s="10"/>
      <c r="CMM121" s="10"/>
      <c r="CMN121" s="10"/>
      <c r="CMO121" s="10"/>
      <c r="CMP121" s="10"/>
      <c r="CMQ121" s="10"/>
      <c r="CMR121" s="10"/>
      <c r="CMS121" s="10"/>
      <c r="CMT121" s="10"/>
      <c r="CMU121" s="10"/>
      <c r="CMV121" s="10"/>
      <c r="CMW121" s="10"/>
      <c r="CMX121" s="10"/>
      <c r="CMY121" s="10"/>
      <c r="CMZ121" s="10"/>
      <c r="CNA121" s="10"/>
      <c r="CNB121" s="10"/>
      <c r="CNC121" s="10"/>
      <c r="CND121" s="10"/>
      <c r="CNE121" s="10"/>
      <c r="CNF121" s="10"/>
      <c r="CNG121" s="10"/>
      <c r="CNH121" s="10"/>
      <c r="CNI121" s="10"/>
      <c r="CNJ121" s="10"/>
      <c r="CNK121" s="10"/>
      <c r="CNL121" s="10"/>
      <c r="CNM121" s="10"/>
      <c r="CNN121" s="10"/>
      <c r="CNO121" s="10"/>
      <c r="CNP121" s="10"/>
      <c r="CNQ121" s="10"/>
      <c r="CNR121" s="10"/>
      <c r="CNS121" s="10"/>
      <c r="CNT121" s="10"/>
      <c r="CNU121" s="10"/>
      <c r="CNV121" s="10"/>
      <c r="CNW121" s="10"/>
      <c r="CNX121" s="10"/>
      <c r="CNY121" s="10"/>
      <c r="CNZ121" s="10"/>
      <c r="COA121" s="10"/>
      <c r="COB121" s="10"/>
      <c r="COC121" s="10"/>
      <c r="COD121" s="10"/>
      <c r="COE121" s="10"/>
      <c r="COF121" s="10"/>
      <c r="COG121" s="10"/>
      <c r="COH121" s="10"/>
      <c r="COI121" s="10"/>
      <c r="COJ121" s="10"/>
      <c r="COK121" s="10"/>
      <c r="COL121" s="10"/>
      <c r="COM121" s="10"/>
      <c r="CON121" s="10"/>
      <c r="COO121" s="10"/>
      <c r="COP121" s="10"/>
      <c r="COQ121" s="10"/>
      <c r="COR121" s="10"/>
      <c r="COS121" s="10"/>
      <c r="COT121" s="10"/>
      <c r="COU121" s="10"/>
      <c r="COV121" s="10"/>
      <c r="COW121" s="10"/>
      <c r="COX121" s="10"/>
      <c r="COY121" s="10"/>
      <c r="COZ121" s="10"/>
      <c r="CPA121" s="10"/>
      <c r="CPB121" s="10"/>
      <c r="CPC121" s="10"/>
      <c r="CPD121" s="10"/>
      <c r="CPE121" s="10"/>
      <c r="CPF121" s="10"/>
      <c r="CPG121" s="10"/>
      <c r="CPH121" s="10"/>
      <c r="CPI121" s="10"/>
      <c r="CPJ121" s="10"/>
      <c r="CPK121" s="10"/>
      <c r="CPL121" s="10"/>
      <c r="CPM121" s="10"/>
      <c r="CPN121" s="10"/>
      <c r="CPO121" s="10"/>
      <c r="CPP121" s="10"/>
      <c r="CPQ121" s="10"/>
      <c r="CPR121" s="10"/>
      <c r="CPS121" s="10"/>
      <c r="CPT121" s="10"/>
      <c r="CPU121" s="10"/>
      <c r="CPV121" s="10"/>
      <c r="CPW121" s="10"/>
      <c r="CPX121" s="10"/>
      <c r="CPY121" s="10"/>
      <c r="CPZ121" s="10"/>
      <c r="CQA121" s="10"/>
      <c r="CQB121" s="10"/>
      <c r="CQC121" s="10"/>
      <c r="CQD121" s="10"/>
      <c r="CQE121" s="10"/>
      <c r="CQF121" s="10"/>
      <c r="CQG121" s="10"/>
      <c r="CQH121" s="10"/>
      <c r="CQI121" s="10"/>
      <c r="CQJ121" s="10"/>
      <c r="CQK121" s="10"/>
      <c r="CQL121" s="10"/>
      <c r="CQM121" s="10"/>
      <c r="CQN121" s="10"/>
      <c r="CQO121" s="10"/>
      <c r="CQP121" s="10"/>
      <c r="CQQ121" s="10"/>
      <c r="CQR121" s="10"/>
      <c r="CQS121" s="10"/>
      <c r="CQT121" s="10"/>
      <c r="CQU121" s="10"/>
      <c r="CQV121" s="10"/>
      <c r="CQW121" s="10"/>
      <c r="CQX121" s="10"/>
      <c r="CQY121" s="10"/>
      <c r="CQZ121" s="10"/>
      <c r="CRA121" s="10"/>
      <c r="CRB121" s="10"/>
      <c r="CRC121" s="10"/>
      <c r="CRD121" s="10"/>
      <c r="CRE121" s="10"/>
      <c r="CRF121" s="10"/>
      <c r="CRG121" s="10"/>
      <c r="CRH121" s="10"/>
      <c r="CRI121" s="10"/>
      <c r="CRJ121" s="10"/>
      <c r="CRK121" s="10"/>
      <c r="CRL121" s="10"/>
      <c r="CRM121" s="10"/>
      <c r="CRN121" s="10"/>
      <c r="CRO121" s="10"/>
      <c r="CRP121" s="10"/>
      <c r="CRQ121" s="10"/>
      <c r="CRR121" s="10"/>
      <c r="CRS121" s="10"/>
      <c r="CRT121" s="10"/>
      <c r="CRU121" s="10"/>
      <c r="CRV121" s="10"/>
      <c r="CRW121" s="10"/>
      <c r="CRX121" s="10"/>
      <c r="CRY121" s="10"/>
      <c r="CRZ121" s="10"/>
      <c r="CSA121" s="10"/>
      <c r="CSB121" s="10"/>
      <c r="CSC121" s="10"/>
      <c r="CSD121" s="10"/>
      <c r="CSE121" s="10"/>
      <c r="CSF121" s="10"/>
      <c r="CSG121" s="10"/>
      <c r="CSH121" s="10"/>
      <c r="CSI121" s="10"/>
      <c r="CSJ121" s="10"/>
      <c r="CSK121" s="10"/>
      <c r="CSL121" s="10"/>
      <c r="CSM121" s="10"/>
      <c r="CSN121" s="10"/>
      <c r="CSO121" s="10"/>
      <c r="CSP121" s="10"/>
      <c r="CSQ121" s="10"/>
      <c r="CSR121" s="10"/>
      <c r="CSS121" s="10"/>
      <c r="CST121" s="10"/>
      <c r="CSU121" s="10"/>
      <c r="CSV121" s="10"/>
      <c r="CSW121" s="10"/>
      <c r="CSX121" s="10"/>
      <c r="CSY121" s="10"/>
      <c r="CSZ121" s="10"/>
      <c r="CTA121" s="10"/>
      <c r="CTB121" s="10"/>
      <c r="CTC121" s="10"/>
      <c r="CTD121" s="10"/>
      <c r="CTE121" s="10"/>
      <c r="CTF121" s="10"/>
      <c r="CTG121" s="10"/>
      <c r="CTH121" s="10"/>
      <c r="CTI121" s="10"/>
      <c r="CTJ121" s="10"/>
      <c r="CTK121" s="10"/>
      <c r="CTL121" s="10"/>
      <c r="CTM121" s="10"/>
      <c r="CTN121" s="10"/>
      <c r="CTO121" s="10"/>
      <c r="CTP121" s="10"/>
      <c r="CTQ121" s="10"/>
      <c r="CTR121" s="10"/>
      <c r="CTS121" s="10"/>
      <c r="CTT121" s="10"/>
      <c r="CTU121" s="10"/>
      <c r="CTV121" s="10"/>
      <c r="CTW121" s="10"/>
      <c r="CTX121" s="10"/>
      <c r="CTY121" s="10"/>
      <c r="CTZ121" s="10"/>
      <c r="CUA121" s="10"/>
      <c r="CUB121" s="10"/>
      <c r="CUC121" s="10"/>
      <c r="CUD121" s="10"/>
      <c r="CUE121" s="10"/>
      <c r="CUF121" s="10"/>
      <c r="CUG121" s="10"/>
      <c r="CUH121" s="10"/>
      <c r="CUI121" s="10"/>
      <c r="CUJ121" s="10"/>
      <c r="CUK121" s="10"/>
      <c r="CUL121" s="10"/>
      <c r="CUM121" s="10"/>
      <c r="CUN121" s="10"/>
      <c r="CUO121" s="10"/>
      <c r="CUP121" s="10"/>
      <c r="CUQ121" s="10"/>
      <c r="CUR121" s="10"/>
      <c r="CUS121" s="10"/>
      <c r="CUT121" s="10"/>
      <c r="CUU121" s="10"/>
      <c r="CUV121" s="10"/>
      <c r="CUW121" s="10"/>
      <c r="CUX121" s="10"/>
      <c r="CUY121" s="10"/>
      <c r="CUZ121" s="10"/>
      <c r="CVA121" s="10"/>
      <c r="CVB121" s="10"/>
      <c r="CVC121" s="10"/>
      <c r="CVD121" s="10"/>
      <c r="CVE121" s="10"/>
      <c r="CVF121" s="10"/>
      <c r="CVG121" s="10"/>
      <c r="CVH121" s="10"/>
      <c r="CVI121" s="10"/>
      <c r="CVJ121" s="10"/>
      <c r="CVK121" s="10"/>
      <c r="CVL121" s="10"/>
      <c r="CVM121" s="10"/>
      <c r="CVN121" s="10"/>
      <c r="CVO121" s="10"/>
      <c r="CVP121" s="10"/>
      <c r="CVQ121" s="10"/>
      <c r="CVR121" s="10"/>
      <c r="CVS121" s="10"/>
      <c r="CVT121" s="10"/>
      <c r="CVU121" s="10"/>
      <c r="CVV121" s="10"/>
      <c r="CVW121" s="10"/>
      <c r="CVX121" s="10"/>
      <c r="CVY121" s="10"/>
      <c r="CVZ121" s="10"/>
      <c r="CWA121" s="10"/>
      <c r="CWB121" s="10"/>
      <c r="CWC121" s="10"/>
      <c r="CWD121" s="10"/>
      <c r="CWE121" s="10"/>
      <c r="CWF121" s="10"/>
      <c r="CWG121" s="10"/>
      <c r="CWH121" s="10"/>
      <c r="CWI121" s="10"/>
      <c r="CWJ121" s="10"/>
      <c r="CWK121" s="10"/>
      <c r="CWL121" s="10"/>
      <c r="CWM121" s="10"/>
      <c r="CWN121" s="10"/>
      <c r="CWO121" s="10"/>
      <c r="CWP121" s="10"/>
      <c r="CWQ121" s="10"/>
      <c r="CWR121" s="10"/>
      <c r="CWS121" s="10"/>
      <c r="CWT121" s="10"/>
      <c r="CWU121" s="10"/>
      <c r="CWV121" s="10"/>
      <c r="CWW121" s="10"/>
      <c r="CWX121" s="10"/>
      <c r="CWY121" s="10"/>
      <c r="CWZ121" s="10"/>
      <c r="CXA121" s="10"/>
      <c r="CXB121" s="10"/>
      <c r="CXC121" s="10"/>
      <c r="CXD121" s="10"/>
      <c r="CXE121" s="10"/>
      <c r="CXF121" s="10"/>
      <c r="CXG121" s="10"/>
      <c r="CXH121" s="10"/>
      <c r="CXI121" s="10"/>
      <c r="CXJ121" s="10"/>
      <c r="CXK121" s="10"/>
      <c r="CXL121" s="10"/>
      <c r="CXM121" s="10"/>
      <c r="CXN121" s="10"/>
      <c r="CXO121" s="10"/>
      <c r="CXP121" s="10"/>
      <c r="CXQ121" s="10"/>
      <c r="CXR121" s="10"/>
      <c r="CXS121" s="10"/>
      <c r="CXT121" s="10"/>
      <c r="CXU121" s="10"/>
      <c r="CXV121" s="10"/>
      <c r="CXW121" s="10"/>
      <c r="CXX121" s="10"/>
      <c r="CXY121" s="10"/>
      <c r="CXZ121" s="10"/>
      <c r="CYA121" s="10"/>
      <c r="CYB121" s="10"/>
      <c r="CYC121" s="10"/>
      <c r="CYD121" s="10"/>
      <c r="CYE121" s="10"/>
      <c r="CYF121" s="10"/>
      <c r="CYG121" s="10"/>
      <c r="CYH121" s="10"/>
      <c r="CYI121" s="10"/>
      <c r="CYJ121" s="10"/>
      <c r="CYK121" s="10"/>
      <c r="CYL121" s="10"/>
      <c r="CYM121" s="10"/>
      <c r="CYN121" s="10"/>
      <c r="CYO121" s="10"/>
      <c r="CYP121" s="10"/>
      <c r="CYQ121" s="10"/>
      <c r="CYR121" s="10"/>
      <c r="CYS121" s="10"/>
      <c r="CYT121" s="10"/>
      <c r="CYU121" s="10"/>
      <c r="CYV121" s="10"/>
      <c r="CYW121" s="10"/>
      <c r="CYX121" s="10"/>
      <c r="CYY121" s="10"/>
      <c r="CYZ121" s="10"/>
      <c r="CZA121" s="10"/>
      <c r="CZB121" s="10"/>
      <c r="CZC121" s="10"/>
      <c r="CZD121" s="10"/>
      <c r="CZE121" s="10"/>
      <c r="CZF121" s="10"/>
      <c r="CZG121" s="10"/>
      <c r="CZH121" s="10"/>
      <c r="CZI121" s="10"/>
      <c r="CZJ121" s="10"/>
      <c r="CZK121" s="10"/>
      <c r="CZL121" s="10"/>
      <c r="CZM121" s="10"/>
      <c r="CZN121" s="10"/>
      <c r="CZO121" s="10"/>
      <c r="CZP121" s="10"/>
      <c r="CZQ121" s="10"/>
      <c r="CZR121" s="10"/>
      <c r="CZS121" s="10"/>
      <c r="CZT121" s="10"/>
      <c r="CZU121" s="10"/>
      <c r="CZV121" s="10"/>
      <c r="CZW121" s="10"/>
      <c r="CZX121" s="10"/>
      <c r="CZY121" s="10"/>
      <c r="CZZ121" s="10"/>
      <c r="DAA121" s="10"/>
      <c r="DAB121" s="10"/>
      <c r="DAC121" s="10"/>
      <c r="DAD121" s="10"/>
      <c r="DAE121" s="10"/>
      <c r="DAF121" s="10"/>
      <c r="DAG121" s="10"/>
      <c r="DAH121" s="10"/>
      <c r="DAI121" s="10"/>
      <c r="DAJ121" s="10"/>
      <c r="DAK121" s="10"/>
      <c r="DAL121" s="10"/>
      <c r="DAM121" s="10"/>
      <c r="DAN121" s="10"/>
      <c r="DAO121" s="10"/>
      <c r="DAP121" s="10"/>
      <c r="DAQ121" s="10"/>
      <c r="DAR121" s="10"/>
      <c r="DAS121" s="10"/>
      <c r="DAT121" s="10"/>
      <c r="DAU121" s="10"/>
      <c r="DAV121" s="10"/>
      <c r="DAW121" s="10"/>
      <c r="DAX121" s="10"/>
      <c r="DAY121" s="10"/>
      <c r="DAZ121" s="10"/>
      <c r="DBA121" s="10"/>
      <c r="DBB121" s="10"/>
      <c r="DBC121" s="10"/>
      <c r="DBD121" s="10"/>
      <c r="DBE121" s="10"/>
      <c r="DBF121" s="10"/>
      <c r="DBG121" s="10"/>
      <c r="DBH121" s="10"/>
      <c r="DBI121" s="10"/>
      <c r="DBJ121" s="10"/>
      <c r="DBK121" s="10"/>
      <c r="DBL121" s="10"/>
      <c r="DBM121" s="10"/>
      <c r="DBN121" s="10"/>
      <c r="DBO121" s="10"/>
      <c r="DBP121" s="10"/>
      <c r="DBQ121" s="10"/>
      <c r="DBR121" s="10"/>
      <c r="DBS121" s="10"/>
      <c r="DBT121" s="10"/>
      <c r="DBU121" s="10"/>
      <c r="DBV121" s="10"/>
      <c r="DBW121" s="10"/>
      <c r="DBX121" s="10"/>
      <c r="DBY121" s="10"/>
      <c r="DBZ121" s="10"/>
      <c r="DCA121" s="10"/>
      <c r="DCB121" s="10"/>
      <c r="DCC121" s="10"/>
      <c r="DCD121" s="10"/>
      <c r="DCE121" s="10"/>
      <c r="DCF121" s="10"/>
      <c r="DCG121" s="10"/>
      <c r="DCH121" s="10"/>
      <c r="DCI121" s="10"/>
      <c r="DCJ121" s="10"/>
      <c r="DCK121" s="10"/>
      <c r="DCL121" s="10"/>
      <c r="DCM121" s="10"/>
      <c r="DCN121" s="10"/>
      <c r="DCO121" s="10"/>
      <c r="DCP121" s="10"/>
      <c r="DCQ121" s="10"/>
      <c r="DCR121" s="10"/>
      <c r="DCS121" s="10"/>
      <c r="DCT121" s="10"/>
      <c r="DCU121" s="10"/>
      <c r="DCV121" s="10"/>
      <c r="DCW121" s="10"/>
      <c r="DCX121" s="10"/>
      <c r="DCY121" s="10"/>
      <c r="DCZ121" s="10"/>
      <c r="DDA121" s="10"/>
      <c r="DDB121" s="10"/>
      <c r="DDC121" s="10"/>
      <c r="DDD121" s="10"/>
      <c r="DDE121" s="10"/>
      <c r="DDF121" s="10"/>
      <c r="DDG121" s="10"/>
      <c r="DDH121" s="10"/>
      <c r="DDI121" s="10"/>
      <c r="DDJ121" s="10"/>
      <c r="DDK121" s="10"/>
      <c r="DDL121" s="10"/>
      <c r="DDM121" s="10"/>
      <c r="DDN121" s="10"/>
      <c r="DDO121" s="10"/>
      <c r="DDP121" s="10"/>
      <c r="DDQ121" s="10"/>
      <c r="DDR121" s="10"/>
      <c r="DDS121" s="10"/>
      <c r="DDT121" s="10"/>
      <c r="DDU121" s="10"/>
      <c r="DDV121" s="10"/>
      <c r="DDW121" s="10"/>
      <c r="DDX121" s="10"/>
      <c r="DDY121" s="10"/>
      <c r="DDZ121" s="10"/>
      <c r="DEA121" s="10"/>
      <c r="DEB121" s="10"/>
      <c r="DEC121" s="10"/>
      <c r="DED121" s="10"/>
      <c r="DEE121" s="10"/>
      <c r="DEF121" s="10"/>
      <c r="DEG121" s="10"/>
      <c r="DEH121" s="10"/>
      <c r="DEI121" s="10"/>
      <c r="DEJ121" s="10"/>
      <c r="DEK121" s="10"/>
      <c r="DEL121" s="10"/>
      <c r="DEM121" s="10"/>
      <c r="DEN121" s="10"/>
      <c r="DEO121" s="10"/>
      <c r="DEP121" s="10"/>
      <c r="DEQ121" s="10"/>
      <c r="DER121" s="10"/>
      <c r="DES121" s="10"/>
      <c r="DET121" s="10"/>
      <c r="DEU121" s="10"/>
      <c r="DEV121" s="10"/>
      <c r="DEW121" s="10"/>
      <c r="DEX121" s="10"/>
      <c r="DEY121" s="10"/>
      <c r="DEZ121" s="10"/>
      <c r="DFA121" s="10"/>
      <c r="DFB121" s="10"/>
      <c r="DFC121" s="10"/>
      <c r="DFD121" s="10"/>
      <c r="DFE121" s="10"/>
      <c r="DFF121" s="10"/>
      <c r="DFG121" s="10"/>
      <c r="DFH121" s="10"/>
      <c r="DFI121" s="10"/>
      <c r="DFJ121" s="10"/>
      <c r="DFK121" s="10"/>
      <c r="DFL121" s="10"/>
      <c r="DFM121" s="10"/>
      <c r="DFN121" s="10"/>
      <c r="DFO121" s="10"/>
      <c r="DFP121" s="10"/>
      <c r="DFQ121" s="10"/>
      <c r="DFR121" s="10"/>
      <c r="DFS121" s="10"/>
      <c r="DFT121" s="10"/>
      <c r="DFU121" s="10"/>
      <c r="DFV121" s="10"/>
      <c r="DFW121" s="10"/>
      <c r="DFX121" s="10"/>
      <c r="DFY121" s="10"/>
      <c r="DFZ121" s="10"/>
      <c r="DGA121" s="10"/>
      <c r="DGB121" s="10"/>
      <c r="DGC121" s="10"/>
      <c r="DGD121" s="10"/>
      <c r="DGE121" s="10"/>
      <c r="DGF121" s="10"/>
      <c r="DGG121" s="10"/>
      <c r="DGH121" s="10"/>
      <c r="DGI121" s="10"/>
      <c r="DGJ121" s="10"/>
      <c r="DGK121" s="10"/>
      <c r="DGL121" s="10"/>
      <c r="DGM121" s="10"/>
      <c r="DGN121" s="10"/>
      <c r="DGO121" s="10"/>
      <c r="DGP121" s="10"/>
      <c r="DGQ121" s="10"/>
      <c r="DGR121" s="10"/>
      <c r="DGS121" s="10"/>
      <c r="DGT121" s="10"/>
      <c r="DGU121" s="10"/>
      <c r="DGV121" s="10"/>
      <c r="DGW121" s="10"/>
      <c r="DGX121" s="10"/>
      <c r="DGY121" s="10"/>
      <c r="DGZ121" s="10"/>
      <c r="DHA121" s="10"/>
      <c r="DHB121" s="10"/>
      <c r="DHC121" s="10"/>
      <c r="DHD121" s="10"/>
      <c r="DHE121" s="10"/>
      <c r="DHF121" s="10"/>
      <c r="DHG121" s="10"/>
      <c r="DHH121" s="10"/>
      <c r="DHI121" s="10"/>
      <c r="DHJ121" s="10"/>
      <c r="DHK121" s="10"/>
      <c r="DHL121" s="10"/>
      <c r="DHM121" s="10"/>
      <c r="DHN121" s="10"/>
      <c r="DHO121" s="10"/>
      <c r="DHP121" s="10"/>
      <c r="DHQ121" s="10"/>
      <c r="DHR121" s="10"/>
      <c r="DHS121" s="10"/>
      <c r="DHT121" s="10"/>
      <c r="DHU121" s="10"/>
      <c r="DHV121" s="10"/>
      <c r="DHW121" s="10"/>
      <c r="DHX121" s="10"/>
      <c r="DHY121" s="10"/>
      <c r="DHZ121" s="10"/>
      <c r="DIA121" s="10"/>
      <c r="DIB121" s="10"/>
      <c r="DIC121" s="10"/>
      <c r="DID121" s="10"/>
      <c r="DIE121" s="10"/>
      <c r="DIF121" s="10"/>
      <c r="DIG121" s="10"/>
      <c r="DIH121" s="10"/>
      <c r="DII121" s="10"/>
      <c r="DIJ121" s="10"/>
      <c r="DIK121" s="10"/>
      <c r="DIL121" s="10"/>
      <c r="DIM121" s="10"/>
      <c r="DIN121" s="10"/>
      <c r="DIO121" s="10"/>
      <c r="DIP121" s="10"/>
      <c r="DIQ121" s="10"/>
      <c r="DIR121" s="10"/>
      <c r="DIS121" s="10"/>
      <c r="DIT121" s="10"/>
      <c r="DIU121" s="10"/>
      <c r="DIV121" s="10"/>
      <c r="DIW121" s="10"/>
      <c r="DIX121" s="10"/>
      <c r="DIY121" s="10"/>
      <c r="DIZ121" s="10"/>
      <c r="DJA121" s="10"/>
      <c r="DJB121" s="10"/>
      <c r="DJC121" s="10"/>
      <c r="DJD121" s="10"/>
      <c r="DJE121" s="10"/>
      <c r="DJF121" s="10"/>
      <c r="DJG121" s="10"/>
      <c r="DJH121" s="10"/>
      <c r="DJI121" s="10"/>
      <c r="DJJ121" s="10"/>
      <c r="DJK121" s="10"/>
      <c r="DJL121" s="10"/>
      <c r="DJM121" s="10"/>
      <c r="DJN121" s="10"/>
      <c r="DJO121" s="10"/>
      <c r="DJP121" s="10"/>
      <c r="DJQ121" s="10"/>
      <c r="DJR121" s="10"/>
      <c r="DJS121" s="10"/>
      <c r="DJT121" s="10"/>
      <c r="DJU121" s="10"/>
      <c r="DJV121" s="10"/>
      <c r="DJW121" s="10"/>
      <c r="DJX121" s="10"/>
      <c r="DJY121" s="10"/>
      <c r="DJZ121" s="10"/>
      <c r="DKA121" s="10"/>
      <c r="DKB121" s="10"/>
      <c r="DKC121" s="10"/>
      <c r="DKD121" s="10"/>
      <c r="DKE121" s="10"/>
      <c r="DKF121" s="10"/>
      <c r="DKG121" s="10"/>
      <c r="DKH121" s="10"/>
      <c r="DKI121" s="10"/>
      <c r="DKJ121" s="10"/>
      <c r="DKK121" s="10"/>
      <c r="DKL121" s="10"/>
      <c r="DKM121" s="10"/>
      <c r="DKN121" s="10"/>
      <c r="DKO121" s="10"/>
      <c r="DKP121" s="10"/>
      <c r="DKQ121" s="10"/>
      <c r="DKR121" s="10"/>
      <c r="DKS121" s="10"/>
      <c r="DKT121" s="10"/>
      <c r="DKU121" s="10"/>
      <c r="DKV121" s="10"/>
      <c r="DKW121" s="10"/>
      <c r="DKX121" s="10"/>
      <c r="DKY121" s="10"/>
      <c r="DKZ121" s="10"/>
      <c r="DLA121" s="10"/>
      <c r="DLB121" s="10"/>
      <c r="DLC121" s="10"/>
      <c r="DLD121" s="10"/>
      <c r="DLE121" s="10"/>
      <c r="DLF121" s="10"/>
      <c r="DLG121" s="10"/>
      <c r="DLH121" s="10"/>
      <c r="DLI121" s="10"/>
      <c r="DLJ121" s="10"/>
      <c r="DLK121" s="10"/>
      <c r="DLL121" s="10"/>
      <c r="DLM121" s="10"/>
      <c r="DLN121" s="10"/>
      <c r="DLO121" s="10"/>
      <c r="DLP121" s="10"/>
      <c r="DLQ121" s="10"/>
      <c r="DLR121" s="10"/>
      <c r="DLS121" s="10"/>
      <c r="DLT121" s="10"/>
      <c r="DLU121" s="10"/>
      <c r="DLV121" s="10"/>
      <c r="DLW121" s="10"/>
      <c r="DLX121" s="10"/>
      <c r="DLY121" s="10"/>
      <c r="DLZ121" s="10"/>
      <c r="DMA121" s="10"/>
      <c r="DMB121" s="10"/>
      <c r="DMC121" s="10"/>
      <c r="DMD121" s="10"/>
      <c r="DME121" s="10"/>
      <c r="DMF121" s="10"/>
      <c r="DMG121" s="10"/>
      <c r="DMH121" s="10"/>
      <c r="DMI121" s="10"/>
      <c r="DMJ121" s="10"/>
      <c r="DMK121" s="10"/>
      <c r="DML121" s="10"/>
      <c r="DMM121" s="10"/>
      <c r="DMN121" s="10"/>
      <c r="DMO121" s="10"/>
      <c r="DMP121" s="10"/>
      <c r="DMQ121" s="10"/>
      <c r="DMR121" s="10"/>
      <c r="DMS121" s="10"/>
      <c r="DMT121" s="10"/>
      <c r="DMU121" s="10"/>
      <c r="DMV121" s="10"/>
      <c r="DMW121" s="10"/>
      <c r="DMX121" s="10"/>
      <c r="DMY121" s="10"/>
      <c r="DMZ121" s="10"/>
      <c r="DNA121" s="10"/>
      <c r="DNB121" s="10"/>
      <c r="DNC121" s="10"/>
      <c r="DND121" s="10"/>
      <c r="DNE121" s="10"/>
      <c r="DNF121" s="10"/>
      <c r="DNG121" s="10"/>
      <c r="DNH121" s="10"/>
      <c r="DNI121" s="10"/>
      <c r="DNJ121" s="10"/>
      <c r="DNK121" s="10"/>
      <c r="DNL121" s="10"/>
      <c r="DNM121" s="10"/>
      <c r="DNN121" s="10"/>
      <c r="DNO121" s="10"/>
      <c r="DNP121" s="10"/>
      <c r="DNQ121" s="10"/>
      <c r="DNR121" s="10"/>
      <c r="DNS121" s="10"/>
      <c r="DNT121" s="10"/>
      <c r="DNU121" s="10"/>
      <c r="DNV121" s="10"/>
      <c r="DNW121" s="10"/>
      <c r="DNX121" s="10"/>
      <c r="DNY121" s="10"/>
      <c r="DNZ121" s="10"/>
      <c r="DOA121" s="10"/>
      <c r="DOB121" s="10"/>
      <c r="DOC121" s="10"/>
      <c r="DOD121" s="10"/>
      <c r="DOE121" s="10"/>
      <c r="DOF121" s="10"/>
      <c r="DOG121" s="10"/>
      <c r="DOH121" s="10"/>
      <c r="DOI121" s="10"/>
      <c r="DOJ121" s="10"/>
      <c r="DOK121" s="10"/>
      <c r="DOL121" s="10"/>
      <c r="DOM121" s="10"/>
      <c r="DON121" s="10"/>
      <c r="DOO121" s="10"/>
      <c r="DOP121" s="10"/>
      <c r="DOQ121" s="10"/>
      <c r="DOR121" s="10"/>
      <c r="DOS121" s="10"/>
      <c r="DOT121" s="10"/>
      <c r="DOU121" s="10"/>
      <c r="DOV121" s="10"/>
      <c r="DOW121" s="10"/>
      <c r="DOX121" s="10"/>
      <c r="DOY121" s="10"/>
      <c r="DOZ121" s="10"/>
      <c r="DPA121" s="10"/>
      <c r="DPB121" s="10"/>
      <c r="DPC121" s="10"/>
      <c r="DPD121" s="10"/>
      <c r="DPE121" s="10"/>
      <c r="DPF121" s="10"/>
      <c r="DPG121" s="10"/>
      <c r="DPH121" s="10"/>
      <c r="DPI121" s="10"/>
      <c r="DPJ121" s="10"/>
      <c r="DPK121" s="10"/>
      <c r="DPL121" s="10"/>
      <c r="DPM121" s="10"/>
      <c r="DPN121" s="10"/>
      <c r="DPO121" s="10"/>
      <c r="DPP121" s="10"/>
      <c r="DPQ121" s="10"/>
      <c r="DPR121" s="10"/>
      <c r="DPS121" s="10"/>
      <c r="DPT121" s="10"/>
      <c r="DPU121" s="10"/>
      <c r="DPV121" s="10"/>
      <c r="DPW121" s="10"/>
      <c r="DPX121" s="10"/>
      <c r="DPY121" s="10"/>
      <c r="DPZ121" s="10"/>
      <c r="DQA121" s="10"/>
      <c r="DQB121" s="10"/>
      <c r="DQC121" s="10"/>
      <c r="DQD121" s="10"/>
      <c r="DQE121" s="10"/>
      <c r="DQF121" s="10"/>
      <c r="DQG121" s="10"/>
      <c r="DQH121" s="10"/>
      <c r="DQI121" s="10"/>
      <c r="DQJ121" s="10"/>
      <c r="DQK121" s="10"/>
      <c r="DQL121" s="10"/>
      <c r="DQM121" s="10"/>
      <c r="DQN121" s="10"/>
      <c r="DQO121" s="10"/>
      <c r="DQP121" s="10"/>
      <c r="DQQ121" s="10"/>
      <c r="DQR121" s="10"/>
      <c r="DQS121" s="10"/>
      <c r="DQT121" s="10"/>
      <c r="DQU121" s="10"/>
      <c r="DQV121" s="10"/>
      <c r="DQW121" s="10"/>
      <c r="DQX121" s="10"/>
      <c r="DQY121" s="10"/>
      <c r="DQZ121" s="10"/>
      <c r="DRA121" s="10"/>
      <c r="DRB121" s="10"/>
      <c r="DRC121" s="10"/>
      <c r="DRD121" s="10"/>
      <c r="DRE121" s="10"/>
      <c r="DRF121" s="10"/>
      <c r="DRG121" s="10"/>
      <c r="DRH121" s="10"/>
      <c r="DRI121" s="10"/>
      <c r="DRJ121" s="10"/>
      <c r="DRK121" s="10"/>
      <c r="DRL121" s="10"/>
      <c r="DRM121" s="10"/>
      <c r="DRN121" s="10"/>
      <c r="DRO121" s="10"/>
      <c r="DRP121" s="10"/>
      <c r="DRQ121" s="10"/>
      <c r="DRR121" s="10"/>
      <c r="DRS121" s="10"/>
      <c r="DRT121" s="10"/>
      <c r="DRU121" s="10"/>
      <c r="DRV121" s="10"/>
      <c r="DRW121" s="10"/>
      <c r="DRX121" s="10"/>
      <c r="DRY121" s="10"/>
      <c r="DRZ121" s="10"/>
      <c r="DSA121" s="10"/>
      <c r="DSB121" s="10"/>
      <c r="DSC121" s="10"/>
      <c r="DSD121" s="10"/>
      <c r="DSE121" s="10"/>
      <c r="DSF121" s="10"/>
      <c r="DSG121" s="10"/>
      <c r="DSH121" s="10"/>
      <c r="DSI121" s="10"/>
      <c r="DSJ121" s="10"/>
      <c r="DSK121" s="10"/>
      <c r="DSL121" s="10"/>
      <c r="DSM121" s="10"/>
      <c r="DSN121" s="10"/>
      <c r="DSO121" s="10"/>
      <c r="DSP121" s="10"/>
      <c r="DSQ121" s="10"/>
      <c r="DSR121" s="10"/>
      <c r="DSS121" s="10"/>
      <c r="DST121" s="10"/>
      <c r="DSU121" s="10"/>
      <c r="DSV121" s="10"/>
      <c r="DSW121" s="10"/>
      <c r="DSX121" s="10"/>
      <c r="DSY121" s="10"/>
      <c r="DSZ121" s="10"/>
      <c r="DTA121" s="10"/>
      <c r="DTB121" s="10"/>
      <c r="DTC121" s="10"/>
      <c r="DTD121" s="10"/>
      <c r="DTE121" s="10"/>
      <c r="DTF121" s="10"/>
      <c r="DTG121" s="10"/>
      <c r="DTH121" s="10"/>
      <c r="DTI121" s="10"/>
      <c r="DTJ121" s="10"/>
      <c r="DTK121" s="10"/>
      <c r="DTL121" s="10"/>
      <c r="DTM121" s="10"/>
      <c r="DTN121" s="10"/>
      <c r="DTO121" s="10"/>
      <c r="DTP121" s="10"/>
      <c r="DTQ121" s="10"/>
      <c r="DTR121" s="10"/>
      <c r="DTS121" s="10"/>
      <c r="DTT121" s="10"/>
      <c r="DTU121" s="10"/>
      <c r="DTV121" s="10"/>
      <c r="DTW121" s="10"/>
      <c r="DTX121" s="10"/>
      <c r="DTY121" s="10"/>
      <c r="DTZ121" s="10"/>
      <c r="DUA121" s="10"/>
      <c r="DUB121" s="10"/>
      <c r="DUC121" s="10"/>
      <c r="DUD121" s="10"/>
      <c r="DUE121" s="10"/>
      <c r="DUF121" s="10"/>
      <c r="DUG121" s="10"/>
      <c r="DUH121" s="10"/>
      <c r="DUI121" s="10"/>
      <c r="DUJ121" s="10"/>
      <c r="DUK121" s="10"/>
      <c r="DUL121" s="10"/>
      <c r="DUM121" s="10"/>
      <c r="DUN121" s="10"/>
      <c r="DUO121" s="10"/>
      <c r="DUP121" s="10"/>
      <c r="DUQ121" s="10"/>
      <c r="DUR121" s="10"/>
      <c r="DUS121" s="10"/>
      <c r="DUT121" s="10"/>
      <c r="DUU121" s="10"/>
      <c r="DUV121" s="10"/>
      <c r="DUW121" s="10"/>
      <c r="DUX121" s="10"/>
      <c r="DUY121" s="10"/>
      <c r="DUZ121" s="10"/>
      <c r="DVA121" s="10"/>
      <c r="DVB121" s="10"/>
      <c r="DVC121" s="10"/>
      <c r="DVD121" s="10"/>
      <c r="DVE121" s="10"/>
      <c r="DVF121" s="10"/>
      <c r="DVG121" s="10"/>
      <c r="DVH121" s="10"/>
      <c r="DVI121" s="10"/>
      <c r="DVJ121" s="10"/>
      <c r="DVK121" s="10"/>
      <c r="DVL121" s="10"/>
      <c r="DVM121" s="10"/>
      <c r="DVN121" s="10"/>
      <c r="DVO121" s="10"/>
      <c r="DVP121" s="10"/>
      <c r="DVQ121" s="10"/>
      <c r="DVR121" s="10"/>
      <c r="DVS121" s="10"/>
      <c r="DVT121" s="10"/>
      <c r="DVU121" s="10"/>
      <c r="DVV121" s="10"/>
      <c r="DVW121" s="10"/>
      <c r="DVX121" s="10"/>
      <c r="DVY121" s="10"/>
      <c r="DVZ121" s="10"/>
      <c r="DWA121" s="10"/>
      <c r="DWB121" s="10"/>
      <c r="DWC121" s="10"/>
      <c r="DWD121" s="10"/>
      <c r="DWE121" s="10"/>
      <c r="DWF121" s="10"/>
      <c r="DWG121" s="10"/>
      <c r="DWH121" s="10"/>
      <c r="DWI121" s="10"/>
      <c r="DWJ121" s="10"/>
      <c r="DWK121" s="10"/>
      <c r="DWL121" s="10"/>
      <c r="DWM121" s="10"/>
      <c r="DWN121" s="10"/>
      <c r="DWO121" s="10"/>
      <c r="DWP121" s="10"/>
      <c r="DWQ121" s="10"/>
      <c r="DWR121" s="10"/>
      <c r="DWS121" s="10"/>
      <c r="DWT121" s="10"/>
      <c r="DWU121" s="10"/>
      <c r="DWV121" s="10"/>
      <c r="DWW121" s="10"/>
      <c r="DWX121" s="10"/>
      <c r="DWY121" s="10"/>
      <c r="DWZ121" s="10"/>
      <c r="DXA121" s="10"/>
      <c r="DXB121" s="10"/>
      <c r="DXC121" s="10"/>
      <c r="DXD121" s="10"/>
      <c r="DXE121" s="10"/>
      <c r="DXF121" s="10"/>
      <c r="DXG121" s="10"/>
      <c r="DXH121" s="10"/>
      <c r="DXI121" s="10"/>
      <c r="DXJ121" s="10"/>
      <c r="DXK121" s="10"/>
      <c r="DXL121" s="10"/>
      <c r="DXM121" s="10"/>
      <c r="DXN121" s="10"/>
      <c r="DXO121" s="10"/>
      <c r="DXP121" s="10"/>
      <c r="DXQ121" s="10"/>
      <c r="DXR121" s="10"/>
      <c r="DXS121" s="10"/>
      <c r="DXT121" s="10"/>
      <c r="DXU121" s="10"/>
      <c r="DXV121" s="10"/>
      <c r="DXW121" s="10"/>
      <c r="DXX121" s="10"/>
      <c r="DXY121" s="10"/>
      <c r="DXZ121" s="10"/>
      <c r="DYA121" s="10"/>
      <c r="DYB121" s="10"/>
      <c r="DYC121" s="10"/>
      <c r="DYD121" s="10"/>
      <c r="DYE121" s="10"/>
      <c r="DYF121" s="10"/>
      <c r="DYG121" s="10"/>
      <c r="DYH121" s="10"/>
      <c r="DYI121" s="10"/>
      <c r="DYJ121" s="10"/>
      <c r="DYK121" s="10"/>
      <c r="DYL121" s="10"/>
      <c r="DYM121" s="10"/>
      <c r="DYN121" s="10"/>
      <c r="DYO121" s="10"/>
      <c r="DYP121" s="10"/>
      <c r="DYQ121" s="10"/>
      <c r="DYR121" s="10"/>
      <c r="DYS121" s="10"/>
      <c r="DYT121" s="10"/>
      <c r="DYU121" s="10"/>
      <c r="DYV121" s="10"/>
      <c r="DYW121" s="10"/>
      <c r="DYX121" s="10"/>
      <c r="DYY121" s="10"/>
      <c r="DYZ121" s="10"/>
      <c r="DZA121" s="10"/>
      <c r="DZB121" s="10"/>
      <c r="DZC121" s="10"/>
      <c r="DZD121" s="10"/>
      <c r="DZE121" s="10"/>
      <c r="DZF121" s="10"/>
      <c r="DZG121" s="10"/>
      <c r="DZH121" s="10"/>
      <c r="DZI121" s="10"/>
      <c r="DZJ121" s="10"/>
      <c r="DZK121" s="10"/>
      <c r="DZL121" s="10"/>
      <c r="DZM121" s="10"/>
      <c r="DZN121" s="10"/>
      <c r="DZO121" s="10"/>
      <c r="DZP121" s="10"/>
      <c r="DZQ121" s="10"/>
      <c r="DZR121" s="10"/>
      <c r="DZS121" s="10"/>
      <c r="DZT121" s="10"/>
      <c r="DZU121" s="10"/>
      <c r="DZV121" s="10"/>
      <c r="DZW121" s="10"/>
      <c r="DZX121" s="10"/>
      <c r="DZY121" s="10"/>
      <c r="DZZ121" s="10"/>
      <c r="EAA121" s="10"/>
      <c r="EAB121" s="10"/>
      <c r="EAC121" s="10"/>
      <c r="EAD121" s="10"/>
      <c r="EAE121" s="10"/>
      <c r="EAF121" s="10"/>
      <c r="EAG121" s="10"/>
      <c r="EAH121" s="10"/>
      <c r="EAI121" s="10"/>
      <c r="EAJ121" s="10"/>
      <c r="EAK121" s="10"/>
      <c r="EAL121" s="10"/>
      <c r="EAM121" s="10"/>
      <c r="EAN121" s="10"/>
      <c r="EAO121" s="10"/>
      <c r="EAP121" s="10"/>
      <c r="EAQ121" s="10"/>
      <c r="EAR121" s="10"/>
      <c r="EAS121" s="10"/>
      <c r="EAT121" s="10"/>
      <c r="EAU121" s="10"/>
      <c r="EAV121" s="10"/>
      <c r="EAW121" s="10"/>
      <c r="EAX121" s="10"/>
      <c r="EAY121" s="10"/>
      <c r="EAZ121" s="10"/>
      <c r="EBA121" s="10"/>
      <c r="EBB121" s="10"/>
      <c r="EBC121" s="10"/>
      <c r="EBD121" s="10"/>
      <c r="EBE121" s="10"/>
      <c r="EBF121" s="10"/>
      <c r="EBG121" s="10"/>
      <c r="EBH121" s="10"/>
      <c r="EBI121" s="10"/>
      <c r="EBJ121" s="10"/>
      <c r="EBK121" s="10"/>
      <c r="EBL121" s="10"/>
      <c r="EBM121" s="10"/>
      <c r="EBN121" s="10"/>
      <c r="EBO121" s="10"/>
      <c r="EBP121" s="10"/>
      <c r="EBQ121" s="10"/>
      <c r="EBR121" s="10"/>
      <c r="EBS121" s="10"/>
      <c r="EBT121" s="10"/>
      <c r="EBU121" s="10"/>
      <c r="EBV121" s="10"/>
      <c r="EBW121" s="10"/>
      <c r="EBX121" s="10"/>
      <c r="EBY121" s="10"/>
      <c r="EBZ121" s="10"/>
      <c r="ECA121" s="10"/>
      <c r="ECB121" s="10"/>
      <c r="ECC121" s="10"/>
      <c r="ECD121" s="10"/>
      <c r="ECE121" s="10"/>
      <c r="ECF121" s="10"/>
      <c r="ECG121" s="10"/>
      <c r="ECH121" s="10"/>
      <c r="ECI121" s="10"/>
      <c r="ECJ121" s="10"/>
      <c r="ECK121" s="10"/>
      <c r="ECL121" s="10"/>
      <c r="ECM121" s="10"/>
      <c r="ECN121" s="10"/>
      <c r="ECO121" s="10"/>
      <c r="ECP121" s="10"/>
      <c r="ECQ121" s="10"/>
      <c r="ECR121" s="10"/>
      <c r="ECS121" s="10"/>
      <c r="ECT121" s="10"/>
      <c r="ECU121" s="10"/>
      <c r="ECV121" s="10"/>
      <c r="ECW121" s="10"/>
      <c r="ECX121" s="10"/>
      <c r="ECY121" s="10"/>
      <c r="ECZ121" s="10"/>
      <c r="EDA121" s="10"/>
      <c r="EDB121" s="10"/>
      <c r="EDC121" s="10"/>
      <c r="EDD121" s="10"/>
      <c r="EDE121" s="10"/>
      <c r="EDF121" s="10"/>
      <c r="EDG121" s="10"/>
      <c r="EDH121" s="10"/>
      <c r="EDI121" s="10"/>
      <c r="EDJ121" s="10"/>
      <c r="EDK121" s="10"/>
      <c r="EDL121" s="10"/>
      <c r="EDM121" s="10"/>
      <c r="EDN121" s="10"/>
      <c r="EDO121" s="10"/>
      <c r="EDP121" s="10"/>
      <c r="EDQ121" s="10"/>
      <c r="EDR121" s="10"/>
      <c r="EDS121" s="10"/>
      <c r="EDT121" s="10"/>
      <c r="EDU121" s="10"/>
      <c r="EDV121" s="10"/>
      <c r="EDW121" s="10"/>
      <c r="EDX121" s="10"/>
      <c r="EDY121" s="10"/>
      <c r="EDZ121" s="10"/>
      <c r="EEA121" s="10"/>
      <c r="EEB121" s="10"/>
      <c r="EEC121" s="10"/>
      <c r="EED121" s="10"/>
      <c r="EEE121" s="10"/>
      <c r="EEF121" s="10"/>
      <c r="EEG121" s="10"/>
      <c r="EEH121" s="10"/>
      <c r="EEI121" s="10"/>
      <c r="EEJ121" s="10"/>
      <c r="EEK121" s="10"/>
      <c r="EEL121" s="10"/>
      <c r="EEM121" s="10"/>
      <c r="EEN121" s="10"/>
      <c r="EEO121" s="10"/>
      <c r="EEP121" s="10"/>
      <c r="EEQ121" s="10"/>
      <c r="EER121" s="10"/>
      <c r="EES121" s="10"/>
      <c r="EET121" s="10"/>
      <c r="EEU121" s="10"/>
      <c r="EEV121" s="10"/>
      <c r="EEW121" s="10"/>
      <c r="EEX121" s="10"/>
      <c r="EEY121" s="10"/>
      <c r="EEZ121" s="10"/>
      <c r="EFA121" s="10"/>
      <c r="EFB121" s="10"/>
      <c r="EFC121" s="10"/>
      <c r="EFD121" s="10"/>
      <c r="EFE121" s="10"/>
      <c r="EFF121" s="10"/>
      <c r="EFG121" s="10"/>
      <c r="EFH121" s="10"/>
      <c r="EFI121" s="10"/>
      <c r="EFJ121" s="10"/>
      <c r="EFK121" s="10"/>
      <c r="EFL121" s="10"/>
      <c r="EFM121" s="10"/>
      <c r="EFN121" s="10"/>
      <c r="EFO121" s="10"/>
      <c r="EFP121" s="10"/>
      <c r="EFQ121" s="10"/>
      <c r="EFR121" s="10"/>
      <c r="EFS121" s="10"/>
      <c r="EFT121" s="10"/>
      <c r="EFU121" s="10"/>
      <c r="EFV121" s="10"/>
      <c r="EFW121" s="10"/>
      <c r="EFX121" s="10"/>
      <c r="EFY121" s="10"/>
      <c r="EFZ121" s="10"/>
      <c r="EGA121" s="10"/>
      <c r="EGB121" s="10"/>
      <c r="EGC121" s="10"/>
      <c r="EGD121" s="10"/>
      <c r="EGE121" s="10"/>
      <c r="EGF121" s="10"/>
      <c r="EGG121" s="10"/>
      <c r="EGH121" s="10"/>
      <c r="EGI121" s="10"/>
      <c r="EGJ121" s="10"/>
      <c r="EGK121" s="10"/>
      <c r="EGL121" s="10"/>
      <c r="EGM121" s="10"/>
      <c r="EGN121" s="10"/>
      <c r="EGO121" s="10"/>
      <c r="EGP121" s="10"/>
      <c r="EGQ121" s="10"/>
      <c r="EGR121" s="10"/>
      <c r="EGS121" s="10"/>
      <c r="EGT121" s="10"/>
      <c r="EGU121" s="10"/>
      <c r="EGV121" s="10"/>
      <c r="EGW121" s="10"/>
      <c r="EGX121" s="10"/>
      <c r="EGY121" s="10"/>
      <c r="EGZ121" s="10"/>
      <c r="EHA121" s="10"/>
      <c r="EHB121" s="10"/>
      <c r="EHC121" s="10"/>
      <c r="EHD121" s="10"/>
      <c r="EHE121" s="10"/>
      <c r="EHF121" s="10"/>
      <c r="EHG121" s="10"/>
      <c r="EHH121" s="10"/>
      <c r="EHI121" s="10"/>
      <c r="EHJ121" s="10"/>
      <c r="EHK121" s="10"/>
      <c r="EHL121" s="10"/>
      <c r="EHM121" s="10"/>
      <c r="EHN121" s="10"/>
      <c r="EHO121" s="10"/>
      <c r="EHP121" s="10"/>
      <c r="EHQ121" s="10"/>
      <c r="EHR121" s="10"/>
      <c r="EHS121" s="10"/>
      <c r="EHT121" s="10"/>
      <c r="EHU121" s="10"/>
      <c r="EHV121" s="10"/>
      <c r="EHW121" s="10"/>
      <c r="EHX121" s="10"/>
      <c r="EHY121" s="10"/>
      <c r="EHZ121" s="10"/>
      <c r="EIA121" s="10"/>
      <c r="EIB121" s="10"/>
      <c r="EIC121" s="10"/>
      <c r="EID121" s="10"/>
      <c r="EIE121" s="10"/>
      <c r="EIF121" s="10"/>
      <c r="EIG121" s="10"/>
      <c r="EIH121" s="10"/>
      <c r="EII121" s="10"/>
      <c r="EIJ121" s="10"/>
      <c r="EIK121" s="10"/>
      <c r="EIL121" s="10"/>
      <c r="EIM121" s="10"/>
      <c r="EIN121" s="10"/>
      <c r="EIO121" s="10"/>
      <c r="EIP121" s="10"/>
      <c r="EIQ121" s="10"/>
      <c r="EIR121" s="10"/>
      <c r="EIS121" s="10"/>
      <c r="EIT121" s="10"/>
      <c r="EIU121" s="10"/>
      <c r="EIV121" s="10"/>
      <c r="EIW121" s="10"/>
      <c r="EIX121" s="10"/>
      <c r="EIY121" s="10"/>
      <c r="EIZ121" s="10"/>
      <c r="EJA121" s="10"/>
      <c r="EJB121" s="10"/>
      <c r="EJC121" s="10"/>
      <c r="EJD121" s="10"/>
      <c r="EJE121" s="10"/>
      <c r="EJF121" s="10"/>
      <c r="EJG121" s="10"/>
      <c r="EJH121" s="10"/>
      <c r="EJI121" s="10"/>
      <c r="EJJ121" s="10"/>
      <c r="EJK121" s="10"/>
      <c r="EJL121" s="10"/>
      <c r="EJM121" s="10"/>
      <c r="EJN121" s="10"/>
      <c r="EJO121" s="10"/>
      <c r="EJP121" s="10"/>
      <c r="EJQ121" s="10"/>
      <c r="EJR121" s="10"/>
      <c r="EJS121" s="10"/>
      <c r="EJT121" s="10"/>
      <c r="EJU121" s="10"/>
      <c r="EJV121" s="10"/>
      <c r="EJW121" s="10"/>
      <c r="EJX121" s="10"/>
      <c r="EJY121" s="10"/>
      <c r="EJZ121" s="10"/>
      <c r="EKA121" s="10"/>
      <c r="EKB121" s="10"/>
      <c r="EKC121" s="10"/>
      <c r="EKD121" s="10"/>
      <c r="EKE121" s="10"/>
      <c r="EKF121" s="10"/>
      <c r="EKG121" s="10"/>
      <c r="EKH121" s="10"/>
      <c r="EKI121" s="10"/>
      <c r="EKJ121" s="10"/>
      <c r="EKK121" s="10"/>
      <c r="EKL121" s="10"/>
      <c r="EKM121" s="10"/>
      <c r="EKN121" s="10"/>
      <c r="EKO121" s="10"/>
      <c r="EKP121" s="10"/>
      <c r="EKQ121" s="10"/>
      <c r="EKR121" s="10"/>
      <c r="EKS121" s="10"/>
      <c r="EKT121" s="10"/>
      <c r="EKU121" s="10"/>
      <c r="EKV121" s="10"/>
      <c r="EKW121" s="10"/>
      <c r="EKX121" s="10"/>
      <c r="EKY121" s="10"/>
      <c r="EKZ121" s="10"/>
      <c r="ELA121" s="10"/>
      <c r="ELB121" s="10"/>
      <c r="ELC121" s="10"/>
      <c r="ELD121" s="10"/>
      <c r="ELE121" s="10"/>
      <c r="ELF121" s="10"/>
      <c r="ELG121" s="10"/>
      <c r="ELH121" s="10"/>
      <c r="ELI121" s="10"/>
      <c r="ELJ121" s="10"/>
      <c r="ELK121" s="10"/>
      <c r="ELL121" s="10"/>
      <c r="ELM121" s="10"/>
      <c r="ELN121" s="10"/>
      <c r="ELO121" s="10"/>
      <c r="ELP121" s="10"/>
      <c r="ELQ121" s="10"/>
      <c r="ELR121" s="10"/>
      <c r="ELS121" s="10"/>
      <c r="ELT121" s="10"/>
      <c r="ELU121" s="10"/>
      <c r="ELV121" s="10"/>
      <c r="ELW121" s="10"/>
      <c r="ELX121" s="10"/>
      <c r="ELY121" s="10"/>
      <c r="ELZ121" s="10"/>
      <c r="EMA121" s="10"/>
      <c r="EMB121" s="10"/>
      <c r="EMC121" s="10"/>
      <c r="EMD121" s="10"/>
      <c r="EME121" s="10"/>
      <c r="EMF121" s="10"/>
      <c r="EMG121" s="10"/>
      <c r="EMH121" s="10"/>
      <c r="EMI121" s="10"/>
      <c r="EMJ121" s="10"/>
      <c r="EMK121" s="10"/>
      <c r="EML121" s="10"/>
      <c r="EMM121" s="10"/>
      <c r="EMN121" s="10"/>
      <c r="EMO121" s="10"/>
      <c r="EMP121" s="10"/>
      <c r="EMQ121" s="10"/>
      <c r="EMR121" s="10"/>
      <c r="EMS121" s="10"/>
      <c r="EMT121" s="10"/>
      <c r="EMU121" s="10"/>
      <c r="EMV121" s="10"/>
      <c r="EMW121" s="10"/>
      <c r="EMX121" s="10"/>
      <c r="EMY121" s="10"/>
      <c r="EMZ121" s="10"/>
      <c r="ENA121" s="10"/>
      <c r="ENB121" s="10"/>
      <c r="ENC121" s="10"/>
      <c r="END121" s="10"/>
      <c r="ENE121" s="10"/>
      <c r="ENF121" s="10"/>
      <c r="ENG121" s="10"/>
      <c r="ENH121" s="10"/>
      <c r="ENI121" s="10"/>
      <c r="ENJ121" s="10"/>
      <c r="ENK121" s="10"/>
      <c r="ENL121" s="10"/>
      <c r="ENM121" s="10"/>
      <c r="ENN121" s="10"/>
      <c r="ENO121" s="10"/>
      <c r="ENP121" s="10"/>
      <c r="ENQ121" s="10"/>
      <c r="ENR121" s="10"/>
      <c r="ENS121" s="10"/>
      <c r="ENT121" s="10"/>
      <c r="ENU121" s="10"/>
      <c r="ENV121" s="10"/>
      <c r="ENW121" s="10"/>
      <c r="ENX121" s="10"/>
      <c r="ENY121" s="10"/>
      <c r="ENZ121" s="10"/>
      <c r="EOA121" s="10"/>
      <c r="EOB121" s="10"/>
      <c r="EOC121" s="10"/>
      <c r="EOD121" s="10"/>
      <c r="EOE121" s="10"/>
      <c r="EOF121" s="10"/>
      <c r="EOG121" s="10"/>
      <c r="EOH121" s="10"/>
      <c r="EOI121" s="10"/>
      <c r="EOJ121" s="10"/>
      <c r="EOK121" s="10"/>
      <c r="EOL121" s="10"/>
      <c r="EOM121" s="10"/>
      <c r="EON121" s="10"/>
      <c r="EOO121" s="10"/>
      <c r="EOP121" s="10"/>
      <c r="EOQ121" s="10"/>
      <c r="EOR121" s="10"/>
      <c r="EOS121" s="10"/>
      <c r="EOT121" s="10"/>
      <c r="EOU121" s="10"/>
      <c r="EOV121" s="10"/>
      <c r="EOW121" s="10"/>
      <c r="EOX121" s="10"/>
      <c r="EOY121" s="10"/>
      <c r="EOZ121" s="10"/>
      <c r="EPA121" s="10"/>
      <c r="EPB121" s="10"/>
      <c r="EPC121" s="10"/>
      <c r="EPD121" s="10"/>
      <c r="EPE121" s="10"/>
      <c r="EPF121" s="10"/>
      <c r="EPG121" s="10"/>
      <c r="EPH121" s="10"/>
      <c r="EPI121" s="10"/>
      <c r="EPJ121" s="10"/>
      <c r="EPK121" s="10"/>
      <c r="EPL121" s="10"/>
      <c r="EPM121" s="10"/>
      <c r="EPN121" s="10"/>
      <c r="EPO121" s="10"/>
      <c r="EPP121" s="10"/>
      <c r="EPQ121" s="10"/>
      <c r="EPR121" s="10"/>
      <c r="EPS121" s="10"/>
      <c r="EPT121" s="10"/>
      <c r="EPU121" s="10"/>
      <c r="EPV121" s="10"/>
      <c r="EPW121" s="10"/>
      <c r="EPX121" s="10"/>
      <c r="EPY121" s="10"/>
      <c r="EPZ121" s="10"/>
      <c r="EQA121" s="10"/>
      <c r="EQB121" s="10"/>
      <c r="EQC121" s="10"/>
      <c r="EQD121" s="10"/>
      <c r="EQE121" s="10"/>
      <c r="EQF121" s="10"/>
      <c r="EQG121" s="10"/>
      <c r="EQH121" s="10"/>
      <c r="EQI121" s="10"/>
      <c r="EQJ121" s="10"/>
      <c r="EQK121" s="10"/>
      <c r="EQL121" s="10"/>
      <c r="EQM121" s="10"/>
      <c r="EQN121" s="10"/>
      <c r="EQO121" s="10"/>
      <c r="EQP121" s="10"/>
      <c r="EQQ121" s="10"/>
      <c r="EQR121" s="10"/>
      <c r="EQS121" s="10"/>
      <c r="EQT121" s="10"/>
      <c r="EQU121" s="10"/>
      <c r="EQV121" s="10"/>
      <c r="EQW121" s="10"/>
      <c r="EQX121" s="10"/>
      <c r="EQY121" s="10"/>
      <c r="EQZ121" s="10"/>
      <c r="ERA121" s="10"/>
      <c r="ERB121" s="10"/>
      <c r="ERC121" s="10"/>
      <c r="ERD121" s="10"/>
      <c r="ERE121" s="10"/>
      <c r="ERF121" s="10"/>
      <c r="ERG121" s="10"/>
      <c r="ERH121" s="10"/>
      <c r="ERI121" s="10"/>
      <c r="ERJ121" s="10"/>
      <c r="ERK121" s="10"/>
      <c r="ERL121" s="10"/>
      <c r="ERM121" s="10"/>
      <c r="ERN121" s="10"/>
      <c r="ERO121" s="10"/>
      <c r="ERP121" s="10"/>
      <c r="ERQ121" s="10"/>
      <c r="ERR121" s="10"/>
      <c r="ERS121" s="10"/>
      <c r="ERT121" s="10"/>
      <c r="ERU121" s="10"/>
      <c r="ERV121" s="10"/>
      <c r="ERW121" s="10"/>
      <c r="ERX121" s="10"/>
      <c r="ERY121" s="10"/>
      <c r="ERZ121" s="10"/>
      <c r="ESA121" s="10"/>
      <c r="ESB121" s="10"/>
      <c r="ESC121" s="10"/>
      <c r="ESD121" s="10"/>
      <c r="ESE121" s="10"/>
      <c r="ESF121" s="10"/>
      <c r="ESG121" s="10"/>
      <c r="ESH121" s="10"/>
      <c r="ESI121" s="10"/>
      <c r="ESJ121" s="10"/>
      <c r="ESK121" s="10"/>
      <c r="ESL121" s="10"/>
      <c r="ESM121" s="10"/>
      <c r="ESN121" s="10"/>
      <c r="ESO121" s="10"/>
      <c r="ESP121" s="10"/>
      <c r="ESQ121" s="10"/>
      <c r="ESR121" s="10"/>
      <c r="ESS121" s="10"/>
      <c r="EST121" s="10"/>
      <c r="ESU121" s="10"/>
      <c r="ESV121" s="10"/>
      <c r="ESW121" s="10"/>
      <c r="ESX121" s="10"/>
      <c r="ESY121" s="10"/>
      <c r="ESZ121" s="10"/>
      <c r="ETA121" s="10"/>
      <c r="ETB121" s="10"/>
      <c r="ETC121" s="10"/>
      <c r="ETD121" s="10"/>
      <c r="ETE121" s="10"/>
      <c r="ETF121" s="10"/>
      <c r="ETG121" s="10"/>
      <c r="ETH121" s="10"/>
      <c r="ETI121" s="10"/>
      <c r="ETJ121" s="10"/>
      <c r="ETK121" s="10"/>
      <c r="ETL121" s="10"/>
      <c r="ETM121" s="10"/>
      <c r="ETN121" s="10"/>
      <c r="ETO121" s="10"/>
      <c r="ETP121" s="10"/>
      <c r="ETQ121" s="10"/>
      <c r="ETR121" s="10"/>
      <c r="ETS121" s="10"/>
      <c r="ETT121" s="10"/>
      <c r="ETU121" s="10"/>
      <c r="ETV121" s="10"/>
      <c r="ETW121" s="10"/>
      <c r="ETX121" s="10"/>
      <c r="ETY121" s="10"/>
      <c r="ETZ121" s="10"/>
      <c r="EUA121" s="10"/>
      <c r="EUB121" s="10"/>
      <c r="EUC121" s="10"/>
      <c r="EUD121" s="10"/>
      <c r="EUE121" s="10"/>
      <c r="EUF121" s="10"/>
      <c r="EUG121" s="10"/>
      <c r="EUH121" s="10"/>
      <c r="EUI121" s="10"/>
      <c r="EUJ121" s="10"/>
      <c r="EUK121" s="10"/>
      <c r="EUL121" s="10"/>
      <c r="EUM121" s="10"/>
      <c r="EUN121" s="10"/>
      <c r="EUO121" s="10"/>
      <c r="EUP121" s="10"/>
      <c r="EUQ121" s="10"/>
      <c r="EUR121" s="10"/>
      <c r="EUS121" s="10"/>
      <c r="EUT121" s="10"/>
      <c r="EUU121" s="10"/>
      <c r="EUV121" s="10"/>
      <c r="EUW121" s="10"/>
      <c r="EUX121" s="10"/>
      <c r="EUY121" s="10"/>
      <c r="EUZ121" s="10"/>
      <c r="EVA121" s="10"/>
      <c r="EVB121" s="10"/>
      <c r="EVC121" s="10"/>
      <c r="EVD121" s="10"/>
      <c r="EVE121" s="10"/>
      <c r="EVF121" s="10"/>
      <c r="EVG121" s="10"/>
      <c r="EVH121" s="10"/>
      <c r="EVI121" s="10"/>
      <c r="EVJ121" s="10"/>
      <c r="EVK121" s="10"/>
      <c r="EVL121" s="10"/>
      <c r="EVM121" s="10"/>
      <c r="EVN121" s="10"/>
      <c r="EVO121" s="10"/>
      <c r="EVP121" s="10"/>
      <c r="EVQ121" s="10"/>
      <c r="EVR121" s="10"/>
      <c r="EVS121" s="10"/>
      <c r="EVT121" s="10"/>
      <c r="EVU121" s="10"/>
      <c r="EVV121" s="10"/>
      <c r="EVW121" s="10"/>
      <c r="EVX121" s="10"/>
      <c r="EVY121" s="10"/>
      <c r="EVZ121" s="10"/>
      <c r="EWA121" s="10"/>
      <c r="EWB121" s="10"/>
      <c r="EWC121" s="10"/>
      <c r="EWD121" s="10"/>
      <c r="EWE121" s="10"/>
      <c r="EWF121" s="10"/>
      <c r="EWG121" s="10"/>
      <c r="EWH121" s="10"/>
      <c r="EWI121" s="10"/>
      <c r="EWJ121" s="10"/>
      <c r="EWK121" s="10"/>
      <c r="EWL121" s="10"/>
      <c r="EWM121" s="10"/>
      <c r="EWN121" s="10"/>
      <c r="EWO121" s="10"/>
      <c r="EWP121" s="10"/>
      <c r="EWQ121" s="10"/>
      <c r="EWR121" s="10"/>
      <c r="EWS121" s="10"/>
      <c r="EWT121" s="10"/>
      <c r="EWU121" s="10"/>
      <c r="EWV121" s="10"/>
      <c r="EWW121" s="10"/>
      <c r="EWX121" s="10"/>
      <c r="EWY121" s="10"/>
      <c r="EWZ121" s="10"/>
      <c r="EXA121" s="10"/>
      <c r="EXB121" s="10"/>
      <c r="EXC121" s="10"/>
      <c r="EXD121" s="10"/>
      <c r="EXE121" s="10"/>
      <c r="EXF121" s="10"/>
      <c r="EXG121" s="10"/>
      <c r="EXH121" s="10"/>
      <c r="EXI121" s="10"/>
      <c r="EXJ121" s="10"/>
      <c r="EXK121" s="10"/>
      <c r="EXL121" s="10"/>
      <c r="EXM121" s="10"/>
      <c r="EXN121" s="10"/>
      <c r="EXO121" s="10"/>
      <c r="EXP121" s="10"/>
      <c r="EXQ121" s="10"/>
      <c r="EXR121" s="10"/>
      <c r="EXS121" s="10"/>
      <c r="EXT121" s="10"/>
      <c r="EXU121" s="10"/>
      <c r="EXV121" s="10"/>
      <c r="EXW121" s="10"/>
      <c r="EXX121" s="10"/>
      <c r="EXY121" s="10"/>
      <c r="EXZ121" s="10"/>
      <c r="EYA121" s="10"/>
      <c r="EYB121" s="10"/>
      <c r="EYC121" s="10"/>
      <c r="EYD121" s="10"/>
      <c r="EYE121" s="10"/>
      <c r="EYF121" s="10"/>
      <c r="EYG121" s="10"/>
      <c r="EYH121" s="10"/>
      <c r="EYI121" s="10"/>
      <c r="EYJ121" s="10"/>
      <c r="EYK121" s="10"/>
      <c r="EYL121" s="10"/>
      <c r="EYM121" s="10"/>
      <c r="EYN121" s="10"/>
      <c r="EYO121" s="10"/>
      <c r="EYP121" s="10"/>
      <c r="EYQ121" s="10"/>
      <c r="EYR121" s="10"/>
      <c r="EYS121" s="10"/>
      <c r="EYT121" s="10"/>
      <c r="EYU121" s="10"/>
      <c r="EYV121" s="10"/>
      <c r="EYW121" s="10"/>
      <c r="EYX121" s="10"/>
      <c r="EYY121" s="10"/>
      <c r="EYZ121" s="10"/>
      <c r="EZA121" s="10"/>
      <c r="EZB121" s="10"/>
      <c r="EZC121" s="10"/>
      <c r="EZD121" s="10"/>
      <c r="EZE121" s="10"/>
      <c r="EZF121" s="10"/>
      <c r="EZG121" s="10"/>
      <c r="EZH121" s="10"/>
      <c r="EZI121" s="10"/>
      <c r="EZJ121" s="10"/>
      <c r="EZK121" s="10"/>
      <c r="EZL121" s="10"/>
      <c r="EZM121" s="10"/>
      <c r="EZN121" s="10"/>
      <c r="EZO121" s="10"/>
      <c r="EZP121" s="10"/>
      <c r="EZQ121" s="10"/>
      <c r="EZR121" s="10"/>
      <c r="EZS121" s="10"/>
      <c r="EZT121" s="10"/>
      <c r="EZU121" s="10"/>
      <c r="EZV121" s="10"/>
      <c r="EZW121" s="10"/>
      <c r="EZX121" s="10"/>
      <c r="EZY121" s="10"/>
      <c r="EZZ121" s="10"/>
      <c r="FAA121" s="10"/>
      <c r="FAB121" s="10"/>
      <c r="FAC121" s="10"/>
      <c r="FAD121" s="10"/>
      <c r="FAE121" s="10"/>
      <c r="FAF121" s="10"/>
      <c r="FAG121" s="10"/>
      <c r="FAH121" s="10"/>
      <c r="FAI121" s="10"/>
      <c r="FAJ121" s="10"/>
      <c r="FAK121" s="10"/>
      <c r="FAL121" s="10"/>
      <c r="FAM121" s="10"/>
      <c r="FAN121" s="10"/>
      <c r="FAO121" s="10"/>
      <c r="FAP121" s="10"/>
      <c r="FAQ121" s="10"/>
      <c r="FAR121" s="10"/>
      <c r="FAS121" s="10"/>
      <c r="FAT121" s="10"/>
      <c r="FAU121" s="10"/>
      <c r="FAV121" s="10"/>
      <c r="FAW121" s="10"/>
      <c r="FAX121" s="10"/>
      <c r="FAY121" s="10"/>
      <c r="FAZ121" s="10"/>
      <c r="FBA121" s="10"/>
      <c r="FBB121" s="10"/>
      <c r="FBC121" s="10"/>
      <c r="FBD121" s="10"/>
      <c r="FBE121" s="10"/>
      <c r="FBF121" s="10"/>
      <c r="FBG121" s="10"/>
      <c r="FBH121" s="10"/>
      <c r="FBI121" s="10"/>
      <c r="FBJ121" s="10"/>
      <c r="FBK121" s="10"/>
      <c r="FBL121" s="10"/>
      <c r="FBM121" s="10"/>
      <c r="FBN121" s="10"/>
      <c r="FBO121" s="10"/>
      <c r="FBP121" s="10"/>
      <c r="FBQ121" s="10"/>
      <c r="FBR121" s="10"/>
      <c r="FBS121" s="10"/>
      <c r="FBT121" s="10"/>
      <c r="FBU121" s="10"/>
      <c r="FBV121" s="10"/>
      <c r="FBW121" s="10"/>
      <c r="FBX121" s="10"/>
      <c r="FBY121" s="10"/>
      <c r="FBZ121" s="10"/>
      <c r="FCA121" s="10"/>
      <c r="FCB121" s="10"/>
      <c r="FCC121" s="10"/>
      <c r="FCD121" s="10"/>
      <c r="FCE121" s="10"/>
      <c r="FCF121" s="10"/>
      <c r="FCG121" s="10"/>
      <c r="FCH121" s="10"/>
      <c r="FCI121" s="10"/>
      <c r="FCJ121" s="10"/>
      <c r="FCK121" s="10"/>
      <c r="FCL121" s="10"/>
      <c r="FCM121" s="10"/>
      <c r="FCN121" s="10"/>
      <c r="FCO121" s="10"/>
      <c r="FCP121" s="10"/>
      <c r="FCQ121" s="10"/>
      <c r="FCR121" s="10"/>
      <c r="FCS121" s="10"/>
      <c r="FCT121" s="10"/>
      <c r="FCU121" s="10"/>
      <c r="FCV121" s="10"/>
      <c r="FCW121" s="10"/>
      <c r="FCX121" s="10"/>
      <c r="FCY121" s="10"/>
      <c r="FCZ121" s="10"/>
      <c r="FDA121" s="10"/>
      <c r="FDB121" s="10"/>
      <c r="FDC121" s="10"/>
      <c r="FDD121" s="10"/>
      <c r="FDE121" s="10"/>
      <c r="FDF121" s="10"/>
      <c r="FDG121" s="10"/>
      <c r="FDH121" s="10"/>
      <c r="FDI121" s="10"/>
      <c r="FDJ121" s="10"/>
      <c r="FDK121" s="10"/>
      <c r="FDL121" s="10"/>
      <c r="FDM121" s="10"/>
      <c r="FDN121" s="10"/>
      <c r="FDO121" s="10"/>
      <c r="FDP121" s="10"/>
      <c r="FDQ121" s="10"/>
      <c r="FDR121" s="10"/>
      <c r="FDS121" s="10"/>
      <c r="FDT121" s="10"/>
      <c r="FDU121" s="10"/>
      <c r="FDV121" s="10"/>
      <c r="FDW121" s="10"/>
      <c r="FDX121" s="10"/>
      <c r="FDY121" s="10"/>
      <c r="FDZ121" s="10"/>
      <c r="FEA121" s="10"/>
      <c r="FEB121" s="10"/>
      <c r="FEC121" s="10"/>
      <c r="FED121" s="10"/>
      <c r="FEE121" s="10"/>
      <c r="FEF121" s="10"/>
      <c r="FEG121" s="10"/>
      <c r="FEH121" s="10"/>
      <c r="FEI121" s="10"/>
      <c r="FEJ121" s="10"/>
      <c r="FEK121" s="10"/>
      <c r="FEL121" s="10"/>
      <c r="FEM121" s="10"/>
      <c r="FEN121" s="10"/>
      <c r="FEO121" s="10"/>
      <c r="FEP121" s="10"/>
      <c r="FEQ121" s="10"/>
      <c r="FER121" s="10"/>
      <c r="FES121" s="10"/>
      <c r="FET121" s="10"/>
      <c r="FEU121" s="10"/>
      <c r="FEV121" s="10"/>
      <c r="FEW121" s="10"/>
      <c r="FEX121" s="10"/>
      <c r="FEY121" s="10"/>
      <c r="FEZ121" s="10"/>
      <c r="FFA121" s="10"/>
      <c r="FFB121" s="10"/>
      <c r="FFC121" s="10"/>
      <c r="FFD121" s="10"/>
      <c r="FFE121" s="10"/>
      <c r="FFF121" s="10"/>
      <c r="FFG121" s="10"/>
      <c r="FFH121" s="10"/>
      <c r="FFI121" s="10"/>
      <c r="FFJ121" s="10"/>
      <c r="FFK121" s="10"/>
      <c r="FFL121" s="10"/>
      <c r="FFM121" s="10"/>
      <c r="FFN121" s="10"/>
      <c r="FFO121" s="10"/>
      <c r="FFP121" s="10"/>
      <c r="FFQ121" s="10"/>
      <c r="FFR121" s="10"/>
      <c r="FFS121" s="10"/>
      <c r="FFT121" s="10"/>
      <c r="FFU121" s="10"/>
      <c r="FFV121" s="10"/>
      <c r="FFW121" s="10"/>
      <c r="FFX121" s="10"/>
      <c r="FFY121" s="10"/>
      <c r="FFZ121" s="10"/>
      <c r="FGA121" s="10"/>
      <c r="FGB121" s="10"/>
      <c r="FGC121" s="10"/>
      <c r="FGD121" s="10"/>
      <c r="FGE121" s="10"/>
      <c r="FGF121" s="10"/>
      <c r="FGG121" s="10"/>
      <c r="FGH121" s="10"/>
      <c r="FGI121" s="10"/>
      <c r="FGJ121" s="10"/>
      <c r="FGK121" s="10"/>
      <c r="FGL121" s="10"/>
      <c r="FGM121" s="10"/>
      <c r="FGN121" s="10"/>
      <c r="FGO121" s="10"/>
      <c r="FGP121" s="10"/>
      <c r="FGQ121" s="10"/>
      <c r="FGR121" s="10"/>
      <c r="FGS121" s="10"/>
      <c r="FGT121" s="10"/>
      <c r="FGU121" s="10"/>
      <c r="FGV121" s="10"/>
      <c r="FGW121" s="10"/>
      <c r="FGX121" s="10"/>
      <c r="FGY121" s="10"/>
      <c r="FGZ121" s="10"/>
      <c r="FHA121" s="10"/>
      <c r="FHB121" s="10"/>
      <c r="FHC121" s="10"/>
      <c r="FHD121" s="10"/>
      <c r="FHE121" s="10"/>
      <c r="FHF121" s="10"/>
      <c r="FHG121" s="10"/>
      <c r="FHH121" s="10"/>
      <c r="FHI121" s="10"/>
      <c r="FHJ121" s="10"/>
      <c r="FHK121" s="10"/>
      <c r="FHL121" s="10"/>
      <c r="FHM121" s="10"/>
      <c r="FHN121" s="10"/>
      <c r="FHO121" s="10"/>
      <c r="FHP121" s="10"/>
      <c r="FHQ121" s="10"/>
      <c r="FHR121" s="10"/>
      <c r="FHS121" s="10"/>
      <c r="FHT121" s="10"/>
      <c r="FHU121" s="10"/>
      <c r="FHV121" s="10"/>
      <c r="FHW121" s="10"/>
      <c r="FHX121" s="10"/>
      <c r="FHY121" s="10"/>
      <c r="FHZ121" s="10"/>
      <c r="FIA121" s="10"/>
      <c r="FIB121" s="10"/>
      <c r="FIC121" s="10"/>
      <c r="FID121" s="10"/>
      <c r="FIE121" s="10"/>
      <c r="FIF121" s="10"/>
      <c r="FIG121" s="10"/>
      <c r="FIH121" s="10"/>
      <c r="FII121" s="10"/>
      <c r="FIJ121" s="10"/>
      <c r="FIK121" s="10"/>
      <c r="FIL121" s="10"/>
      <c r="FIM121" s="10"/>
      <c r="FIN121" s="10"/>
      <c r="FIO121" s="10"/>
      <c r="FIP121" s="10"/>
      <c r="FIQ121" s="10"/>
      <c r="FIR121" s="10"/>
      <c r="FIS121" s="10"/>
      <c r="FIT121" s="10"/>
      <c r="FIU121" s="10"/>
      <c r="FIV121" s="10"/>
      <c r="FIW121" s="10"/>
      <c r="FIX121" s="10"/>
      <c r="FIY121" s="10"/>
      <c r="FIZ121" s="10"/>
      <c r="FJA121" s="10"/>
      <c r="FJB121" s="10"/>
      <c r="FJC121" s="10"/>
      <c r="FJD121" s="10"/>
      <c r="FJE121" s="10"/>
      <c r="FJF121" s="10"/>
      <c r="FJG121" s="10"/>
      <c r="FJH121" s="10"/>
      <c r="FJI121" s="10"/>
      <c r="FJJ121" s="10"/>
      <c r="FJK121" s="10"/>
      <c r="FJL121" s="10"/>
      <c r="FJM121" s="10"/>
      <c r="FJN121" s="10"/>
      <c r="FJO121" s="10"/>
      <c r="FJP121" s="10"/>
      <c r="FJQ121" s="10"/>
      <c r="FJR121" s="10"/>
      <c r="FJS121" s="10"/>
      <c r="FJT121" s="10"/>
      <c r="FJU121" s="10"/>
      <c r="FJV121" s="10"/>
      <c r="FJW121" s="10"/>
      <c r="FJX121" s="10"/>
      <c r="FJY121" s="10"/>
      <c r="FJZ121" s="10"/>
      <c r="FKA121" s="10"/>
      <c r="FKB121" s="10"/>
      <c r="FKC121" s="10"/>
      <c r="FKD121" s="10"/>
      <c r="FKE121" s="10"/>
      <c r="FKF121" s="10"/>
      <c r="FKG121" s="10"/>
      <c r="FKH121" s="10"/>
      <c r="FKI121" s="10"/>
      <c r="FKJ121" s="10"/>
      <c r="FKK121" s="10"/>
      <c r="FKL121" s="10"/>
      <c r="FKM121" s="10"/>
      <c r="FKN121" s="10"/>
      <c r="FKO121" s="10"/>
      <c r="FKP121" s="10"/>
      <c r="FKQ121" s="10"/>
      <c r="FKR121" s="10"/>
      <c r="FKS121" s="10"/>
      <c r="FKT121" s="10"/>
      <c r="FKU121" s="10"/>
      <c r="FKV121" s="10"/>
      <c r="FKW121" s="10"/>
      <c r="FKX121" s="10"/>
      <c r="FKY121" s="10"/>
      <c r="FKZ121" s="10"/>
      <c r="FLA121" s="10"/>
      <c r="FLB121" s="10"/>
      <c r="FLC121" s="10"/>
      <c r="FLD121" s="10"/>
      <c r="FLE121" s="10"/>
      <c r="FLF121" s="10"/>
      <c r="FLG121" s="10"/>
      <c r="FLH121" s="10"/>
      <c r="FLI121" s="10"/>
      <c r="FLJ121" s="10"/>
      <c r="FLK121" s="10"/>
      <c r="FLL121" s="10"/>
      <c r="FLM121" s="10"/>
      <c r="FLN121" s="10"/>
      <c r="FLO121" s="10"/>
      <c r="FLP121" s="10"/>
      <c r="FLQ121" s="10"/>
      <c r="FLR121" s="10"/>
      <c r="FLS121" s="10"/>
      <c r="FLT121" s="10"/>
      <c r="FLU121" s="10"/>
      <c r="FLV121" s="10"/>
      <c r="FLW121" s="10"/>
      <c r="FLX121" s="10"/>
      <c r="FLY121" s="10"/>
      <c r="FLZ121" s="10"/>
      <c r="FMA121" s="10"/>
      <c r="FMB121" s="10"/>
      <c r="FMC121" s="10"/>
      <c r="FMD121" s="10"/>
      <c r="FME121" s="10"/>
      <c r="FMF121" s="10"/>
      <c r="FMG121" s="10"/>
      <c r="FMH121" s="10"/>
      <c r="FMI121" s="10"/>
      <c r="FMJ121" s="10"/>
      <c r="FMK121" s="10"/>
      <c r="FML121" s="10"/>
      <c r="FMM121" s="10"/>
      <c r="FMN121" s="10"/>
      <c r="FMO121" s="10"/>
      <c r="FMP121" s="10"/>
      <c r="FMQ121" s="10"/>
      <c r="FMR121" s="10"/>
      <c r="FMS121" s="10"/>
      <c r="FMT121" s="10"/>
      <c r="FMU121" s="10"/>
      <c r="FMV121" s="10"/>
      <c r="FMW121" s="10"/>
      <c r="FMX121" s="10"/>
      <c r="FMY121" s="10"/>
      <c r="FMZ121" s="10"/>
      <c r="FNA121" s="10"/>
      <c r="FNB121" s="10"/>
      <c r="FNC121" s="10"/>
      <c r="FND121" s="10"/>
      <c r="FNE121" s="10"/>
      <c r="FNF121" s="10"/>
      <c r="FNG121" s="10"/>
      <c r="FNH121" s="10"/>
      <c r="FNI121" s="10"/>
      <c r="FNJ121" s="10"/>
      <c r="FNK121" s="10"/>
      <c r="FNL121" s="10"/>
      <c r="FNM121" s="10"/>
      <c r="FNN121" s="10"/>
      <c r="FNO121" s="10"/>
      <c r="FNP121" s="10"/>
      <c r="FNQ121" s="10"/>
      <c r="FNR121" s="10"/>
      <c r="FNS121" s="10"/>
      <c r="FNT121" s="10"/>
      <c r="FNU121" s="10"/>
      <c r="FNV121" s="10"/>
      <c r="FNW121" s="10"/>
      <c r="FNX121" s="10"/>
      <c r="FNY121" s="10"/>
      <c r="FNZ121" s="10"/>
      <c r="FOA121" s="10"/>
      <c r="FOB121" s="10"/>
      <c r="FOC121" s="10"/>
      <c r="FOD121" s="10"/>
      <c r="FOE121" s="10"/>
      <c r="FOF121" s="10"/>
      <c r="FOG121" s="10"/>
      <c r="FOH121" s="10"/>
      <c r="FOI121" s="10"/>
      <c r="FOJ121" s="10"/>
      <c r="FOK121" s="10"/>
      <c r="FOL121" s="10"/>
      <c r="FOM121" s="10"/>
      <c r="FON121" s="10"/>
      <c r="FOO121" s="10"/>
      <c r="FOP121" s="10"/>
      <c r="FOQ121" s="10"/>
      <c r="FOR121" s="10"/>
      <c r="FOS121" s="10"/>
      <c r="FOT121" s="10"/>
      <c r="FOU121" s="10"/>
      <c r="FOV121" s="10"/>
      <c r="FOW121" s="10"/>
      <c r="FOX121" s="10"/>
      <c r="FOY121" s="10"/>
      <c r="FOZ121" s="10"/>
      <c r="FPA121" s="10"/>
      <c r="FPB121" s="10"/>
      <c r="FPC121" s="10"/>
      <c r="FPD121" s="10"/>
      <c r="FPE121" s="10"/>
      <c r="FPF121" s="10"/>
      <c r="FPG121" s="10"/>
      <c r="FPH121" s="10"/>
      <c r="FPI121" s="10"/>
      <c r="FPJ121" s="10"/>
      <c r="FPK121" s="10"/>
      <c r="FPL121" s="10"/>
      <c r="FPM121" s="10"/>
      <c r="FPN121" s="10"/>
      <c r="FPO121" s="10"/>
      <c r="FPP121" s="10"/>
      <c r="FPQ121" s="10"/>
      <c r="FPR121" s="10"/>
      <c r="FPS121" s="10"/>
      <c r="FPT121" s="10"/>
      <c r="FPU121" s="10"/>
      <c r="FPV121" s="10"/>
      <c r="FPW121" s="10"/>
      <c r="FPX121" s="10"/>
      <c r="FPY121" s="10"/>
      <c r="FPZ121" s="10"/>
      <c r="FQA121" s="10"/>
      <c r="FQB121" s="10"/>
      <c r="FQC121" s="10"/>
      <c r="FQD121" s="10"/>
      <c r="FQE121" s="10"/>
      <c r="FQF121" s="10"/>
      <c r="FQG121" s="10"/>
      <c r="FQH121" s="10"/>
      <c r="FQI121" s="10"/>
      <c r="FQJ121" s="10"/>
      <c r="FQK121" s="10"/>
      <c r="FQL121" s="10"/>
      <c r="FQM121" s="10"/>
      <c r="FQN121" s="10"/>
      <c r="FQO121" s="10"/>
      <c r="FQP121" s="10"/>
      <c r="FQQ121" s="10"/>
      <c r="FQR121" s="10"/>
      <c r="FQS121" s="10"/>
      <c r="FQT121" s="10"/>
      <c r="FQU121" s="10"/>
      <c r="FQV121" s="10"/>
      <c r="FQW121" s="10"/>
      <c r="FQX121" s="10"/>
      <c r="FQY121" s="10"/>
      <c r="FQZ121" s="10"/>
      <c r="FRA121" s="10"/>
      <c r="FRB121" s="10"/>
      <c r="FRC121" s="10"/>
      <c r="FRD121" s="10"/>
      <c r="FRE121" s="10"/>
      <c r="FRF121" s="10"/>
      <c r="FRG121" s="10"/>
      <c r="FRH121" s="10"/>
      <c r="FRI121" s="10"/>
      <c r="FRJ121" s="10"/>
      <c r="FRK121" s="10"/>
      <c r="FRL121" s="10"/>
      <c r="FRM121" s="10"/>
      <c r="FRN121" s="10"/>
      <c r="FRO121" s="10"/>
      <c r="FRP121" s="10"/>
      <c r="FRQ121" s="10"/>
      <c r="FRR121" s="10"/>
      <c r="FRS121" s="10"/>
      <c r="FRT121" s="10"/>
      <c r="FRU121" s="10"/>
      <c r="FRV121" s="10"/>
      <c r="FRW121" s="10"/>
      <c r="FRX121" s="10"/>
      <c r="FRY121" s="10"/>
      <c r="FRZ121" s="10"/>
      <c r="FSA121" s="10"/>
      <c r="FSB121" s="10"/>
      <c r="FSC121" s="10"/>
      <c r="FSD121" s="10"/>
      <c r="FSE121" s="10"/>
      <c r="FSF121" s="10"/>
      <c r="FSG121" s="10"/>
      <c r="FSH121" s="10"/>
      <c r="FSI121" s="10"/>
      <c r="FSJ121" s="10"/>
      <c r="FSK121" s="10"/>
      <c r="FSL121" s="10"/>
      <c r="FSM121" s="10"/>
      <c r="FSN121" s="10"/>
      <c r="FSO121" s="10"/>
      <c r="FSP121" s="10"/>
      <c r="FSQ121" s="10"/>
      <c r="FSR121" s="10"/>
      <c r="FSS121" s="10"/>
      <c r="FST121" s="10"/>
      <c r="FSU121" s="10"/>
      <c r="FSV121" s="10"/>
      <c r="FSW121" s="10"/>
      <c r="FSX121" s="10"/>
      <c r="FSY121" s="10"/>
      <c r="FSZ121" s="10"/>
      <c r="FTA121" s="10"/>
      <c r="FTB121" s="10"/>
      <c r="FTC121" s="10"/>
      <c r="FTD121" s="10"/>
      <c r="FTE121" s="10"/>
      <c r="FTF121" s="10"/>
      <c r="FTG121" s="10"/>
      <c r="FTH121" s="10"/>
      <c r="FTI121" s="10"/>
      <c r="FTJ121" s="10"/>
      <c r="FTK121" s="10"/>
      <c r="FTL121" s="10"/>
      <c r="FTM121" s="10"/>
      <c r="FTN121" s="10"/>
      <c r="FTO121" s="10"/>
      <c r="FTP121" s="10"/>
      <c r="FTQ121" s="10"/>
      <c r="FTR121" s="10"/>
      <c r="FTS121" s="10"/>
      <c r="FTT121" s="10"/>
      <c r="FTU121" s="10"/>
      <c r="FTV121" s="10"/>
      <c r="FTW121" s="10"/>
      <c r="FTX121" s="10"/>
      <c r="FTY121" s="10"/>
      <c r="FTZ121" s="10"/>
      <c r="FUA121" s="10"/>
      <c r="FUB121" s="10"/>
      <c r="FUC121" s="10"/>
      <c r="FUD121" s="10"/>
      <c r="FUE121" s="10"/>
      <c r="FUF121" s="10"/>
      <c r="FUG121" s="10"/>
      <c r="FUH121" s="10"/>
      <c r="FUI121" s="10"/>
      <c r="FUJ121" s="10"/>
      <c r="FUK121" s="10"/>
      <c r="FUL121" s="10"/>
      <c r="FUM121" s="10"/>
      <c r="FUN121" s="10"/>
      <c r="FUO121" s="10"/>
      <c r="FUP121" s="10"/>
      <c r="FUQ121" s="10"/>
      <c r="FUR121" s="10"/>
      <c r="FUS121" s="10"/>
      <c r="FUT121" s="10"/>
      <c r="FUU121" s="10"/>
      <c r="FUV121" s="10"/>
      <c r="FUW121" s="10"/>
      <c r="FUX121" s="10"/>
      <c r="FUY121" s="10"/>
      <c r="FUZ121" s="10"/>
      <c r="FVA121" s="10"/>
      <c r="FVB121" s="10"/>
      <c r="FVC121" s="10"/>
      <c r="FVD121" s="10"/>
      <c r="FVE121" s="10"/>
      <c r="FVF121" s="10"/>
      <c r="FVG121" s="10"/>
      <c r="FVH121" s="10"/>
      <c r="FVI121" s="10"/>
      <c r="FVJ121" s="10"/>
      <c r="FVK121" s="10"/>
      <c r="FVL121" s="10"/>
      <c r="FVM121" s="10"/>
      <c r="FVN121" s="10"/>
      <c r="FVO121" s="10"/>
      <c r="FVP121" s="10"/>
      <c r="FVQ121" s="10"/>
      <c r="FVR121" s="10"/>
      <c r="FVS121" s="10"/>
      <c r="FVT121" s="10"/>
      <c r="FVU121" s="10"/>
      <c r="FVV121" s="10"/>
      <c r="FVW121" s="10"/>
      <c r="FVX121" s="10"/>
      <c r="FVY121" s="10"/>
      <c r="FVZ121" s="10"/>
      <c r="FWA121" s="10"/>
      <c r="FWB121" s="10"/>
      <c r="FWC121" s="10"/>
      <c r="FWD121" s="10"/>
      <c r="FWE121" s="10"/>
      <c r="FWF121" s="10"/>
      <c r="FWG121" s="10"/>
      <c r="FWH121" s="10"/>
      <c r="FWI121" s="10"/>
      <c r="FWJ121" s="10"/>
      <c r="FWK121" s="10"/>
      <c r="FWL121" s="10"/>
      <c r="FWM121" s="10"/>
      <c r="FWN121" s="10"/>
      <c r="FWO121" s="10"/>
      <c r="FWP121" s="10"/>
      <c r="FWQ121" s="10"/>
      <c r="FWR121" s="10"/>
      <c r="FWS121" s="10"/>
      <c r="FWT121" s="10"/>
      <c r="FWU121" s="10"/>
      <c r="FWV121" s="10"/>
      <c r="FWW121" s="10"/>
      <c r="FWX121" s="10"/>
      <c r="FWY121" s="10"/>
      <c r="FWZ121" s="10"/>
      <c r="FXA121" s="10"/>
      <c r="FXB121" s="10"/>
      <c r="FXC121" s="10"/>
      <c r="FXD121" s="10"/>
      <c r="FXE121" s="10"/>
      <c r="FXF121" s="10"/>
      <c r="FXG121" s="10"/>
      <c r="FXH121" s="10"/>
      <c r="FXI121" s="10"/>
      <c r="FXJ121" s="10"/>
      <c r="FXK121" s="10"/>
      <c r="FXL121" s="10"/>
      <c r="FXM121" s="10"/>
      <c r="FXN121" s="10"/>
      <c r="FXO121" s="10"/>
      <c r="FXP121" s="10"/>
      <c r="FXQ121" s="10"/>
      <c r="FXR121" s="10"/>
      <c r="FXS121" s="10"/>
      <c r="FXT121" s="10"/>
      <c r="FXU121" s="10"/>
      <c r="FXV121" s="10"/>
      <c r="FXW121" s="10"/>
      <c r="FXX121" s="10"/>
      <c r="FXY121" s="10"/>
      <c r="FXZ121" s="10"/>
      <c r="FYA121" s="10"/>
      <c r="FYB121" s="10"/>
      <c r="FYC121" s="10"/>
      <c r="FYD121" s="10"/>
      <c r="FYE121" s="10"/>
      <c r="FYF121" s="10"/>
      <c r="FYG121" s="10"/>
      <c r="FYH121" s="10"/>
      <c r="FYI121" s="10"/>
      <c r="FYJ121" s="10"/>
      <c r="FYK121" s="10"/>
      <c r="FYL121" s="10"/>
      <c r="FYM121" s="10"/>
      <c r="FYN121" s="10"/>
      <c r="FYO121" s="10"/>
      <c r="FYP121" s="10"/>
      <c r="FYQ121" s="10"/>
      <c r="FYR121" s="10"/>
      <c r="FYS121" s="10"/>
      <c r="FYT121" s="10"/>
      <c r="FYU121" s="10"/>
      <c r="FYV121" s="10"/>
      <c r="FYW121" s="10"/>
      <c r="FYX121" s="10"/>
      <c r="FYY121" s="10"/>
      <c r="FYZ121" s="10"/>
      <c r="FZA121" s="10"/>
      <c r="FZB121" s="10"/>
      <c r="FZC121" s="10"/>
      <c r="FZD121" s="10"/>
      <c r="FZE121" s="10"/>
      <c r="FZF121" s="10"/>
      <c r="FZG121" s="10"/>
      <c r="FZH121" s="10"/>
      <c r="FZI121" s="10"/>
      <c r="FZJ121" s="10"/>
      <c r="FZK121" s="10"/>
      <c r="FZL121" s="10"/>
      <c r="FZM121" s="10"/>
      <c r="FZN121" s="10"/>
      <c r="FZO121" s="10"/>
      <c r="FZP121" s="10"/>
      <c r="FZQ121" s="10"/>
      <c r="FZR121" s="10"/>
      <c r="FZS121" s="10"/>
      <c r="FZT121" s="10"/>
      <c r="FZU121" s="10"/>
      <c r="FZV121" s="10"/>
      <c r="FZW121" s="10"/>
      <c r="FZX121" s="10"/>
      <c r="FZY121" s="10"/>
      <c r="FZZ121" s="10"/>
      <c r="GAA121" s="10"/>
      <c r="GAB121" s="10"/>
      <c r="GAC121" s="10"/>
      <c r="GAD121" s="10"/>
      <c r="GAE121" s="10"/>
      <c r="GAF121" s="10"/>
      <c r="GAG121" s="10"/>
      <c r="GAH121" s="10"/>
      <c r="GAI121" s="10"/>
      <c r="GAJ121" s="10"/>
      <c r="GAK121" s="10"/>
      <c r="GAL121" s="10"/>
      <c r="GAM121" s="10"/>
      <c r="GAN121" s="10"/>
      <c r="GAO121" s="10"/>
      <c r="GAP121" s="10"/>
      <c r="GAQ121" s="10"/>
      <c r="GAR121" s="10"/>
      <c r="GAS121" s="10"/>
      <c r="GAT121" s="10"/>
      <c r="GAU121" s="10"/>
      <c r="GAV121" s="10"/>
      <c r="GAW121" s="10"/>
      <c r="GAX121" s="10"/>
      <c r="GAY121" s="10"/>
      <c r="GAZ121" s="10"/>
      <c r="GBA121" s="10"/>
      <c r="GBB121" s="10"/>
      <c r="GBC121" s="10"/>
      <c r="GBD121" s="10"/>
      <c r="GBE121" s="10"/>
      <c r="GBF121" s="10"/>
      <c r="GBG121" s="10"/>
      <c r="GBH121" s="10"/>
      <c r="GBI121" s="10"/>
      <c r="GBJ121" s="10"/>
      <c r="GBK121" s="10"/>
      <c r="GBL121" s="10"/>
      <c r="GBM121" s="10"/>
      <c r="GBN121" s="10"/>
      <c r="GBO121" s="10"/>
      <c r="GBP121" s="10"/>
      <c r="GBQ121" s="10"/>
      <c r="GBR121" s="10"/>
      <c r="GBS121" s="10"/>
      <c r="GBT121" s="10"/>
      <c r="GBU121" s="10"/>
      <c r="GBV121" s="10"/>
      <c r="GBW121" s="10"/>
      <c r="GBX121" s="10"/>
      <c r="GBY121" s="10"/>
      <c r="GBZ121" s="10"/>
      <c r="GCA121" s="10"/>
      <c r="GCB121" s="10"/>
      <c r="GCC121" s="10"/>
      <c r="GCD121" s="10"/>
      <c r="GCE121" s="10"/>
      <c r="GCF121" s="10"/>
      <c r="GCG121" s="10"/>
      <c r="GCH121" s="10"/>
      <c r="GCI121" s="10"/>
      <c r="GCJ121" s="10"/>
      <c r="GCK121" s="10"/>
      <c r="GCL121" s="10"/>
      <c r="GCM121" s="10"/>
      <c r="GCN121" s="10"/>
      <c r="GCO121" s="10"/>
      <c r="GCP121" s="10"/>
      <c r="GCQ121" s="10"/>
      <c r="GCR121" s="10"/>
      <c r="GCS121" s="10"/>
      <c r="GCT121" s="10"/>
      <c r="GCU121" s="10"/>
      <c r="GCV121" s="10"/>
      <c r="GCW121" s="10"/>
      <c r="GCX121" s="10"/>
      <c r="GCY121" s="10"/>
      <c r="GCZ121" s="10"/>
      <c r="GDA121" s="10"/>
      <c r="GDB121" s="10"/>
      <c r="GDC121" s="10"/>
      <c r="GDD121" s="10"/>
      <c r="GDE121" s="10"/>
      <c r="GDF121" s="10"/>
      <c r="GDG121" s="10"/>
      <c r="GDH121" s="10"/>
      <c r="GDI121" s="10"/>
      <c r="GDJ121" s="10"/>
      <c r="GDK121" s="10"/>
      <c r="GDL121" s="10"/>
      <c r="GDM121" s="10"/>
      <c r="GDN121" s="10"/>
      <c r="GDO121" s="10"/>
      <c r="GDP121" s="10"/>
      <c r="GDQ121" s="10"/>
      <c r="GDR121" s="10"/>
      <c r="GDS121" s="10"/>
      <c r="GDT121" s="10"/>
      <c r="GDU121" s="10"/>
      <c r="GDV121" s="10"/>
      <c r="GDW121" s="10"/>
      <c r="GDX121" s="10"/>
      <c r="GDY121" s="10"/>
      <c r="GDZ121" s="10"/>
      <c r="GEA121" s="10"/>
      <c r="GEB121" s="10"/>
      <c r="GEC121" s="10"/>
      <c r="GED121" s="10"/>
      <c r="GEE121" s="10"/>
      <c r="GEF121" s="10"/>
      <c r="GEG121" s="10"/>
      <c r="GEH121" s="10"/>
      <c r="GEI121" s="10"/>
      <c r="GEJ121" s="10"/>
      <c r="GEK121" s="10"/>
      <c r="GEL121" s="10"/>
      <c r="GEM121" s="10"/>
      <c r="GEN121" s="10"/>
      <c r="GEO121" s="10"/>
      <c r="GEP121" s="10"/>
      <c r="GEQ121" s="10"/>
      <c r="GER121" s="10"/>
      <c r="GES121" s="10"/>
      <c r="GET121" s="10"/>
      <c r="GEU121" s="10"/>
      <c r="GEV121" s="10"/>
      <c r="GEW121" s="10"/>
      <c r="GEX121" s="10"/>
      <c r="GEY121" s="10"/>
      <c r="GEZ121" s="10"/>
      <c r="GFA121" s="10"/>
      <c r="GFB121" s="10"/>
      <c r="GFC121" s="10"/>
      <c r="GFD121" s="10"/>
      <c r="GFE121" s="10"/>
      <c r="GFF121" s="10"/>
      <c r="GFG121" s="10"/>
      <c r="GFH121" s="10"/>
      <c r="GFI121" s="10"/>
      <c r="GFJ121" s="10"/>
      <c r="GFK121" s="10"/>
      <c r="GFL121" s="10"/>
      <c r="GFM121" s="10"/>
      <c r="GFN121" s="10"/>
      <c r="GFO121" s="10"/>
      <c r="GFP121" s="10"/>
      <c r="GFQ121" s="10"/>
      <c r="GFR121" s="10"/>
      <c r="GFS121" s="10"/>
      <c r="GFT121" s="10"/>
      <c r="GFU121" s="10"/>
      <c r="GFV121" s="10"/>
      <c r="GFW121" s="10"/>
      <c r="GFX121" s="10"/>
      <c r="GFY121" s="10"/>
      <c r="GFZ121" s="10"/>
      <c r="GGA121" s="10"/>
      <c r="GGB121" s="10"/>
      <c r="GGC121" s="10"/>
      <c r="GGD121" s="10"/>
      <c r="GGE121" s="10"/>
      <c r="GGF121" s="10"/>
      <c r="GGG121" s="10"/>
      <c r="GGH121" s="10"/>
      <c r="GGI121" s="10"/>
      <c r="GGJ121" s="10"/>
      <c r="GGK121" s="10"/>
      <c r="GGL121" s="10"/>
      <c r="GGM121" s="10"/>
      <c r="GGN121" s="10"/>
      <c r="GGO121" s="10"/>
      <c r="GGP121" s="10"/>
      <c r="GGQ121" s="10"/>
      <c r="GGR121" s="10"/>
      <c r="GGS121" s="10"/>
      <c r="GGT121" s="10"/>
      <c r="GGU121" s="10"/>
      <c r="GGV121" s="10"/>
      <c r="GGW121" s="10"/>
      <c r="GGX121" s="10"/>
      <c r="GGY121" s="10"/>
      <c r="GGZ121" s="10"/>
      <c r="GHA121" s="10"/>
      <c r="GHB121" s="10"/>
      <c r="GHC121" s="10"/>
      <c r="GHD121" s="10"/>
      <c r="GHE121" s="10"/>
      <c r="GHF121" s="10"/>
      <c r="GHG121" s="10"/>
      <c r="GHH121" s="10"/>
      <c r="GHI121" s="10"/>
      <c r="GHJ121" s="10"/>
      <c r="GHK121" s="10"/>
      <c r="GHL121" s="10"/>
      <c r="GHM121" s="10"/>
      <c r="GHN121" s="10"/>
      <c r="GHO121" s="10"/>
      <c r="GHP121" s="10"/>
      <c r="GHQ121" s="10"/>
      <c r="GHR121" s="10"/>
      <c r="GHS121" s="10"/>
      <c r="GHT121" s="10"/>
      <c r="GHU121" s="10"/>
      <c r="GHV121" s="10"/>
      <c r="GHW121" s="10"/>
      <c r="GHX121" s="10"/>
      <c r="GHY121" s="10"/>
      <c r="GHZ121" s="10"/>
      <c r="GIA121" s="10"/>
      <c r="GIB121" s="10"/>
      <c r="GIC121" s="10"/>
      <c r="GID121" s="10"/>
      <c r="GIE121" s="10"/>
      <c r="GIF121" s="10"/>
      <c r="GIG121" s="10"/>
      <c r="GIH121" s="10"/>
      <c r="GII121" s="10"/>
      <c r="GIJ121" s="10"/>
      <c r="GIK121" s="10"/>
      <c r="GIL121" s="10"/>
      <c r="GIM121" s="10"/>
      <c r="GIN121" s="10"/>
      <c r="GIO121" s="10"/>
      <c r="GIP121" s="10"/>
      <c r="GIQ121" s="10"/>
      <c r="GIR121" s="10"/>
      <c r="GIS121" s="10"/>
      <c r="GIT121" s="10"/>
      <c r="GIU121" s="10"/>
      <c r="GIV121" s="10"/>
      <c r="GIW121" s="10"/>
      <c r="GIX121" s="10"/>
      <c r="GIY121" s="10"/>
      <c r="GIZ121" s="10"/>
      <c r="GJA121" s="10"/>
      <c r="GJB121" s="10"/>
      <c r="GJC121" s="10"/>
      <c r="GJD121" s="10"/>
      <c r="GJE121" s="10"/>
      <c r="GJF121" s="10"/>
      <c r="GJG121" s="10"/>
      <c r="GJH121" s="10"/>
      <c r="GJI121" s="10"/>
      <c r="GJJ121" s="10"/>
      <c r="GJK121" s="10"/>
      <c r="GJL121" s="10"/>
      <c r="GJM121" s="10"/>
      <c r="GJN121" s="10"/>
      <c r="GJO121" s="10"/>
      <c r="GJP121" s="10"/>
      <c r="GJQ121" s="10"/>
      <c r="GJR121" s="10"/>
      <c r="GJS121" s="10"/>
      <c r="GJT121" s="10"/>
      <c r="GJU121" s="10"/>
      <c r="GJV121" s="10"/>
      <c r="GJW121" s="10"/>
      <c r="GJX121" s="10"/>
      <c r="GJY121" s="10"/>
      <c r="GJZ121" s="10"/>
      <c r="GKA121" s="10"/>
      <c r="GKB121" s="10"/>
      <c r="GKC121" s="10"/>
      <c r="GKD121" s="10"/>
      <c r="GKE121" s="10"/>
      <c r="GKF121" s="10"/>
      <c r="GKG121" s="10"/>
      <c r="GKH121" s="10"/>
      <c r="GKI121" s="10"/>
      <c r="GKJ121" s="10"/>
      <c r="GKK121" s="10"/>
      <c r="GKL121" s="10"/>
      <c r="GKM121" s="10"/>
      <c r="GKN121" s="10"/>
      <c r="GKO121" s="10"/>
      <c r="GKP121" s="10"/>
      <c r="GKQ121" s="10"/>
      <c r="GKR121" s="10"/>
      <c r="GKS121" s="10"/>
      <c r="GKT121" s="10"/>
      <c r="GKU121" s="10"/>
      <c r="GKV121" s="10"/>
      <c r="GKW121" s="10"/>
      <c r="GKX121" s="10"/>
      <c r="GKY121" s="10"/>
      <c r="GKZ121" s="10"/>
      <c r="GLA121" s="10"/>
      <c r="GLB121" s="10"/>
      <c r="GLC121" s="10"/>
      <c r="GLD121" s="10"/>
      <c r="GLE121" s="10"/>
      <c r="GLF121" s="10"/>
      <c r="GLG121" s="10"/>
      <c r="GLH121" s="10"/>
      <c r="GLI121" s="10"/>
      <c r="GLJ121" s="10"/>
      <c r="GLK121" s="10"/>
      <c r="GLL121" s="10"/>
      <c r="GLM121" s="10"/>
      <c r="GLN121" s="10"/>
      <c r="GLO121" s="10"/>
      <c r="GLP121" s="10"/>
      <c r="GLQ121" s="10"/>
      <c r="GLR121" s="10"/>
      <c r="GLS121" s="10"/>
      <c r="GLT121" s="10"/>
      <c r="GLU121" s="10"/>
      <c r="GLV121" s="10"/>
      <c r="GLW121" s="10"/>
      <c r="GLX121" s="10"/>
      <c r="GLY121" s="10"/>
      <c r="GLZ121" s="10"/>
      <c r="GMA121" s="10"/>
      <c r="GMB121" s="10"/>
      <c r="GMC121" s="10"/>
      <c r="GMD121" s="10"/>
      <c r="GME121" s="10"/>
      <c r="GMF121" s="10"/>
      <c r="GMG121" s="10"/>
      <c r="GMH121" s="10"/>
      <c r="GMI121" s="10"/>
      <c r="GMJ121" s="10"/>
      <c r="GMK121" s="10"/>
      <c r="GML121" s="10"/>
      <c r="GMM121" s="10"/>
      <c r="GMN121" s="10"/>
      <c r="GMO121" s="10"/>
      <c r="GMP121" s="10"/>
      <c r="GMQ121" s="10"/>
      <c r="GMR121" s="10"/>
      <c r="GMS121" s="10"/>
      <c r="GMT121" s="10"/>
      <c r="GMU121" s="10"/>
      <c r="GMV121" s="10"/>
      <c r="GMW121" s="10"/>
      <c r="GMX121" s="10"/>
      <c r="GMY121" s="10"/>
      <c r="GMZ121" s="10"/>
      <c r="GNA121" s="10"/>
      <c r="GNB121" s="10"/>
      <c r="GNC121" s="10"/>
      <c r="GND121" s="10"/>
      <c r="GNE121" s="10"/>
      <c r="GNF121" s="10"/>
      <c r="GNG121" s="10"/>
      <c r="GNH121" s="10"/>
      <c r="GNI121" s="10"/>
      <c r="GNJ121" s="10"/>
      <c r="GNK121" s="10"/>
      <c r="GNL121" s="10"/>
      <c r="GNM121" s="10"/>
      <c r="GNN121" s="10"/>
      <c r="GNO121" s="10"/>
      <c r="GNP121" s="10"/>
      <c r="GNQ121" s="10"/>
      <c r="GNR121" s="10"/>
      <c r="GNS121" s="10"/>
      <c r="GNT121" s="10"/>
      <c r="GNU121" s="10"/>
      <c r="GNV121" s="10"/>
      <c r="GNW121" s="10"/>
      <c r="GNX121" s="10"/>
      <c r="GNY121" s="10"/>
      <c r="GNZ121" s="10"/>
      <c r="GOA121" s="10"/>
      <c r="GOB121" s="10"/>
      <c r="GOC121" s="10"/>
      <c r="GOD121" s="10"/>
      <c r="GOE121" s="10"/>
      <c r="GOF121" s="10"/>
      <c r="GOG121" s="10"/>
      <c r="GOH121" s="10"/>
      <c r="GOI121" s="10"/>
      <c r="GOJ121" s="10"/>
      <c r="GOK121" s="10"/>
      <c r="GOL121" s="10"/>
      <c r="GOM121" s="10"/>
      <c r="GON121" s="10"/>
      <c r="GOO121" s="10"/>
      <c r="GOP121" s="10"/>
      <c r="GOQ121" s="10"/>
      <c r="GOR121" s="10"/>
      <c r="GOS121" s="10"/>
      <c r="GOT121" s="10"/>
      <c r="GOU121" s="10"/>
      <c r="GOV121" s="10"/>
      <c r="GOW121" s="10"/>
      <c r="GOX121" s="10"/>
      <c r="GOY121" s="10"/>
      <c r="GOZ121" s="10"/>
      <c r="GPA121" s="10"/>
      <c r="GPB121" s="10"/>
      <c r="GPC121" s="10"/>
      <c r="GPD121" s="10"/>
      <c r="GPE121" s="10"/>
      <c r="GPF121" s="10"/>
      <c r="GPG121" s="10"/>
      <c r="GPH121" s="10"/>
      <c r="GPI121" s="10"/>
      <c r="GPJ121" s="10"/>
      <c r="GPK121" s="10"/>
      <c r="GPL121" s="10"/>
      <c r="GPM121" s="10"/>
      <c r="GPN121" s="10"/>
      <c r="GPO121" s="10"/>
      <c r="GPP121" s="10"/>
      <c r="GPQ121" s="10"/>
      <c r="GPR121" s="10"/>
      <c r="GPS121" s="10"/>
      <c r="GPT121" s="10"/>
      <c r="GPU121" s="10"/>
      <c r="GPV121" s="10"/>
      <c r="GPW121" s="10"/>
      <c r="GPX121" s="10"/>
      <c r="GPY121" s="10"/>
      <c r="GPZ121" s="10"/>
      <c r="GQA121" s="10"/>
      <c r="GQB121" s="10"/>
      <c r="GQC121" s="10"/>
      <c r="GQD121" s="10"/>
      <c r="GQE121" s="10"/>
      <c r="GQF121" s="10"/>
      <c r="GQG121" s="10"/>
      <c r="GQH121" s="10"/>
      <c r="GQI121" s="10"/>
      <c r="GQJ121" s="10"/>
      <c r="GQK121" s="10"/>
      <c r="GQL121" s="10"/>
      <c r="GQM121" s="10"/>
      <c r="GQN121" s="10"/>
      <c r="GQO121" s="10"/>
      <c r="GQP121" s="10"/>
      <c r="GQQ121" s="10"/>
      <c r="GQR121" s="10"/>
      <c r="GQS121" s="10"/>
      <c r="GQT121" s="10"/>
      <c r="GQU121" s="10"/>
      <c r="GQV121" s="10"/>
      <c r="GQW121" s="10"/>
      <c r="GQX121" s="10"/>
      <c r="GQY121" s="10"/>
      <c r="GQZ121" s="10"/>
      <c r="GRA121" s="10"/>
      <c r="GRB121" s="10"/>
      <c r="GRC121" s="10"/>
      <c r="GRD121" s="10"/>
      <c r="GRE121" s="10"/>
      <c r="GRF121" s="10"/>
      <c r="GRG121" s="10"/>
      <c r="GRH121" s="10"/>
      <c r="GRI121" s="10"/>
      <c r="GRJ121" s="10"/>
      <c r="GRK121" s="10"/>
      <c r="GRL121" s="10"/>
      <c r="GRM121" s="10"/>
      <c r="GRN121" s="10"/>
      <c r="GRO121" s="10"/>
      <c r="GRP121" s="10"/>
      <c r="GRQ121" s="10"/>
      <c r="GRR121" s="10"/>
      <c r="GRS121" s="10"/>
      <c r="GRT121" s="10"/>
      <c r="GRU121" s="10"/>
      <c r="GRV121" s="10"/>
      <c r="GRW121" s="10"/>
      <c r="GRX121" s="10"/>
      <c r="GRY121" s="10"/>
      <c r="GRZ121" s="10"/>
      <c r="GSA121" s="10"/>
      <c r="GSB121" s="10"/>
      <c r="GSC121" s="10"/>
      <c r="GSD121" s="10"/>
      <c r="GSE121" s="10"/>
      <c r="GSF121" s="10"/>
      <c r="GSG121" s="10"/>
      <c r="GSH121" s="10"/>
      <c r="GSI121" s="10"/>
      <c r="GSJ121" s="10"/>
      <c r="GSK121" s="10"/>
      <c r="GSL121" s="10"/>
      <c r="GSM121" s="10"/>
      <c r="GSN121" s="10"/>
      <c r="GSO121" s="10"/>
      <c r="GSP121" s="10"/>
      <c r="GSQ121" s="10"/>
      <c r="GSR121" s="10"/>
      <c r="GSS121" s="10"/>
      <c r="GST121" s="10"/>
      <c r="GSU121" s="10"/>
      <c r="GSV121" s="10"/>
      <c r="GSW121" s="10"/>
      <c r="GSX121" s="10"/>
      <c r="GSY121" s="10"/>
      <c r="GSZ121" s="10"/>
      <c r="GTA121" s="10"/>
      <c r="GTB121" s="10"/>
      <c r="GTC121" s="10"/>
      <c r="GTD121" s="10"/>
      <c r="GTE121" s="10"/>
      <c r="GTF121" s="10"/>
      <c r="GTG121" s="10"/>
      <c r="GTH121" s="10"/>
      <c r="GTI121" s="10"/>
      <c r="GTJ121" s="10"/>
      <c r="GTK121" s="10"/>
      <c r="GTL121" s="10"/>
      <c r="GTM121" s="10"/>
      <c r="GTN121" s="10"/>
      <c r="GTO121" s="10"/>
      <c r="GTP121" s="10"/>
      <c r="GTQ121" s="10"/>
      <c r="GTR121" s="10"/>
      <c r="GTS121" s="10"/>
      <c r="GTT121" s="10"/>
      <c r="GTU121" s="10"/>
      <c r="GTV121" s="10"/>
      <c r="GTW121" s="10"/>
      <c r="GTX121" s="10"/>
      <c r="GTY121" s="10"/>
      <c r="GTZ121" s="10"/>
      <c r="GUA121" s="10"/>
      <c r="GUB121" s="10"/>
      <c r="GUC121" s="10"/>
      <c r="GUD121" s="10"/>
      <c r="GUE121" s="10"/>
      <c r="GUF121" s="10"/>
      <c r="GUG121" s="10"/>
      <c r="GUH121" s="10"/>
      <c r="GUI121" s="10"/>
      <c r="GUJ121" s="10"/>
      <c r="GUK121" s="10"/>
      <c r="GUL121" s="10"/>
      <c r="GUM121" s="10"/>
      <c r="GUN121" s="10"/>
      <c r="GUO121" s="10"/>
      <c r="GUP121" s="10"/>
      <c r="GUQ121" s="10"/>
      <c r="GUR121" s="10"/>
      <c r="GUS121" s="10"/>
      <c r="GUT121" s="10"/>
      <c r="GUU121" s="10"/>
      <c r="GUV121" s="10"/>
      <c r="GUW121" s="10"/>
      <c r="GUX121" s="10"/>
      <c r="GUY121" s="10"/>
      <c r="GUZ121" s="10"/>
      <c r="GVA121" s="10"/>
      <c r="GVB121" s="10"/>
      <c r="GVC121" s="10"/>
      <c r="GVD121" s="10"/>
      <c r="GVE121" s="10"/>
      <c r="GVF121" s="10"/>
      <c r="GVG121" s="10"/>
      <c r="GVH121" s="10"/>
      <c r="GVI121" s="10"/>
      <c r="GVJ121" s="10"/>
      <c r="GVK121" s="10"/>
      <c r="GVL121" s="10"/>
      <c r="GVM121" s="10"/>
      <c r="GVN121" s="10"/>
      <c r="GVO121" s="10"/>
      <c r="GVP121" s="10"/>
      <c r="GVQ121" s="10"/>
      <c r="GVR121" s="10"/>
      <c r="GVS121" s="10"/>
      <c r="GVT121" s="10"/>
      <c r="GVU121" s="10"/>
      <c r="GVV121" s="10"/>
      <c r="GVW121" s="10"/>
      <c r="GVX121" s="10"/>
      <c r="GVY121" s="10"/>
      <c r="GVZ121" s="10"/>
      <c r="GWA121" s="10"/>
      <c r="GWB121" s="10"/>
      <c r="GWC121" s="10"/>
      <c r="GWD121" s="10"/>
      <c r="GWE121" s="10"/>
      <c r="GWF121" s="10"/>
      <c r="GWG121" s="10"/>
      <c r="GWH121" s="10"/>
      <c r="GWI121" s="10"/>
      <c r="GWJ121" s="10"/>
      <c r="GWK121" s="10"/>
      <c r="GWL121" s="10"/>
      <c r="GWM121" s="10"/>
      <c r="GWN121" s="10"/>
      <c r="GWO121" s="10"/>
      <c r="GWP121" s="10"/>
      <c r="GWQ121" s="10"/>
      <c r="GWR121" s="10"/>
      <c r="GWS121" s="10"/>
      <c r="GWT121" s="10"/>
      <c r="GWU121" s="10"/>
      <c r="GWV121" s="10"/>
      <c r="GWW121" s="10"/>
      <c r="GWX121" s="10"/>
      <c r="GWY121" s="10"/>
      <c r="GWZ121" s="10"/>
      <c r="GXA121" s="10"/>
      <c r="GXB121" s="10"/>
      <c r="GXC121" s="10"/>
      <c r="GXD121" s="10"/>
      <c r="GXE121" s="10"/>
      <c r="GXF121" s="10"/>
      <c r="GXG121" s="10"/>
      <c r="GXH121" s="10"/>
      <c r="GXI121" s="10"/>
      <c r="GXJ121" s="10"/>
      <c r="GXK121" s="10"/>
      <c r="GXL121" s="10"/>
      <c r="GXM121" s="10"/>
      <c r="GXN121" s="10"/>
      <c r="GXO121" s="10"/>
      <c r="GXP121" s="10"/>
      <c r="GXQ121" s="10"/>
      <c r="GXR121" s="10"/>
      <c r="GXS121" s="10"/>
      <c r="GXT121" s="10"/>
      <c r="GXU121" s="10"/>
      <c r="GXV121" s="10"/>
      <c r="GXW121" s="10"/>
      <c r="GXX121" s="10"/>
      <c r="GXY121" s="10"/>
      <c r="GXZ121" s="10"/>
      <c r="GYA121" s="10"/>
      <c r="GYB121" s="10"/>
      <c r="GYC121" s="10"/>
      <c r="GYD121" s="10"/>
      <c r="GYE121" s="10"/>
      <c r="GYF121" s="10"/>
      <c r="GYG121" s="10"/>
      <c r="GYH121" s="10"/>
      <c r="GYI121" s="10"/>
      <c r="GYJ121" s="10"/>
      <c r="GYK121" s="10"/>
      <c r="GYL121" s="10"/>
      <c r="GYM121" s="10"/>
      <c r="GYN121" s="10"/>
      <c r="GYO121" s="10"/>
      <c r="GYP121" s="10"/>
      <c r="GYQ121" s="10"/>
      <c r="GYR121" s="10"/>
      <c r="GYS121" s="10"/>
      <c r="GYT121" s="10"/>
      <c r="GYU121" s="10"/>
      <c r="GYV121" s="10"/>
      <c r="GYW121" s="10"/>
      <c r="GYX121" s="10"/>
      <c r="GYY121" s="10"/>
      <c r="GYZ121" s="10"/>
      <c r="GZA121" s="10"/>
      <c r="GZB121" s="10"/>
      <c r="GZC121" s="10"/>
      <c r="GZD121" s="10"/>
      <c r="GZE121" s="10"/>
      <c r="GZF121" s="10"/>
      <c r="GZG121" s="10"/>
      <c r="GZH121" s="10"/>
      <c r="GZI121" s="10"/>
      <c r="GZJ121" s="10"/>
      <c r="GZK121" s="10"/>
      <c r="GZL121" s="10"/>
      <c r="GZM121" s="10"/>
      <c r="GZN121" s="10"/>
      <c r="GZO121" s="10"/>
      <c r="GZP121" s="10"/>
      <c r="GZQ121" s="10"/>
      <c r="GZR121" s="10"/>
      <c r="GZS121" s="10"/>
      <c r="GZT121" s="10"/>
      <c r="GZU121" s="10"/>
      <c r="GZV121" s="10"/>
      <c r="GZW121" s="10"/>
      <c r="GZX121" s="10"/>
      <c r="GZY121" s="10"/>
      <c r="GZZ121" s="10"/>
      <c r="HAA121" s="10"/>
      <c r="HAB121" s="10"/>
      <c r="HAC121" s="10"/>
      <c r="HAD121" s="10"/>
      <c r="HAE121" s="10"/>
      <c r="HAF121" s="10"/>
      <c r="HAG121" s="10"/>
      <c r="HAH121" s="10"/>
      <c r="HAI121" s="10"/>
      <c r="HAJ121" s="10"/>
      <c r="HAK121" s="10"/>
      <c r="HAL121" s="10"/>
      <c r="HAM121" s="10"/>
      <c r="HAN121" s="10"/>
      <c r="HAO121" s="10"/>
      <c r="HAP121" s="10"/>
      <c r="HAQ121" s="10"/>
      <c r="HAR121" s="10"/>
      <c r="HAS121" s="10"/>
      <c r="HAT121" s="10"/>
      <c r="HAU121" s="10"/>
      <c r="HAV121" s="10"/>
      <c r="HAW121" s="10"/>
      <c r="HAX121" s="10"/>
      <c r="HAY121" s="10"/>
      <c r="HAZ121" s="10"/>
      <c r="HBA121" s="10"/>
      <c r="HBB121" s="10"/>
      <c r="HBC121" s="10"/>
      <c r="HBD121" s="10"/>
      <c r="HBE121" s="10"/>
      <c r="HBF121" s="10"/>
      <c r="HBG121" s="10"/>
      <c r="HBH121" s="10"/>
      <c r="HBI121" s="10"/>
      <c r="HBJ121" s="10"/>
      <c r="HBK121" s="10"/>
      <c r="HBL121" s="10"/>
      <c r="HBM121" s="10"/>
      <c r="HBN121" s="10"/>
      <c r="HBO121" s="10"/>
      <c r="HBP121" s="10"/>
      <c r="HBQ121" s="10"/>
      <c r="HBR121" s="10"/>
      <c r="HBS121" s="10"/>
      <c r="HBT121" s="10"/>
      <c r="HBU121" s="10"/>
      <c r="HBV121" s="10"/>
      <c r="HBW121" s="10"/>
      <c r="HBX121" s="10"/>
      <c r="HBY121" s="10"/>
      <c r="HBZ121" s="10"/>
      <c r="HCA121" s="10"/>
      <c r="HCB121" s="10"/>
      <c r="HCC121" s="10"/>
      <c r="HCD121" s="10"/>
      <c r="HCE121" s="10"/>
      <c r="HCF121" s="10"/>
      <c r="HCG121" s="10"/>
      <c r="HCH121" s="10"/>
      <c r="HCI121" s="10"/>
      <c r="HCJ121" s="10"/>
      <c r="HCK121" s="10"/>
      <c r="HCL121" s="10"/>
      <c r="HCM121" s="10"/>
      <c r="HCN121" s="10"/>
      <c r="HCO121" s="10"/>
      <c r="HCP121" s="10"/>
      <c r="HCQ121" s="10"/>
      <c r="HCR121" s="10"/>
      <c r="HCS121" s="10"/>
      <c r="HCT121" s="10"/>
      <c r="HCU121" s="10"/>
      <c r="HCV121" s="10"/>
      <c r="HCW121" s="10"/>
      <c r="HCX121" s="10"/>
      <c r="HCY121" s="10"/>
      <c r="HCZ121" s="10"/>
      <c r="HDA121" s="10"/>
      <c r="HDB121" s="10"/>
      <c r="HDC121" s="10"/>
      <c r="HDD121" s="10"/>
      <c r="HDE121" s="10"/>
      <c r="HDF121" s="10"/>
      <c r="HDG121" s="10"/>
      <c r="HDH121" s="10"/>
      <c r="HDI121" s="10"/>
      <c r="HDJ121" s="10"/>
      <c r="HDK121" s="10"/>
      <c r="HDL121" s="10"/>
      <c r="HDM121" s="10"/>
      <c r="HDN121" s="10"/>
      <c r="HDO121" s="10"/>
      <c r="HDP121" s="10"/>
      <c r="HDQ121" s="10"/>
      <c r="HDR121" s="10"/>
      <c r="HDS121" s="10"/>
      <c r="HDT121" s="10"/>
      <c r="HDU121" s="10"/>
      <c r="HDV121" s="10"/>
      <c r="HDW121" s="10"/>
      <c r="HDX121" s="10"/>
      <c r="HDY121" s="10"/>
      <c r="HDZ121" s="10"/>
      <c r="HEA121" s="10"/>
      <c r="HEB121" s="10"/>
      <c r="HEC121" s="10"/>
      <c r="HED121" s="10"/>
      <c r="HEE121" s="10"/>
      <c r="HEF121" s="10"/>
      <c r="HEG121" s="10"/>
      <c r="HEH121" s="10"/>
      <c r="HEI121" s="10"/>
      <c r="HEJ121" s="10"/>
      <c r="HEK121" s="10"/>
      <c r="HEL121" s="10"/>
      <c r="HEM121" s="10"/>
      <c r="HEN121" s="10"/>
      <c r="HEO121" s="10"/>
      <c r="HEP121" s="10"/>
      <c r="HEQ121" s="10"/>
      <c r="HER121" s="10"/>
      <c r="HES121" s="10"/>
      <c r="HET121" s="10"/>
      <c r="HEU121" s="10"/>
      <c r="HEV121" s="10"/>
      <c r="HEW121" s="10"/>
      <c r="HEX121" s="10"/>
      <c r="HEY121" s="10"/>
      <c r="HEZ121" s="10"/>
      <c r="HFA121" s="10"/>
      <c r="HFB121" s="10"/>
      <c r="HFC121" s="10"/>
      <c r="HFD121" s="10"/>
      <c r="HFE121" s="10"/>
      <c r="HFF121" s="10"/>
      <c r="HFG121" s="10"/>
      <c r="HFH121" s="10"/>
      <c r="HFI121" s="10"/>
      <c r="HFJ121" s="10"/>
      <c r="HFK121" s="10"/>
      <c r="HFL121" s="10"/>
      <c r="HFM121" s="10"/>
      <c r="HFN121" s="10"/>
      <c r="HFO121" s="10"/>
      <c r="HFP121" s="10"/>
      <c r="HFQ121" s="10"/>
      <c r="HFR121" s="10"/>
      <c r="HFS121" s="10"/>
      <c r="HFT121" s="10"/>
      <c r="HFU121" s="10"/>
      <c r="HFV121" s="10"/>
      <c r="HFW121" s="10"/>
      <c r="HFX121" s="10"/>
      <c r="HFY121" s="10"/>
      <c r="HFZ121" s="10"/>
      <c r="HGA121" s="10"/>
      <c r="HGB121" s="10"/>
      <c r="HGC121" s="10"/>
      <c r="HGD121" s="10"/>
      <c r="HGE121" s="10"/>
      <c r="HGF121" s="10"/>
      <c r="HGG121" s="10"/>
      <c r="HGH121" s="10"/>
      <c r="HGI121" s="10"/>
      <c r="HGJ121" s="10"/>
      <c r="HGK121" s="10"/>
      <c r="HGL121" s="10"/>
      <c r="HGM121" s="10"/>
      <c r="HGN121" s="10"/>
      <c r="HGO121" s="10"/>
      <c r="HGP121" s="10"/>
      <c r="HGQ121" s="10"/>
      <c r="HGR121" s="10"/>
      <c r="HGS121" s="10"/>
      <c r="HGT121" s="10"/>
      <c r="HGU121" s="10"/>
      <c r="HGV121" s="10"/>
      <c r="HGW121" s="10"/>
      <c r="HGX121" s="10"/>
      <c r="HGY121" s="10"/>
      <c r="HGZ121" s="10"/>
      <c r="HHA121" s="10"/>
      <c r="HHB121" s="10"/>
      <c r="HHC121" s="10"/>
      <c r="HHD121" s="10"/>
      <c r="HHE121" s="10"/>
      <c r="HHF121" s="10"/>
      <c r="HHG121" s="10"/>
      <c r="HHH121" s="10"/>
      <c r="HHI121" s="10"/>
      <c r="HHJ121" s="10"/>
      <c r="HHK121" s="10"/>
      <c r="HHL121" s="10"/>
      <c r="HHM121" s="10"/>
      <c r="HHN121" s="10"/>
      <c r="HHO121" s="10"/>
      <c r="HHP121" s="10"/>
      <c r="HHQ121" s="10"/>
      <c r="HHR121" s="10"/>
      <c r="HHS121" s="10"/>
      <c r="HHT121" s="10"/>
      <c r="HHU121" s="10"/>
      <c r="HHV121" s="10"/>
      <c r="HHW121" s="10"/>
      <c r="HHX121" s="10"/>
      <c r="HHY121" s="10"/>
      <c r="HHZ121" s="10"/>
      <c r="HIA121" s="10"/>
      <c r="HIB121" s="10"/>
      <c r="HIC121" s="10"/>
      <c r="HID121" s="10"/>
      <c r="HIE121" s="10"/>
      <c r="HIF121" s="10"/>
      <c r="HIG121" s="10"/>
      <c r="HIH121" s="10"/>
      <c r="HII121" s="10"/>
      <c r="HIJ121" s="10"/>
      <c r="HIK121" s="10"/>
      <c r="HIL121" s="10"/>
      <c r="HIM121" s="10"/>
      <c r="HIN121" s="10"/>
      <c r="HIO121" s="10"/>
      <c r="HIP121" s="10"/>
      <c r="HIQ121" s="10"/>
      <c r="HIR121" s="10"/>
      <c r="HIS121" s="10"/>
      <c r="HIT121" s="10"/>
      <c r="HIU121" s="10"/>
      <c r="HIV121" s="10"/>
      <c r="HIW121" s="10"/>
      <c r="HIX121" s="10"/>
      <c r="HIY121" s="10"/>
      <c r="HIZ121" s="10"/>
      <c r="HJA121" s="10"/>
      <c r="HJB121" s="10"/>
      <c r="HJC121" s="10"/>
      <c r="HJD121" s="10"/>
      <c r="HJE121" s="10"/>
      <c r="HJF121" s="10"/>
      <c r="HJG121" s="10"/>
      <c r="HJH121" s="10"/>
      <c r="HJI121" s="10"/>
      <c r="HJJ121" s="10"/>
      <c r="HJK121" s="10"/>
      <c r="HJL121" s="10"/>
      <c r="HJM121" s="10"/>
      <c r="HJN121" s="10"/>
      <c r="HJO121" s="10"/>
      <c r="HJP121" s="10"/>
      <c r="HJQ121" s="10"/>
      <c r="HJR121" s="10"/>
      <c r="HJS121" s="10"/>
      <c r="HJT121" s="10"/>
      <c r="HJU121" s="10"/>
      <c r="HJV121" s="10"/>
      <c r="HJW121" s="10"/>
      <c r="HJX121" s="10"/>
      <c r="HJY121" s="10"/>
      <c r="HJZ121" s="10"/>
      <c r="HKA121" s="10"/>
      <c r="HKB121" s="10"/>
      <c r="HKC121" s="10"/>
      <c r="HKD121" s="10"/>
      <c r="HKE121" s="10"/>
      <c r="HKF121" s="10"/>
      <c r="HKG121" s="10"/>
      <c r="HKH121" s="10"/>
      <c r="HKI121" s="10"/>
      <c r="HKJ121" s="10"/>
      <c r="HKK121" s="10"/>
      <c r="HKL121" s="10"/>
      <c r="HKM121" s="10"/>
      <c r="HKN121" s="10"/>
      <c r="HKO121" s="10"/>
      <c r="HKP121" s="10"/>
      <c r="HKQ121" s="10"/>
      <c r="HKR121" s="10"/>
      <c r="HKS121" s="10"/>
      <c r="HKT121" s="10"/>
      <c r="HKU121" s="10"/>
      <c r="HKV121" s="10"/>
      <c r="HKW121" s="10"/>
      <c r="HKX121" s="10"/>
      <c r="HKY121" s="10"/>
      <c r="HKZ121" s="10"/>
      <c r="HLA121" s="10"/>
      <c r="HLB121" s="10"/>
      <c r="HLC121" s="10"/>
      <c r="HLD121" s="10"/>
      <c r="HLE121" s="10"/>
      <c r="HLF121" s="10"/>
      <c r="HLG121" s="10"/>
      <c r="HLH121" s="10"/>
      <c r="HLI121" s="10"/>
      <c r="HLJ121" s="10"/>
      <c r="HLK121" s="10"/>
      <c r="HLL121" s="10"/>
      <c r="HLM121" s="10"/>
      <c r="HLN121" s="10"/>
      <c r="HLO121" s="10"/>
      <c r="HLP121" s="10"/>
      <c r="HLQ121" s="10"/>
      <c r="HLR121" s="10"/>
      <c r="HLS121" s="10"/>
      <c r="HLT121" s="10"/>
      <c r="HLU121" s="10"/>
      <c r="HLV121" s="10"/>
      <c r="HLW121" s="10"/>
      <c r="HLX121" s="10"/>
      <c r="HLY121" s="10"/>
      <c r="HLZ121" s="10"/>
      <c r="HMA121" s="10"/>
      <c r="HMB121" s="10"/>
      <c r="HMC121" s="10"/>
      <c r="HMD121" s="10"/>
      <c r="HME121" s="10"/>
      <c r="HMF121" s="10"/>
      <c r="HMG121" s="10"/>
      <c r="HMH121" s="10"/>
      <c r="HMI121" s="10"/>
      <c r="HMJ121" s="10"/>
      <c r="HMK121" s="10"/>
      <c r="HML121" s="10"/>
      <c r="HMM121" s="10"/>
      <c r="HMN121" s="10"/>
      <c r="HMO121" s="10"/>
      <c r="HMP121" s="10"/>
      <c r="HMQ121" s="10"/>
      <c r="HMR121" s="10"/>
      <c r="HMS121" s="10"/>
      <c r="HMT121" s="10"/>
      <c r="HMU121" s="10"/>
      <c r="HMV121" s="10"/>
      <c r="HMW121" s="10"/>
      <c r="HMX121" s="10"/>
      <c r="HMY121" s="10"/>
      <c r="HMZ121" s="10"/>
      <c r="HNA121" s="10"/>
      <c r="HNB121" s="10"/>
      <c r="HNC121" s="10"/>
      <c r="HND121" s="10"/>
      <c r="HNE121" s="10"/>
      <c r="HNF121" s="10"/>
      <c r="HNG121" s="10"/>
      <c r="HNH121" s="10"/>
      <c r="HNI121" s="10"/>
      <c r="HNJ121" s="10"/>
      <c r="HNK121" s="10"/>
      <c r="HNL121" s="10"/>
      <c r="HNM121" s="10"/>
      <c r="HNN121" s="10"/>
      <c r="HNO121" s="10"/>
      <c r="HNP121" s="10"/>
      <c r="HNQ121" s="10"/>
      <c r="HNR121" s="10"/>
      <c r="HNS121" s="10"/>
      <c r="HNT121" s="10"/>
      <c r="HNU121" s="10"/>
      <c r="HNV121" s="10"/>
      <c r="HNW121" s="10"/>
      <c r="HNX121" s="10"/>
      <c r="HNY121" s="10"/>
      <c r="HNZ121" s="10"/>
      <c r="HOA121" s="10"/>
      <c r="HOB121" s="10"/>
      <c r="HOC121" s="10"/>
      <c r="HOD121" s="10"/>
      <c r="HOE121" s="10"/>
      <c r="HOF121" s="10"/>
      <c r="HOG121" s="10"/>
      <c r="HOH121" s="10"/>
      <c r="HOI121" s="10"/>
      <c r="HOJ121" s="10"/>
      <c r="HOK121" s="10"/>
      <c r="HOL121" s="10"/>
      <c r="HOM121" s="10"/>
      <c r="HON121" s="10"/>
      <c r="HOO121" s="10"/>
      <c r="HOP121" s="10"/>
      <c r="HOQ121" s="10"/>
      <c r="HOR121" s="10"/>
      <c r="HOS121" s="10"/>
      <c r="HOT121" s="10"/>
      <c r="HOU121" s="10"/>
      <c r="HOV121" s="10"/>
      <c r="HOW121" s="10"/>
      <c r="HOX121" s="10"/>
      <c r="HOY121" s="10"/>
      <c r="HOZ121" s="10"/>
      <c r="HPA121" s="10"/>
      <c r="HPB121" s="10"/>
      <c r="HPC121" s="10"/>
      <c r="HPD121" s="10"/>
      <c r="HPE121" s="10"/>
      <c r="HPF121" s="10"/>
      <c r="HPG121" s="10"/>
      <c r="HPH121" s="10"/>
      <c r="HPI121" s="10"/>
      <c r="HPJ121" s="10"/>
      <c r="HPK121" s="10"/>
      <c r="HPL121" s="10"/>
      <c r="HPM121" s="10"/>
      <c r="HPN121" s="10"/>
      <c r="HPO121" s="10"/>
      <c r="HPP121" s="10"/>
      <c r="HPQ121" s="10"/>
      <c r="HPR121" s="10"/>
      <c r="HPS121" s="10"/>
      <c r="HPT121" s="10"/>
      <c r="HPU121" s="10"/>
      <c r="HPV121" s="10"/>
      <c r="HPW121" s="10"/>
      <c r="HPX121" s="10"/>
      <c r="HPY121" s="10"/>
      <c r="HPZ121" s="10"/>
      <c r="HQA121" s="10"/>
      <c r="HQB121" s="10"/>
      <c r="HQC121" s="10"/>
      <c r="HQD121" s="10"/>
      <c r="HQE121" s="10"/>
      <c r="HQF121" s="10"/>
      <c r="HQG121" s="10"/>
      <c r="HQH121" s="10"/>
      <c r="HQI121" s="10"/>
      <c r="HQJ121" s="10"/>
      <c r="HQK121" s="10"/>
      <c r="HQL121" s="10"/>
      <c r="HQM121" s="10"/>
      <c r="HQN121" s="10"/>
      <c r="HQO121" s="10"/>
      <c r="HQP121" s="10"/>
      <c r="HQQ121" s="10"/>
      <c r="HQR121" s="10"/>
      <c r="HQS121" s="10"/>
      <c r="HQT121" s="10"/>
      <c r="HQU121" s="10"/>
      <c r="HQV121" s="10"/>
      <c r="HQW121" s="10"/>
      <c r="HQX121" s="10"/>
      <c r="HQY121" s="10"/>
      <c r="HQZ121" s="10"/>
      <c r="HRA121" s="10"/>
      <c r="HRB121" s="10"/>
      <c r="HRC121" s="10"/>
      <c r="HRD121" s="10"/>
      <c r="HRE121" s="10"/>
      <c r="HRF121" s="10"/>
      <c r="HRG121" s="10"/>
      <c r="HRH121" s="10"/>
      <c r="HRI121" s="10"/>
      <c r="HRJ121" s="10"/>
      <c r="HRK121" s="10"/>
      <c r="HRL121" s="10"/>
      <c r="HRM121" s="10"/>
      <c r="HRN121" s="10"/>
      <c r="HRO121" s="10"/>
      <c r="HRP121" s="10"/>
      <c r="HRQ121" s="10"/>
      <c r="HRR121" s="10"/>
      <c r="HRS121" s="10"/>
      <c r="HRT121" s="10"/>
      <c r="HRU121" s="10"/>
      <c r="HRV121" s="10"/>
      <c r="HRW121" s="10"/>
      <c r="HRX121" s="10"/>
      <c r="HRY121" s="10"/>
      <c r="HRZ121" s="10"/>
      <c r="HSA121" s="10"/>
      <c r="HSB121" s="10"/>
      <c r="HSC121" s="10"/>
      <c r="HSD121" s="10"/>
      <c r="HSE121" s="10"/>
      <c r="HSF121" s="10"/>
      <c r="HSG121" s="10"/>
      <c r="HSH121" s="10"/>
      <c r="HSI121" s="10"/>
      <c r="HSJ121" s="10"/>
      <c r="HSK121" s="10"/>
      <c r="HSL121" s="10"/>
      <c r="HSM121" s="10"/>
      <c r="HSN121" s="10"/>
      <c r="HSO121" s="10"/>
      <c r="HSP121" s="10"/>
      <c r="HSQ121" s="10"/>
      <c r="HSR121" s="10"/>
      <c r="HSS121" s="10"/>
      <c r="HST121" s="10"/>
      <c r="HSU121" s="10"/>
      <c r="HSV121" s="10"/>
      <c r="HSW121" s="10"/>
      <c r="HSX121" s="10"/>
      <c r="HSY121" s="10"/>
      <c r="HSZ121" s="10"/>
      <c r="HTA121" s="10"/>
      <c r="HTB121" s="10"/>
      <c r="HTC121" s="10"/>
      <c r="HTD121" s="10"/>
      <c r="HTE121" s="10"/>
      <c r="HTF121" s="10"/>
      <c r="HTG121" s="10"/>
      <c r="HTH121" s="10"/>
      <c r="HTI121" s="10"/>
      <c r="HTJ121" s="10"/>
      <c r="HTK121" s="10"/>
      <c r="HTL121" s="10"/>
      <c r="HTM121" s="10"/>
      <c r="HTN121" s="10"/>
      <c r="HTO121" s="10"/>
      <c r="HTP121" s="10"/>
      <c r="HTQ121" s="10"/>
      <c r="HTR121" s="10"/>
      <c r="HTS121" s="10"/>
      <c r="HTT121" s="10"/>
      <c r="HTU121" s="10"/>
      <c r="HTV121" s="10"/>
      <c r="HTW121" s="10"/>
      <c r="HTX121" s="10"/>
      <c r="HTY121" s="10"/>
      <c r="HTZ121" s="10"/>
      <c r="HUA121" s="10"/>
      <c r="HUB121" s="10"/>
      <c r="HUC121" s="10"/>
      <c r="HUD121" s="10"/>
      <c r="HUE121" s="10"/>
      <c r="HUF121" s="10"/>
      <c r="HUG121" s="10"/>
      <c r="HUH121" s="10"/>
      <c r="HUI121" s="10"/>
      <c r="HUJ121" s="10"/>
      <c r="HUK121" s="10"/>
      <c r="HUL121" s="10"/>
      <c r="HUM121" s="10"/>
      <c r="HUN121" s="10"/>
      <c r="HUO121" s="10"/>
      <c r="HUP121" s="10"/>
      <c r="HUQ121" s="10"/>
      <c r="HUR121" s="10"/>
      <c r="HUS121" s="10"/>
      <c r="HUT121" s="10"/>
      <c r="HUU121" s="10"/>
      <c r="HUV121" s="10"/>
      <c r="HUW121" s="10"/>
      <c r="HUX121" s="10"/>
      <c r="HUY121" s="10"/>
      <c r="HUZ121" s="10"/>
      <c r="HVA121" s="10"/>
      <c r="HVB121" s="10"/>
      <c r="HVC121" s="10"/>
      <c r="HVD121" s="10"/>
      <c r="HVE121" s="10"/>
      <c r="HVF121" s="10"/>
      <c r="HVG121" s="10"/>
      <c r="HVH121" s="10"/>
      <c r="HVI121" s="10"/>
      <c r="HVJ121" s="10"/>
      <c r="HVK121" s="10"/>
      <c r="HVL121" s="10"/>
      <c r="HVM121" s="10"/>
      <c r="HVN121" s="10"/>
      <c r="HVO121" s="10"/>
      <c r="HVP121" s="10"/>
      <c r="HVQ121" s="10"/>
      <c r="HVR121" s="10"/>
      <c r="HVS121" s="10"/>
      <c r="HVT121" s="10"/>
      <c r="HVU121" s="10"/>
      <c r="HVV121" s="10"/>
      <c r="HVW121" s="10"/>
      <c r="HVX121" s="10"/>
      <c r="HVY121" s="10"/>
      <c r="HVZ121" s="10"/>
      <c r="HWA121" s="10"/>
      <c r="HWB121" s="10"/>
      <c r="HWC121" s="10"/>
      <c r="HWD121" s="10"/>
      <c r="HWE121" s="10"/>
      <c r="HWF121" s="10"/>
      <c r="HWG121" s="10"/>
      <c r="HWH121" s="10"/>
      <c r="HWI121" s="10"/>
      <c r="HWJ121" s="10"/>
      <c r="HWK121" s="10"/>
      <c r="HWL121" s="10"/>
      <c r="HWM121" s="10"/>
      <c r="HWN121" s="10"/>
      <c r="HWO121" s="10"/>
      <c r="HWP121" s="10"/>
      <c r="HWQ121" s="10"/>
      <c r="HWR121" s="10"/>
      <c r="HWS121" s="10"/>
      <c r="HWT121" s="10"/>
      <c r="HWU121" s="10"/>
      <c r="HWV121" s="10"/>
      <c r="HWW121" s="10"/>
      <c r="HWX121" s="10"/>
      <c r="HWY121" s="10"/>
      <c r="HWZ121" s="10"/>
      <c r="HXA121" s="10"/>
      <c r="HXB121" s="10"/>
      <c r="HXC121" s="10"/>
      <c r="HXD121" s="10"/>
      <c r="HXE121" s="10"/>
      <c r="HXF121" s="10"/>
      <c r="HXG121" s="10"/>
      <c r="HXH121" s="10"/>
      <c r="HXI121" s="10"/>
      <c r="HXJ121" s="10"/>
      <c r="HXK121" s="10"/>
      <c r="HXL121" s="10"/>
      <c r="HXM121" s="10"/>
      <c r="HXN121" s="10"/>
      <c r="HXO121" s="10"/>
      <c r="HXP121" s="10"/>
      <c r="HXQ121" s="10"/>
      <c r="HXR121" s="10"/>
      <c r="HXS121" s="10"/>
      <c r="HXT121" s="10"/>
      <c r="HXU121" s="10"/>
      <c r="HXV121" s="10"/>
      <c r="HXW121" s="10"/>
      <c r="HXX121" s="10"/>
      <c r="HXY121" s="10"/>
      <c r="HXZ121" s="10"/>
      <c r="HYA121" s="10"/>
      <c r="HYB121" s="10"/>
      <c r="HYC121" s="10"/>
      <c r="HYD121" s="10"/>
      <c r="HYE121" s="10"/>
      <c r="HYF121" s="10"/>
      <c r="HYG121" s="10"/>
      <c r="HYH121" s="10"/>
      <c r="HYI121" s="10"/>
      <c r="HYJ121" s="10"/>
      <c r="HYK121" s="10"/>
      <c r="HYL121" s="10"/>
      <c r="HYM121" s="10"/>
      <c r="HYN121" s="10"/>
      <c r="HYO121" s="10"/>
      <c r="HYP121" s="10"/>
      <c r="HYQ121" s="10"/>
      <c r="HYR121" s="10"/>
      <c r="HYS121" s="10"/>
      <c r="HYT121" s="10"/>
      <c r="HYU121" s="10"/>
      <c r="HYV121" s="10"/>
      <c r="HYW121" s="10"/>
      <c r="HYX121" s="10"/>
      <c r="HYY121" s="10"/>
      <c r="HYZ121" s="10"/>
      <c r="HZA121" s="10"/>
      <c r="HZB121" s="10"/>
      <c r="HZC121" s="10"/>
      <c r="HZD121" s="10"/>
      <c r="HZE121" s="10"/>
      <c r="HZF121" s="10"/>
      <c r="HZG121" s="10"/>
      <c r="HZH121" s="10"/>
      <c r="HZI121" s="10"/>
      <c r="HZJ121" s="10"/>
      <c r="HZK121" s="10"/>
      <c r="HZL121" s="10"/>
      <c r="HZM121" s="10"/>
      <c r="HZN121" s="10"/>
      <c r="HZO121" s="10"/>
      <c r="HZP121" s="10"/>
      <c r="HZQ121" s="10"/>
      <c r="HZR121" s="10"/>
      <c r="HZS121" s="10"/>
      <c r="HZT121" s="10"/>
      <c r="HZU121" s="10"/>
      <c r="HZV121" s="10"/>
      <c r="HZW121" s="10"/>
      <c r="HZX121" s="10"/>
      <c r="HZY121" s="10"/>
      <c r="HZZ121" s="10"/>
      <c r="IAA121" s="10"/>
      <c r="IAB121" s="10"/>
      <c r="IAC121" s="10"/>
      <c r="IAD121" s="10"/>
      <c r="IAE121" s="10"/>
      <c r="IAF121" s="10"/>
      <c r="IAG121" s="10"/>
      <c r="IAH121" s="10"/>
      <c r="IAI121" s="10"/>
      <c r="IAJ121" s="10"/>
      <c r="IAK121" s="10"/>
      <c r="IAL121" s="10"/>
      <c r="IAM121" s="10"/>
      <c r="IAN121" s="10"/>
      <c r="IAO121" s="10"/>
      <c r="IAP121" s="10"/>
      <c r="IAQ121" s="10"/>
      <c r="IAR121" s="10"/>
      <c r="IAS121" s="10"/>
      <c r="IAT121" s="10"/>
      <c r="IAU121" s="10"/>
      <c r="IAV121" s="10"/>
      <c r="IAW121" s="10"/>
      <c r="IAX121" s="10"/>
      <c r="IAY121" s="10"/>
      <c r="IAZ121" s="10"/>
      <c r="IBA121" s="10"/>
      <c r="IBB121" s="10"/>
      <c r="IBC121" s="10"/>
      <c r="IBD121" s="10"/>
      <c r="IBE121" s="10"/>
      <c r="IBF121" s="10"/>
      <c r="IBG121" s="10"/>
      <c r="IBH121" s="10"/>
      <c r="IBI121" s="10"/>
      <c r="IBJ121" s="10"/>
      <c r="IBK121" s="10"/>
      <c r="IBL121" s="10"/>
      <c r="IBM121" s="10"/>
      <c r="IBN121" s="10"/>
      <c r="IBO121" s="10"/>
      <c r="IBP121" s="10"/>
      <c r="IBQ121" s="10"/>
      <c r="IBR121" s="10"/>
      <c r="IBS121" s="10"/>
      <c r="IBT121" s="10"/>
      <c r="IBU121" s="10"/>
      <c r="IBV121" s="10"/>
      <c r="IBW121" s="10"/>
      <c r="IBX121" s="10"/>
      <c r="IBY121" s="10"/>
      <c r="IBZ121" s="10"/>
      <c r="ICA121" s="10"/>
      <c r="ICB121" s="10"/>
      <c r="ICC121" s="10"/>
      <c r="ICD121" s="10"/>
      <c r="ICE121" s="10"/>
      <c r="ICF121" s="10"/>
      <c r="ICG121" s="10"/>
      <c r="ICH121" s="10"/>
      <c r="ICI121" s="10"/>
      <c r="ICJ121" s="10"/>
      <c r="ICK121" s="10"/>
      <c r="ICL121" s="10"/>
      <c r="ICM121" s="10"/>
      <c r="ICN121" s="10"/>
      <c r="ICO121" s="10"/>
      <c r="ICP121" s="10"/>
      <c r="ICQ121" s="10"/>
      <c r="ICR121" s="10"/>
      <c r="ICS121" s="10"/>
      <c r="ICT121" s="10"/>
      <c r="ICU121" s="10"/>
      <c r="ICV121" s="10"/>
      <c r="ICW121" s="10"/>
      <c r="ICX121" s="10"/>
      <c r="ICY121" s="10"/>
      <c r="ICZ121" s="10"/>
      <c r="IDA121" s="10"/>
      <c r="IDB121" s="10"/>
      <c r="IDC121" s="10"/>
      <c r="IDD121" s="10"/>
      <c r="IDE121" s="10"/>
      <c r="IDF121" s="10"/>
      <c r="IDG121" s="10"/>
      <c r="IDH121" s="10"/>
      <c r="IDI121" s="10"/>
      <c r="IDJ121" s="10"/>
      <c r="IDK121" s="10"/>
      <c r="IDL121" s="10"/>
      <c r="IDM121" s="10"/>
      <c r="IDN121" s="10"/>
      <c r="IDO121" s="10"/>
      <c r="IDP121" s="10"/>
      <c r="IDQ121" s="10"/>
      <c r="IDR121" s="10"/>
      <c r="IDS121" s="10"/>
      <c r="IDT121" s="10"/>
      <c r="IDU121" s="10"/>
      <c r="IDV121" s="10"/>
      <c r="IDW121" s="10"/>
      <c r="IDX121" s="10"/>
      <c r="IDY121" s="10"/>
      <c r="IDZ121" s="10"/>
      <c r="IEA121" s="10"/>
      <c r="IEB121" s="10"/>
      <c r="IEC121" s="10"/>
      <c r="IED121" s="10"/>
      <c r="IEE121" s="10"/>
      <c r="IEF121" s="10"/>
      <c r="IEG121" s="10"/>
      <c r="IEH121" s="10"/>
      <c r="IEI121" s="10"/>
      <c r="IEJ121" s="10"/>
      <c r="IEK121" s="10"/>
      <c r="IEL121" s="10"/>
      <c r="IEM121" s="10"/>
      <c r="IEN121" s="10"/>
      <c r="IEO121" s="10"/>
      <c r="IEP121" s="10"/>
      <c r="IEQ121" s="10"/>
      <c r="IER121" s="10"/>
      <c r="IES121" s="10"/>
      <c r="IET121" s="10"/>
      <c r="IEU121" s="10"/>
      <c r="IEV121" s="10"/>
      <c r="IEW121" s="10"/>
      <c r="IEX121" s="10"/>
      <c r="IEY121" s="10"/>
      <c r="IEZ121" s="10"/>
      <c r="IFA121" s="10"/>
      <c r="IFB121" s="10"/>
      <c r="IFC121" s="10"/>
      <c r="IFD121" s="10"/>
      <c r="IFE121" s="10"/>
      <c r="IFF121" s="10"/>
      <c r="IFG121" s="10"/>
      <c r="IFH121" s="10"/>
      <c r="IFI121" s="10"/>
      <c r="IFJ121" s="10"/>
      <c r="IFK121" s="10"/>
      <c r="IFL121" s="10"/>
      <c r="IFM121" s="10"/>
      <c r="IFN121" s="10"/>
      <c r="IFO121" s="10"/>
      <c r="IFP121" s="10"/>
      <c r="IFQ121" s="10"/>
      <c r="IFR121" s="10"/>
      <c r="IFS121" s="10"/>
      <c r="IFT121" s="10"/>
      <c r="IFU121" s="10"/>
      <c r="IFV121" s="10"/>
      <c r="IFW121" s="10"/>
      <c r="IFX121" s="10"/>
      <c r="IFY121" s="10"/>
      <c r="IFZ121" s="10"/>
      <c r="IGA121" s="10"/>
      <c r="IGB121" s="10"/>
      <c r="IGC121" s="10"/>
      <c r="IGD121" s="10"/>
      <c r="IGE121" s="10"/>
      <c r="IGF121" s="10"/>
      <c r="IGG121" s="10"/>
      <c r="IGH121" s="10"/>
      <c r="IGI121" s="10"/>
      <c r="IGJ121" s="10"/>
      <c r="IGK121" s="10"/>
      <c r="IGL121" s="10"/>
      <c r="IGM121" s="10"/>
      <c r="IGN121" s="10"/>
      <c r="IGO121" s="10"/>
      <c r="IGP121" s="10"/>
      <c r="IGQ121" s="10"/>
      <c r="IGR121" s="10"/>
      <c r="IGS121" s="10"/>
      <c r="IGT121" s="10"/>
      <c r="IGU121" s="10"/>
      <c r="IGV121" s="10"/>
      <c r="IGW121" s="10"/>
      <c r="IGX121" s="10"/>
      <c r="IGY121" s="10"/>
      <c r="IGZ121" s="10"/>
      <c r="IHA121" s="10"/>
      <c r="IHB121" s="10"/>
      <c r="IHC121" s="10"/>
      <c r="IHD121" s="10"/>
      <c r="IHE121" s="10"/>
      <c r="IHF121" s="10"/>
      <c r="IHG121" s="10"/>
      <c r="IHH121" s="10"/>
      <c r="IHI121" s="10"/>
      <c r="IHJ121" s="10"/>
      <c r="IHK121" s="10"/>
      <c r="IHL121" s="10"/>
      <c r="IHM121" s="10"/>
      <c r="IHN121" s="10"/>
      <c r="IHO121" s="10"/>
      <c r="IHP121" s="10"/>
      <c r="IHQ121" s="10"/>
      <c r="IHR121" s="10"/>
      <c r="IHS121" s="10"/>
      <c r="IHT121" s="10"/>
      <c r="IHU121" s="10"/>
      <c r="IHV121" s="10"/>
      <c r="IHW121" s="10"/>
      <c r="IHX121" s="10"/>
      <c r="IHY121" s="10"/>
      <c r="IHZ121" s="10"/>
      <c r="IIA121" s="10"/>
      <c r="IIB121" s="10"/>
      <c r="IIC121" s="10"/>
      <c r="IID121" s="10"/>
      <c r="IIE121" s="10"/>
      <c r="IIF121" s="10"/>
      <c r="IIG121" s="10"/>
      <c r="IIH121" s="10"/>
      <c r="III121" s="10"/>
      <c r="IIJ121" s="10"/>
      <c r="IIK121" s="10"/>
      <c r="IIL121" s="10"/>
      <c r="IIM121" s="10"/>
      <c r="IIN121" s="10"/>
      <c r="IIO121" s="10"/>
      <c r="IIP121" s="10"/>
      <c r="IIQ121" s="10"/>
      <c r="IIR121" s="10"/>
      <c r="IIS121" s="10"/>
      <c r="IIT121" s="10"/>
      <c r="IIU121" s="10"/>
      <c r="IIV121" s="10"/>
      <c r="IIW121" s="10"/>
      <c r="IIX121" s="10"/>
      <c r="IIY121" s="10"/>
      <c r="IIZ121" s="10"/>
      <c r="IJA121" s="10"/>
      <c r="IJB121" s="10"/>
      <c r="IJC121" s="10"/>
      <c r="IJD121" s="10"/>
      <c r="IJE121" s="10"/>
      <c r="IJF121" s="10"/>
      <c r="IJG121" s="10"/>
      <c r="IJH121" s="10"/>
      <c r="IJI121" s="10"/>
      <c r="IJJ121" s="10"/>
      <c r="IJK121" s="10"/>
      <c r="IJL121" s="10"/>
      <c r="IJM121" s="10"/>
      <c r="IJN121" s="10"/>
      <c r="IJO121" s="10"/>
      <c r="IJP121" s="10"/>
      <c r="IJQ121" s="10"/>
      <c r="IJR121" s="10"/>
      <c r="IJS121" s="10"/>
      <c r="IJT121" s="10"/>
      <c r="IJU121" s="10"/>
      <c r="IJV121" s="10"/>
      <c r="IJW121" s="10"/>
      <c r="IJX121" s="10"/>
      <c r="IJY121" s="10"/>
      <c r="IJZ121" s="10"/>
      <c r="IKA121" s="10"/>
      <c r="IKB121" s="10"/>
      <c r="IKC121" s="10"/>
      <c r="IKD121" s="10"/>
      <c r="IKE121" s="10"/>
      <c r="IKF121" s="10"/>
      <c r="IKG121" s="10"/>
      <c r="IKH121" s="10"/>
      <c r="IKI121" s="10"/>
      <c r="IKJ121" s="10"/>
      <c r="IKK121" s="10"/>
      <c r="IKL121" s="10"/>
      <c r="IKM121" s="10"/>
      <c r="IKN121" s="10"/>
      <c r="IKO121" s="10"/>
      <c r="IKP121" s="10"/>
      <c r="IKQ121" s="10"/>
      <c r="IKR121" s="10"/>
      <c r="IKS121" s="10"/>
      <c r="IKT121" s="10"/>
      <c r="IKU121" s="10"/>
      <c r="IKV121" s="10"/>
      <c r="IKW121" s="10"/>
      <c r="IKX121" s="10"/>
      <c r="IKY121" s="10"/>
      <c r="IKZ121" s="10"/>
      <c r="ILA121" s="10"/>
      <c r="ILB121" s="10"/>
      <c r="ILC121" s="10"/>
      <c r="ILD121" s="10"/>
      <c r="ILE121" s="10"/>
      <c r="ILF121" s="10"/>
      <c r="ILG121" s="10"/>
      <c r="ILH121" s="10"/>
      <c r="ILI121" s="10"/>
      <c r="ILJ121" s="10"/>
      <c r="ILK121" s="10"/>
      <c r="ILL121" s="10"/>
      <c r="ILM121" s="10"/>
      <c r="ILN121" s="10"/>
      <c r="ILO121" s="10"/>
      <c r="ILP121" s="10"/>
      <c r="ILQ121" s="10"/>
      <c r="ILR121" s="10"/>
      <c r="ILS121" s="10"/>
      <c r="ILT121" s="10"/>
      <c r="ILU121" s="10"/>
      <c r="ILV121" s="10"/>
      <c r="ILW121" s="10"/>
      <c r="ILX121" s="10"/>
      <c r="ILY121" s="10"/>
      <c r="ILZ121" s="10"/>
      <c r="IMA121" s="10"/>
      <c r="IMB121" s="10"/>
      <c r="IMC121" s="10"/>
      <c r="IMD121" s="10"/>
      <c r="IME121" s="10"/>
      <c r="IMF121" s="10"/>
      <c r="IMG121" s="10"/>
      <c r="IMH121" s="10"/>
      <c r="IMI121" s="10"/>
      <c r="IMJ121" s="10"/>
      <c r="IMK121" s="10"/>
      <c r="IML121" s="10"/>
      <c r="IMM121" s="10"/>
      <c r="IMN121" s="10"/>
      <c r="IMO121" s="10"/>
      <c r="IMP121" s="10"/>
      <c r="IMQ121" s="10"/>
      <c r="IMR121" s="10"/>
      <c r="IMS121" s="10"/>
      <c r="IMT121" s="10"/>
      <c r="IMU121" s="10"/>
      <c r="IMV121" s="10"/>
      <c r="IMW121" s="10"/>
      <c r="IMX121" s="10"/>
      <c r="IMY121" s="10"/>
      <c r="IMZ121" s="10"/>
      <c r="INA121" s="10"/>
      <c r="INB121" s="10"/>
      <c r="INC121" s="10"/>
      <c r="IND121" s="10"/>
      <c r="INE121" s="10"/>
      <c r="INF121" s="10"/>
      <c r="ING121" s="10"/>
      <c r="INH121" s="10"/>
      <c r="INI121" s="10"/>
      <c r="INJ121" s="10"/>
      <c r="INK121" s="10"/>
      <c r="INL121" s="10"/>
      <c r="INM121" s="10"/>
      <c r="INN121" s="10"/>
      <c r="INO121" s="10"/>
      <c r="INP121" s="10"/>
      <c r="INQ121" s="10"/>
      <c r="INR121" s="10"/>
      <c r="INS121" s="10"/>
      <c r="INT121" s="10"/>
      <c r="INU121" s="10"/>
      <c r="INV121" s="10"/>
      <c r="INW121" s="10"/>
      <c r="INX121" s="10"/>
      <c r="INY121" s="10"/>
      <c r="INZ121" s="10"/>
      <c r="IOA121" s="10"/>
      <c r="IOB121" s="10"/>
      <c r="IOC121" s="10"/>
      <c r="IOD121" s="10"/>
      <c r="IOE121" s="10"/>
      <c r="IOF121" s="10"/>
      <c r="IOG121" s="10"/>
      <c r="IOH121" s="10"/>
      <c r="IOI121" s="10"/>
      <c r="IOJ121" s="10"/>
      <c r="IOK121" s="10"/>
      <c r="IOL121" s="10"/>
      <c r="IOM121" s="10"/>
      <c r="ION121" s="10"/>
      <c r="IOO121" s="10"/>
      <c r="IOP121" s="10"/>
      <c r="IOQ121" s="10"/>
      <c r="IOR121" s="10"/>
      <c r="IOS121" s="10"/>
      <c r="IOT121" s="10"/>
      <c r="IOU121" s="10"/>
      <c r="IOV121" s="10"/>
      <c r="IOW121" s="10"/>
      <c r="IOX121" s="10"/>
      <c r="IOY121" s="10"/>
      <c r="IOZ121" s="10"/>
      <c r="IPA121" s="10"/>
      <c r="IPB121" s="10"/>
      <c r="IPC121" s="10"/>
      <c r="IPD121" s="10"/>
      <c r="IPE121" s="10"/>
      <c r="IPF121" s="10"/>
      <c r="IPG121" s="10"/>
      <c r="IPH121" s="10"/>
      <c r="IPI121" s="10"/>
      <c r="IPJ121" s="10"/>
      <c r="IPK121" s="10"/>
      <c r="IPL121" s="10"/>
      <c r="IPM121" s="10"/>
      <c r="IPN121" s="10"/>
      <c r="IPO121" s="10"/>
      <c r="IPP121" s="10"/>
      <c r="IPQ121" s="10"/>
      <c r="IPR121" s="10"/>
      <c r="IPS121" s="10"/>
      <c r="IPT121" s="10"/>
      <c r="IPU121" s="10"/>
      <c r="IPV121" s="10"/>
      <c r="IPW121" s="10"/>
      <c r="IPX121" s="10"/>
      <c r="IPY121" s="10"/>
      <c r="IPZ121" s="10"/>
      <c r="IQA121" s="10"/>
      <c r="IQB121" s="10"/>
      <c r="IQC121" s="10"/>
      <c r="IQD121" s="10"/>
      <c r="IQE121" s="10"/>
      <c r="IQF121" s="10"/>
      <c r="IQG121" s="10"/>
      <c r="IQH121" s="10"/>
      <c r="IQI121" s="10"/>
      <c r="IQJ121" s="10"/>
      <c r="IQK121" s="10"/>
      <c r="IQL121" s="10"/>
      <c r="IQM121" s="10"/>
      <c r="IQN121" s="10"/>
      <c r="IQO121" s="10"/>
      <c r="IQP121" s="10"/>
      <c r="IQQ121" s="10"/>
      <c r="IQR121" s="10"/>
      <c r="IQS121" s="10"/>
      <c r="IQT121" s="10"/>
      <c r="IQU121" s="10"/>
      <c r="IQV121" s="10"/>
      <c r="IQW121" s="10"/>
      <c r="IQX121" s="10"/>
      <c r="IQY121" s="10"/>
      <c r="IQZ121" s="10"/>
      <c r="IRA121" s="10"/>
      <c r="IRB121" s="10"/>
      <c r="IRC121" s="10"/>
      <c r="IRD121" s="10"/>
      <c r="IRE121" s="10"/>
      <c r="IRF121" s="10"/>
      <c r="IRG121" s="10"/>
      <c r="IRH121" s="10"/>
      <c r="IRI121" s="10"/>
      <c r="IRJ121" s="10"/>
      <c r="IRK121" s="10"/>
      <c r="IRL121" s="10"/>
      <c r="IRM121" s="10"/>
      <c r="IRN121" s="10"/>
      <c r="IRO121" s="10"/>
      <c r="IRP121" s="10"/>
      <c r="IRQ121" s="10"/>
      <c r="IRR121" s="10"/>
      <c r="IRS121" s="10"/>
      <c r="IRT121" s="10"/>
      <c r="IRU121" s="10"/>
      <c r="IRV121" s="10"/>
      <c r="IRW121" s="10"/>
      <c r="IRX121" s="10"/>
      <c r="IRY121" s="10"/>
      <c r="IRZ121" s="10"/>
      <c r="ISA121" s="10"/>
      <c r="ISB121" s="10"/>
      <c r="ISC121" s="10"/>
      <c r="ISD121" s="10"/>
      <c r="ISE121" s="10"/>
      <c r="ISF121" s="10"/>
      <c r="ISG121" s="10"/>
      <c r="ISH121" s="10"/>
      <c r="ISI121" s="10"/>
      <c r="ISJ121" s="10"/>
      <c r="ISK121" s="10"/>
      <c r="ISL121" s="10"/>
      <c r="ISM121" s="10"/>
      <c r="ISN121" s="10"/>
      <c r="ISO121" s="10"/>
      <c r="ISP121" s="10"/>
      <c r="ISQ121" s="10"/>
      <c r="ISR121" s="10"/>
      <c r="ISS121" s="10"/>
      <c r="IST121" s="10"/>
      <c r="ISU121" s="10"/>
      <c r="ISV121" s="10"/>
      <c r="ISW121" s="10"/>
      <c r="ISX121" s="10"/>
      <c r="ISY121" s="10"/>
      <c r="ISZ121" s="10"/>
      <c r="ITA121" s="10"/>
      <c r="ITB121" s="10"/>
      <c r="ITC121" s="10"/>
      <c r="ITD121" s="10"/>
      <c r="ITE121" s="10"/>
      <c r="ITF121" s="10"/>
      <c r="ITG121" s="10"/>
      <c r="ITH121" s="10"/>
      <c r="ITI121" s="10"/>
      <c r="ITJ121" s="10"/>
      <c r="ITK121" s="10"/>
      <c r="ITL121" s="10"/>
      <c r="ITM121" s="10"/>
      <c r="ITN121" s="10"/>
      <c r="ITO121" s="10"/>
      <c r="ITP121" s="10"/>
      <c r="ITQ121" s="10"/>
      <c r="ITR121" s="10"/>
      <c r="ITS121" s="10"/>
      <c r="ITT121" s="10"/>
      <c r="ITU121" s="10"/>
      <c r="ITV121" s="10"/>
      <c r="ITW121" s="10"/>
      <c r="ITX121" s="10"/>
      <c r="ITY121" s="10"/>
      <c r="ITZ121" s="10"/>
      <c r="IUA121" s="10"/>
      <c r="IUB121" s="10"/>
      <c r="IUC121" s="10"/>
      <c r="IUD121" s="10"/>
      <c r="IUE121" s="10"/>
      <c r="IUF121" s="10"/>
      <c r="IUG121" s="10"/>
      <c r="IUH121" s="10"/>
      <c r="IUI121" s="10"/>
      <c r="IUJ121" s="10"/>
      <c r="IUK121" s="10"/>
      <c r="IUL121" s="10"/>
      <c r="IUM121" s="10"/>
      <c r="IUN121" s="10"/>
      <c r="IUO121" s="10"/>
      <c r="IUP121" s="10"/>
      <c r="IUQ121" s="10"/>
      <c r="IUR121" s="10"/>
      <c r="IUS121" s="10"/>
      <c r="IUT121" s="10"/>
      <c r="IUU121" s="10"/>
      <c r="IUV121" s="10"/>
      <c r="IUW121" s="10"/>
      <c r="IUX121" s="10"/>
      <c r="IUY121" s="10"/>
      <c r="IUZ121" s="10"/>
      <c r="IVA121" s="10"/>
      <c r="IVB121" s="10"/>
      <c r="IVC121" s="10"/>
      <c r="IVD121" s="10"/>
      <c r="IVE121" s="10"/>
      <c r="IVF121" s="10"/>
      <c r="IVG121" s="10"/>
      <c r="IVH121" s="10"/>
      <c r="IVI121" s="10"/>
      <c r="IVJ121" s="10"/>
      <c r="IVK121" s="10"/>
      <c r="IVL121" s="10"/>
      <c r="IVM121" s="10"/>
      <c r="IVN121" s="10"/>
      <c r="IVO121" s="10"/>
      <c r="IVP121" s="10"/>
      <c r="IVQ121" s="10"/>
      <c r="IVR121" s="10"/>
      <c r="IVS121" s="10"/>
      <c r="IVT121" s="10"/>
      <c r="IVU121" s="10"/>
      <c r="IVV121" s="10"/>
      <c r="IVW121" s="10"/>
      <c r="IVX121" s="10"/>
      <c r="IVY121" s="10"/>
      <c r="IVZ121" s="10"/>
      <c r="IWA121" s="10"/>
      <c r="IWB121" s="10"/>
      <c r="IWC121" s="10"/>
      <c r="IWD121" s="10"/>
      <c r="IWE121" s="10"/>
      <c r="IWF121" s="10"/>
      <c r="IWG121" s="10"/>
      <c r="IWH121" s="10"/>
      <c r="IWI121" s="10"/>
      <c r="IWJ121" s="10"/>
      <c r="IWK121" s="10"/>
      <c r="IWL121" s="10"/>
      <c r="IWM121" s="10"/>
      <c r="IWN121" s="10"/>
      <c r="IWO121" s="10"/>
      <c r="IWP121" s="10"/>
      <c r="IWQ121" s="10"/>
      <c r="IWR121" s="10"/>
      <c r="IWS121" s="10"/>
      <c r="IWT121" s="10"/>
      <c r="IWU121" s="10"/>
      <c r="IWV121" s="10"/>
      <c r="IWW121" s="10"/>
      <c r="IWX121" s="10"/>
      <c r="IWY121" s="10"/>
      <c r="IWZ121" s="10"/>
      <c r="IXA121" s="10"/>
      <c r="IXB121" s="10"/>
      <c r="IXC121" s="10"/>
      <c r="IXD121" s="10"/>
      <c r="IXE121" s="10"/>
      <c r="IXF121" s="10"/>
      <c r="IXG121" s="10"/>
      <c r="IXH121" s="10"/>
      <c r="IXI121" s="10"/>
      <c r="IXJ121" s="10"/>
      <c r="IXK121" s="10"/>
      <c r="IXL121" s="10"/>
      <c r="IXM121" s="10"/>
      <c r="IXN121" s="10"/>
      <c r="IXO121" s="10"/>
      <c r="IXP121" s="10"/>
      <c r="IXQ121" s="10"/>
      <c r="IXR121" s="10"/>
      <c r="IXS121" s="10"/>
      <c r="IXT121" s="10"/>
      <c r="IXU121" s="10"/>
      <c r="IXV121" s="10"/>
      <c r="IXW121" s="10"/>
      <c r="IXX121" s="10"/>
      <c r="IXY121" s="10"/>
      <c r="IXZ121" s="10"/>
      <c r="IYA121" s="10"/>
      <c r="IYB121" s="10"/>
      <c r="IYC121" s="10"/>
      <c r="IYD121" s="10"/>
      <c r="IYE121" s="10"/>
      <c r="IYF121" s="10"/>
      <c r="IYG121" s="10"/>
      <c r="IYH121" s="10"/>
      <c r="IYI121" s="10"/>
      <c r="IYJ121" s="10"/>
      <c r="IYK121" s="10"/>
      <c r="IYL121" s="10"/>
      <c r="IYM121" s="10"/>
      <c r="IYN121" s="10"/>
      <c r="IYO121" s="10"/>
      <c r="IYP121" s="10"/>
      <c r="IYQ121" s="10"/>
      <c r="IYR121" s="10"/>
      <c r="IYS121" s="10"/>
      <c r="IYT121" s="10"/>
      <c r="IYU121" s="10"/>
      <c r="IYV121" s="10"/>
      <c r="IYW121" s="10"/>
      <c r="IYX121" s="10"/>
      <c r="IYY121" s="10"/>
      <c r="IYZ121" s="10"/>
      <c r="IZA121" s="10"/>
      <c r="IZB121" s="10"/>
      <c r="IZC121" s="10"/>
      <c r="IZD121" s="10"/>
      <c r="IZE121" s="10"/>
      <c r="IZF121" s="10"/>
      <c r="IZG121" s="10"/>
      <c r="IZH121" s="10"/>
      <c r="IZI121" s="10"/>
      <c r="IZJ121" s="10"/>
      <c r="IZK121" s="10"/>
      <c r="IZL121" s="10"/>
      <c r="IZM121" s="10"/>
      <c r="IZN121" s="10"/>
      <c r="IZO121" s="10"/>
      <c r="IZP121" s="10"/>
      <c r="IZQ121" s="10"/>
      <c r="IZR121" s="10"/>
      <c r="IZS121" s="10"/>
      <c r="IZT121" s="10"/>
      <c r="IZU121" s="10"/>
      <c r="IZV121" s="10"/>
      <c r="IZW121" s="10"/>
      <c r="IZX121" s="10"/>
      <c r="IZY121" s="10"/>
      <c r="IZZ121" s="10"/>
      <c r="JAA121" s="10"/>
      <c r="JAB121" s="10"/>
      <c r="JAC121" s="10"/>
      <c r="JAD121" s="10"/>
      <c r="JAE121" s="10"/>
      <c r="JAF121" s="10"/>
      <c r="JAG121" s="10"/>
      <c r="JAH121" s="10"/>
      <c r="JAI121" s="10"/>
      <c r="JAJ121" s="10"/>
      <c r="JAK121" s="10"/>
      <c r="JAL121" s="10"/>
      <c r="JAM121" s="10"/>
      <c r="JAN121" s="10"/>
      <c r="JAO121" s="10"/>
      <c r="JAP121" s="10"/>
      <c r="JAQ121" s="10"/>
      <c r="JAR121" s="10"/>
      <c r="JAS121" s="10"/>
      <c r="JAT121" s="10"/>
      <c r="JAU121" s="10"/>
      <c r="JAV121" s="10"/>
      <c r="JAW121" s="10"/>
      <c r="JAX121" s="10"/>
      <c r="JAY121" s="10"/>
      <c r="JAZ121" s="10"/>
      <c r="JBA121" s="10"/>
      <c r="JBB121" s="10"/>
      <c r="JBC121" s="10"/>
      <c r="JBD121" s="10"/>
      <c r="JBE121" s="10"/>
      <c r="JBF121" s="10"/>
      <c r="JBG121" s="10"/>
      <c r="JBH121" s="10"/>
      <c r="JBI121" s="10"/>
      <c r="JBJ121" s="10"/>
      <c r="JBK121" s="10"/>
      <c r="JBL121" s="10"/>
      <c r="JBM121" s="10"/>
      <c r="JBN121" s="10"/>
      <c r="JBO121" s="10"/>
      <c r="JBP121" s="10"/>
      <c r="JBQ121" s="10"/>
      <c r="JBR121" s="10"/>
      <c r="JBS121" s="10"/>
      <c r="JBT121" s="10"/>
      <c r="JBU121" s="10"/>
      <c r="JBV121" s="10"/>
      <c r="JBW121" s="10"/>
      <c r="JBX121" s="10"/>
      <c r="JBY121" s="10"/>
      <c r="JBZ121" s="10"/>
      <c r="JCA121" s="10"/>
      <c r="JCB121" s="10"/>
      <c r="JCC121" s="10"/>
      <c r="JCD121" s="10"/>
      <c r="JCE121" s="10"/>
      <c r="JCF121" s="10"/>
      <c r="JCG121" s="10"/>
      <c r="JCH121" s="10"/>
      <c r="JCI121" s="10"/>
      <c r="JCJ121" s="10"/>
      <c r="JCK121" s="10"/>
      <c r="JCL121" s="10"/>
      <c r="JCM121" s="10"/>
      <c r="JCN121" s="10"/>
      <c r="JCO121" s="10"/>
      <c r="JCP121" s="10"/>
      <c r="JCQ121" s="10"/>
      <c r="JCR121" s="10"/>
      <c r="JCS121" s="10"/>
      <c r="JCT121" s="10"/>
      <c r="JCU121" s="10"/>
      <c r="JCV121" s="10"/>
      <c r="JCW121" s="10"/>
      <c r="JCX121" s="10"/>
      <c r="JCY121" s="10"/>
      <c r="JCZ121" s="10"/>
      <c r="JDA121" s="10"/>
      <c r="JDB121" s="10"/>
      <c r="JDC121" s="10"/>
      <c r="JDD121" s="10"/>
      <c r="JDE121" s="10"/>
      <c r="JDF121" s="10"/>
      <c r="JDG121" s="10"/>
      <c r="JDH121" s="10"/>
      <c r="JDI121" s="10"/>
      <c r="JDJ121" s="10"/>
      <c r="JDK121" s="10"/>
      <c r="JDL121" s="10"/>
      <c r="JDM121" s="10"/>
      <c r="JDN121" s="10"/>
      <c r="JDO121" s="10"/>
      <c r="JDP121" s="10"/>
      <c r="JDQ121" s="10"/>
      <c r="JDR121" s="10"/>
      <c r="JDS121" s="10"/>
      <c r="JDT121" s="10"/>
      <c r="JDU121" s="10"/>
      <c r="JDV121" s="10"/>
      <c r="JDW121" s="10"/>
      <c r="JDX121" s="10"/>
      <c r="JDY121" s="10"/>
      <c r="JDZ121" s="10"/>
      <c r="JEA121" s="10"/>
      <c r="JEB121" s="10"/>
      <c r="JEC121" s="10"/>
      <c r="JED121" s="10"/>
      <c r="JEE121" s="10"/>
      <c r="JEF121" s="10"/>
      <c r="JEG121" s="10"/>
      <c r="JEH121" s="10"/>
      <c r="JEI121" s="10"/>
      <c r="JEJ121" s="10"/>
      <c r="JEK121" s="10"/>
      <c r="JEL121" s="10"/>
      <c r="JEM121" s="10"/>
      <c r="JEN121" s="10"/>
      <c r="JEO121" s="10"/>
      <c r="JEP121" s="10"/>
      <c r="JEQ121" s="10"/>
      <c r="JER121" s="10"/>
      <c r="JES121" s="10"/>
      <c r="JET121" s="10"/>
      <c r="JEU121" s="10"/>
      <c r="JEV121" s="10"/>
      <c r="JEW121" s="10"/>
      <c r="JEX121" s="10"/>
      <c r="JEY121" s="10"/>
      <c r="JEZ121" s="10"/>
      <c r="JFA121" s="10"/>
      <c r="JFB121" s="10"/>
      <c r="JFC121" s="10"/>
      <c r="JFD121" s="10"/>
      <c r="JFE121" s="10"/>
      <c r="JFF121" s="10"/>
      <c r="JFG121" s="10"/>
      <c r="JFH121" s="10"/>
      <c r="JFI121" s="10"/>
      <c r="JFJ121" s="10"/>
      <c r="JFK121" s="10"/>
      <c r="JFL121" s="10"/>
      <c r="JFM121" s="10"/>
      <c r="JFN121" s="10"/>
      <c r="JFO121" s="10"/>
      <c r="JFP121" s="10"/>
      <c r="JFQ121" s="10"/>
      <c r="JFR121" s="10"/>
      <c r="JFS121" s="10"/>
      <c r="JFT121" s="10"/>
      <c r="JFU121" s="10"/>
      <c r="JFV121" s="10"/>
      <c r="JFW121" s="10"/>
      <c r="JFX121" s="10"/>
      <c r="JFY121" s="10"/>
      <c r="JFZ121" s="10"/>
      <c r="JGA121" s="10"/>
      <c r="JGB121" s="10"/>
      <c r="JGC121" s="10"/>
      <c r="JGD121" s="10"/>
      <c r="JGE121" s="10"/>
      <c r="JGF121" s="10"/>
      <c r="JGG121" s="10"/>
      <c r="JGH121" s="10"/>
      <c r="JGI121" s="10"/>
      <c r="JGJ121" s="10"/>
      <c r="JGK121" s="10"/>
      <c r="JGL121" s="10"/>
      <c r="JGM121" s="10"/>
      <c r="JGN121" s="10"/>
      <c r="JGO121" s="10"/>
      <c r="JGP121" s="10"/>
      <c r="JGQ121" s="10"/>
      <c r="JGR121" s="10"/>
      <c r="JGS121" s="10"/>
      <c r="JGT121" s="10"/>
      <c r="JGU121" s="10"/>
      <c r="JGV121" s="10"/>
      <c r="JGW121" s="10"/>
      <c r="JGX121" s="10"/>
      <c r="JGY121" s="10"/>
      <c r="JGZ121" s="10"/>
      <c r="JHA121" s="10"/>
      <c r="JHB121" s="10"/>
      <c r="JHC121" s="10"/>
      <c r="JHD121" s="10"/>
      <c r="JHE121" s="10"/>
      <c r="JHF121" s="10"/>
      <c r="JHG121" s="10"/>
      <c r="JHH121" s="10"/>
      <c r="JHI121" s="10"/>
      <c r="JHJ121" s="10"/>
      <c r="JHK121" s="10"/>
      <c r="JHL121" s="10"/>
      <c r="JHM121" s="10"/>
      <c r="JHN121" s="10"/>
      <c r="JHO121" s="10"/>
      <c r="JHP121" s="10"/>
      <c r="JHQ121" s="10"/>
      <c r="JHR121" s="10"/>
      <c r="JHS121" s="10"/>
      <c r="JHT121" s="10"/>
      <c r="JHU121" s="10"/>
      <c r="JHV121" s="10"/>
      <c r="JHW121" s="10"/>
      <c r="JHX121" s="10"/>
      <c r="JHY121" s="10"/>
      <c r="JHZ121" s="10"/>
      <c r="JIA121" s="10"/>
      <c r="JIB121" s="10"/>
      <c r="JIC121" s="10"/>
      <c r="JID121" s="10"/>
      <c r="JIE121" s="10"/>
      <c r="JIF121" s="10"/>
      <c r="JIG121" s="10"/>
      <c r="JIH121" s="10"/>
      <c r="JII121" s="10"/>
      <c r="JIJ121" s="10"/>
      <c r="JIK121" s="10"/>
      <c r="JIL121" s="10"/>
      <c r="JIM121" s="10"/>
      <c r="JIN121" s="10"/>
      <c r="JIO121" s="10"/>
      <c r="JIP121" s="10"/>
      <c r="JIQ121" s="10"/>
      <c r="JIR121" s="10"/>
      <c r="JIS121" s="10"/>
      <c r="JIT121" s="10"/>
      <c r="JIU121" s="10"/>
      <c r="JIV121" s="10"/>
      <c r="JIW121" s="10"/>
      <c r="JIX121" s="10"/>
      <c r="JIY121" s="10"/>
      <c r="JIZ121" s="10"/>
      <c r="JJA121" s="10"/>
      <c r="JJB121" s="10"/>
      <c r="JJC121" s="10"/>
      <c r="JJD121" s="10"/>
      <c r="JJE121" s="10"/>
      <c r="JJF121" s="10"/>
      <c r="JJG121" s="10"/>
      <c r="JJH121" s="10"/>
      <c r="JJI121" s="10"/>
      <c r="JJJ121" s="10"/>
      <c r="JJK121" s="10"/>
      <c r="JJL121" s="10"/>
      <c r="JJM121" s="10"/>
      <c r="JJN121" s="10"/>
      <c r="JJO121" s="10"/>
      <c r="JJP121" s="10"/>
      <c r="JJQ121" s="10"/>
      <c r="JJR121" s="10"/>
      <c r="JJS121" s="10"/>
      <c r="JJT121" s="10"/>
      <c r="JJU121" s="10"/>
      <c r="JJV121" s="10"/>
      <c r="JJW121" s="10"/>
      <c r="JJX121" s="10"/>
      <c r="JJY121" s="10"/>
      <c r="JJZ121" s="10"/>
      <c r="JKA121" s="10"/>
      <c r="JKB121" s="10"/>
      <c r="JKC121" s="10"/>
      <c r="JKD121" s="10"/>
      <c r="JKE121" s="10"/>
      <c r="JKF121" s="10"/>
      <c r="JKG121" s="10"/>
      <c r="JKH121" s="10"/>
      <c r="JKI121" s="10"/>
      <c r="JKJ121" s="10"/>
      <c r="JKK121" s="10"/>
      <c r="JKL121" s="10"/>
      <c r="JKM121" s="10"/>
      <c r="JKN121" s="10"/>
      <c r="JKO121" s="10"/>
      <c r="JKP121" s="10"/>
      <c r="JKQ121" s="10"/>
      <c r="JKR121" s="10"/>
      <c r="JKS121" s="10"/>
      <c r="JKT121" s="10"/>
      <c r="JKU121" s="10"/>
      <c r="JKV121" s="10"/>
      <c r="JKW121" s="10"/>
      <c r="JKX121" s="10"/>
      <c r="JKY121" s="10"/>
      <c r="JKZ121" s="10"/>
      <c r="JLA121" s="10"/>
      <c r="JLB121" s="10"/>
      <c r="JLC121" s="10"/>
      <c r="JLD121" s="10"/>
      <c r="JLE121" s="10"/>
      <c r="JLF121" s="10"/>
      <c r="JLG121" s="10"/>
      <c r="JLH121" s="10"/>
      <c r="JLI121" s="10"/>
      <c r="JLJ121" s="10"/>
      <c r="JLK121" s="10"/>
      <c r="JLL121" s="10"/>
      <c r="JLM121" s="10"/>
      <c r="JLN121" s="10"/>
      <c r="JLO121" s="10"/>
      <c r="JLP121" s="10"/>
      <c r="JLQ121" s="10"/>
      <c r="JLR121" s="10"/>
      <c r="JLS121" s="10"/>
      <c r="JLT121" s="10"/>
      <c r="JLU121" s="10"/>
      <c r="JLV121" s="10"/>
      <c r="JLW121" s="10"/>
      <c r="JLX121" s="10"/>
      <c r="JLY121" s="10"/>
      <c r="JLZ121" s="10"/>
      <c r="JMA121" s="10"/>
      <c r="JMB121" s="10"/>
      <c r="JMC121" s="10"/>
      <c r="JMD121" s="10"/>
      <c r="JME121" s="10"/>
      <c r="JMF121" s="10"/>
      <c r="JMG121" s="10"/>
      <c r="JMH121" s="10"/>
      <c r="JMI121" s="10"/>
      <c r="JMJ121" s="10"/>
      <c r="JMK121" s="10"/>
      <c r="JML121" s="10"/>
      <c r="JMM121" s="10"/>
      <c r="JMN121" s="10"/>
      <c r="JMO121" s="10"/>
      <c r="JMP121" s="10"/>
      <c r="JMQ121" s="10"/>
      <c r="JMR121" s="10"/>
      <c r="JMS121" s="10"/>
      <c r="JMT121" s="10"/>
      <c r="JMU121" s="10"/>
      <c r="JMV121" s="10"/>
      <c r="JMW121" s="10"/>
      <c r="JMX121" s="10"/>
      <c r="JMY121" s="10"/>
      <c r="JMZ121" s="10"/>
      <c r="JNA121" s="10"/>
      <c r="JNB121" s="10"/>
      <c r="JNC121" s="10"/>
      <c r="JND121" s="10"/>
      <c r="JNE121" s="10"/>
      <c r="JNF121" s="10"/>
      <c r="JNG121" s="10"/>
      <c r="JNH121" s="10"/>
      <c r="JNI121" s="10"/>
      <c r="JNJ121" s="10"/>
      <c r="JNK121" s="10"/>
      <c r="JNL121" s="10"/>
      <c r="JNM121" s="10"/>
      <c r="JNN121" s="10"/>
      <c r="JNO121" s="10"/>
      <c r="JNP121" s="10"/>
      <c r="JNQ121" s="10"/>
      <c r="JNR121" s="10"/>
      <c r="JNS121" s="10"/>
      <c r="JNT121" s="10"/>
      <c r="JNU121" s="10"/>
      <c r="JNV121" s="10"/>
      <c r="JNW121" s="10"/>
      <c r="JNX121" s="10"/>
      <c r="JNY121" s="10"/>
      <c r="JNZ121" s="10"/>
      <c r="JOA121" s="10"/>
      <c r="JOB121" s="10"/>
      <c r="JOC121" s="10"/>
      <c r="JOD121" s="10"/>
      <c r="JOE121" s="10"/>
      <c r="JOF121" s="10"/>
      <c r="JOG121" s="10"/>
      <c r="JOH121" s="10"/>
      <c r="JOI121" s="10"/>
      <c r="JOJ121" s="10"/>
      <c r="JOK121" s="10"/>
      <c r="JOL121" s="10"/>
      <c r="JOM121" s="10"/>
      <c r="JON121" s="10"/>
      <c r="JOO121" s="10"/>
      <c r="JOP121" s="10"/>
      <c r="JOQ121" s="10"/>
      <c r="JOR121" s="10"/>
      <c r="JOS121" s="10"/>
      <c r="JOT121" s="10"/>
      <c r="JOU121" s="10"/>
      <c r="JOV121" s="10"/>
      <c r="JOW121" s="10"/>
      <c r="JOX121" s="10"/>
      <c r="JOY121" s="10"/>
      <c r="JOZ121" s="10"/>
      <c r="JPA121" s="10"/>
      <c r="JPB121" s="10"/>
      <c r="JPC121" s="10"/>
      <c r="JPD121" s="10"/>
      <c r="JPE121" s="10"/>
      <c r="JPF121" s="10"/>
      <c r="JPG121" s="10"/>
      <c r="JPH121" s="10"/>
      <c r="JPI121" s="10"/>
      <c r="JPJ121" s="10"/>
      <c r="JPK121" s="10"/>
      <c r="JPL121" s="10"/>
      <c r="JPM121" s="10"/>
      <c r="JPN121" s="10"/>
      <c r="JPO121" s="10"/>
      <c r="JPP121" s="10"/>
      <c r="JPQ121" s="10"/>
      <c r="JPR121" s="10"/>
      <c r="JPS121" s="10"/>
      <c r="JPT121" s="10"/>
      <c r="JPU121" s="10"/>
      <c r="JPV121" s="10"/>
      <c r="JPW121" s="10"/>
      <c r="JPX121" s="10"/>
      <c r="JPY121" s="10"/>
      <c r="JPZ121" s="10"/>
      <c r="JQA121" s="10"/>
      <c r="JQB121" s="10"/>
      <c r="JQC121" s="10"/>
      <c r="JQD121" s="10"/>
      <c r="JQE121" s="10"/>
      <c r="JQF121" s="10"/>
      <c r="JQG121" s="10"/>
      <c r="JQH121" s="10"/>
      <c r="JQI121" s="10"/>
      <c r="JQJ121" s="10"/>
      <c r="JQK121" s="10"/>
      <c r="JQL121" s="10"/>
      <c r="JQM121" s="10"/>
      <c r="JQN121" s="10"/>
      <c r="JQO121" s="10"/>
      <c r="JQP121" s="10"/>
      <c r="JQQ121" s="10"/>
      <c r="JQR121" s="10"/>
      <c r="JQS121" s="10"/>
      <c r="JQT121" s="10"/>
      <c r="JQU121" s="10"/>
      <c r="JQV121" s="10"/>
      <c r="JQW121" s="10"/>
      <c r="JQX121" s="10"/>
      <c r="JQY121" s="10"/>
      <c r="JQZ121" s="10"/>
      <c r="JRA121" s="10"/>
      <c r="JRB121" s="10"/>
      <c r="JRC121" s="10"/>
      <c r="JRD121" s="10"/>
      <c r="JRE121" s="10"/>
      <c r="JRF121" s="10"/>
      <c r="JRG121" s="10"/>
      <c r="JRH121" s="10"/>
      <c r="JRI121" s="10"/>
      <c r="JRJ121" s="10"/>
      <c r="JRK121" s="10"/>
      <c r="JRL121" s="10"/>
      <c r="JRM121" s="10"/>
      <c r="JRN121" s="10"/>
      <c r="JRO121" s="10"/>
      <c r="JRP121" s="10"/>
      <c r="JRQ121" s="10"/>
      <c r="JRR121" s="10"/>
      <c r="JRS121" s="10"/>
      <c r="JRT121" s="10"/>
      <c r="JRU121" s="10"/>
      <c r="JRV121" s="10"/>
      <c r="JRW121" s="10"/>
      <c r="JRX121" s="10"/>
      <c r="JRY121" s="10"/>
      <c r="JRZ121" s="10"/>
      <c r="JSA121" s="10"/>
      <c r="JSB121" s="10"/>
      <c r="JSC121" s="10"/>
      <c r="JSD121" s="10"/>
      <c r="JSE121" s="10"/>
      <c r="JSF121" s="10"/>
      <c r="JSG121" s="10"/>
      <c r="JSH121" s="10"/>
      <c r="JSI121" s="10"/>
      <c r="JSJ121" s="10"/>
      <c r="JSK121" s="10"/>
      <c r="JSL121" s="10"/>
      <c r="JSM121" s="10"/>
      <c r="JSN121" s="10"/>
      <c r="JSO121" s="10"/>
      <c r="JSP121" s="10"/>
      <c r="JSQ121" s="10"/>
      <c r="JSR121" s="10"/>
      <c r="JSS121" s="10"/>
      <c r="JST121" s="10"/>
      <c r="JSU121" s="10"/>
      <c r="JSV121" s="10"/>
      <c r="JSW121" s="10"/>
      <c r="JSX121" s="10"/>
      <c r="JSY121" s="10"/>
      <c r="JSZ121" s="10"/>
      <c r="JTA121" s="10"/>
      <c r="JTB121" s="10"/>
      <c r="JTC121" s="10"/>
      <c r="JTD121" s="10"/>
      <c r="JTE121" s="10"/>
      <c r="JTF121" s="10"/>
      <c r="JTG121" s="10"/>
      <c r="JTH121" s="10"/>
      <c r="JTI121" s="10"/>
      <c r="JTJ121" s="10"/>
      <c r="JTK121" s="10"/>
      <c r="JTL121" s="10"/>
      <c r="JTM121" s="10"/>
      <c r="JTN121" s="10"/>
      <c r="JTO121" s="10"/>
      <c r="JTP121" s="10"/>
      <c r="JTQ121" s="10"/>
      <c r="JTR121" s="10"/>
      <c r="JTS121" s="10"/>
      <c r="JTT121" s="10"/>
      <c r="JTU121" s="10"/>
      <c r="JTV121" s="10"/>
      <c r="JTW121" s="10"/>
      <c r="JTX121" s="10"/>
      <c r="JTY121" s="10"/>
      <c r="JTZ121" s="10"/>
      <c r="JUA121" s="10"/>
      <c r="JUB121" s="10"/>
      <c r="JUC121" s="10"/>
      <c r="JUD121" s="10"/>
      <c r="JUE121" s="10"/>
      <c r="JUF121" s="10"/>
      <c r="JUG121" s="10"/>
      <c r="JUH121" s="10"/>
      <c r="JUI121" s="10"/>
      <c r="JUJ121" s="10"/>
      <c r="JUK121" s="10"/>
      <c r="JUL121" s="10"/>
      <c r="JUM121" s="10"/>
      <c r="JUN121" s="10"/>
      <c r="JUO121" s="10"/>
      <c r="JUP121" s="10"/>
      <c r="JUQ121" s="10"/>
      <c r="JUR121" s="10"/>
      <c r="JUS121" s="10"/>
      <c r="JUT121" s="10"/>
      <c r="JUU121" s="10"/>
      <c r="JUV121" s="10"/>
      <c r="JUW121" s="10"/>
      <c r="JUX121" s="10"/>
      <c r="JUY121" s="10"/>
      <c r="JUZ121" s="10"/>
      <c r="JVA121" s="10"/>
      <c r="JVB121" s="10"/>
      <c r="JVC121" s="10"/>
      <c r="JVD121" s="10"/>
      <c r="JVE121" s="10"/>
      <c r="JVF121" s="10"/>
      <c r="JVG121" s="10"/>
      <c r="JVH121" s="10"/>
      <c r="JVI121" s="10"/>
      <c r="JVJ121" s="10"/>
      <c r="JVK121" s="10"/>
      <c r="JVL121" s="10"/>
      <c r="JVM121" s="10"/>
      <c r="JVN121" s="10"/>
      <c r="JVO121" s="10"/>
      <c r="JVP121" s="10"/>
      <c r="JVQ121" s="10"/>
      <c r="JVR121" s="10"/>
      <c r="JVS121" s="10"/>
      <c r="JVT121" s="10"/>
      <c r="JVU121" s="10"/>
      <c r="JVV121" s="10"/>
      <c r="JVW121" s="10"/>
      <c r="JVX121" s="10"/>
      <c r="JVY121" s="10"/>
      <c r="JVZ121" s="10"/>
      <c r="JWA121" s="10"/>
      <c r="JWB121" s="10"/>
      <c r="JWC121" s="10"/>
      <c r="JWD121" s="10"/>
      <c r="JWE121" s="10"/>
      <c r="JWF121" s="10"/>
      <c r="JWG121" s="10"/>
      <c r="JWH121" s="10"/>
      <c r="JWI121" s="10"/>
      <c r="JWJ121" s="10"/>
      <c r="JWK121" s="10"/>
      <c r="JWL121" s="10"/>
      <c r="JWM121" s="10"/>
      <c r="JWN121" s="10"/>
      <c r="JWO121" s="10"/>
      <c r="JWP121" s="10"/>
      <c r="JWQ121" s="10"/>
      <c r="JWR121" s="10"/>
      <c r="JWS121" s="10"/>
      <c r="JWT121" s="10"/>
      <c r="JWU121" s="10"/>
      <c r="JWV121" s="10"/>
      <c r="JWW121" s="10"/>
      <c r="JWX121" s="10"/>
      <c r="JWY121" s="10"/>
      <c r="JWZ121" s="10"/>
      <c r="JXA121" s="10"/>
      <c r="JXB121" s="10"/>
      <c r="JXC121" s="10"/>
      <c r="JXD121" s="10"/>
      <c r="JXE121" s="10"/>
      <c r="JXF121" s="10"/>
      <c r="JXG121" s="10"/>
      <c r="JXH121" s="10"/>
      <c r="JXI121" s="10"/>
      <c r="JXJ121" s="10"/>
      <c r="JXK121" s="10"/>
      <c r="JXL121" s="10"/>
      <c r="JXM121" s="10"/>
      <c r="JXN121" s="10"/>
      <c r="JXO121" s="10"/>
      <c r="JXP121" s="10"/>
      <c r="JXQ121" s="10"/>
      <c r="JXR121" s="10"/>
      <c r="JXS121" s="10"/>
      <c r="JXT121" s="10"/>
      <c r="JXU121" s="10"/>
      <c r="JXV121" s="10"/>
      <c r="JXW121" s="10"/>
      <c r="JXX121" s="10"/>
      <c r="JXY121" s="10"/>
      <c r="JXZ121" s="10"/>
      <c r="JYA121" s="10"/>
      <c r="JYB121" s="10"/>
      <c r="JYC121" s="10"/>
      <c r="JYD121" s="10"/>
      <c r="JYE121" s="10"/>
      <c r="JYF121" s="10"/>
      <c r="JYG121" s="10"/>
      <c r="JYH121" s="10"/>
      <c r="JYI121" s="10"/>
      <c r="JYJ121" s="10"/>
      <c r="JYK121" s="10"/>
      <c r="JYL121" s="10"/>
      <c r="JYM121" s="10"/>
      <c r="JYN121" s="10"/>
      <c r="JYO121" s="10"/>
      <c r="JYP121" s="10"/>
      <c r="JYQ121" s="10"/>
      <c r="JYR121" s="10"/>
      <c r="JYS121" s="10"/>
      <c r="JYT121" s="10"/>
      <c r="JYU121" s="10"/>
      <c r="JYV121" s="10"/>
      <c r="JYW121" s="10"/>
      <c r="JYX121" s="10"/>
      <c r="JYY121" s="10"/>
      <c r="JYZ121" s="10"/>
      <c r="JZA121" s="10"/>
      <c r="JZB121" s="10"/>
      <c r="JZC121" s="10"/>
      <c r="JZD121" s="10"/>
      <c r="JZE121" s="10"/>
      <c r="JZF121" s="10"/>
      <c r="JZG121" s="10"/>
      <c r="JZH121" s="10"/>
      <c r="JZI121" s="10"/>
      <c r="JZJ121" s="10"/>
      <c r="JZK121" s="10"/>
      <c r="JZL121" s="10"/>
      <c r="JZM121" s="10"/>
      <c r="JZN121" s="10"/>
      <c r="JZO121" s="10"/>
      <c r="JZP121" s="10"/>
      <c r="JZQ121" s="10"/>
      <c r="JZR121" s="10"/>
      <c r="JZS121" s="10"/>
      <c r="JZT121" s="10"/>
      <c r="JZU121" s="10"/>
      <c r="JZV121" s="10"/>
      <c r="JZW121" s="10"/>
      <c r="JZX121" s="10"/>
      <c r="JZY121" s="10"/>
      <c r="JZZ121" s="10"/>
      <c r="KAA121" s="10"/>
      <c r="KAB121" s="10"/>
      <c r="KAC121" s="10"/>
      <c r="KAD121" s="10"/>
      <c r="KAE121" s="10"/>
      <c r="KAF121" s="10"/>
      <c r="KAG121" s="10"/>
      <c r="KAH121" s="10"/>
      <c r="KAI121" s="10"/>
      <c r="KAJ121" s="10"/>
      <c r="KAK121" s="10"/>
      <c r="KAL121" s="10"/>
      <c r="KAM121" s="10"/>
      <c r="KAN121" s="10"/>
      <c r="KAO121" s="10"/>
      <c r="KAP121" s="10"/>
      <c r="KAQ121" s="10"/>
      <c r="KAR121" s="10"/>
      <c r="KAS121" s="10"/>
      <c r="KAT121" s="10"/>
      <c r="KAU121" s="10"/>
      <c r="KAV121" s="10"/>
      <c r="KAW121" s="10"/>
      <c r="KAX121" s="10"/>
      <c r="KAY121" s="10"/>
      <c r="KAZ121" s="10"/>
      <c r="KBA121" s="10"/>
      <c r="KBB121" s="10"/>
      <c r="KBC121" s="10"/>
      <c r="KBD121" s="10"/>
      <c r="KBE121" s="10"/>
      <c r="KBF121" s="10"/>
      <c r="KBG121" s="10"/>
      <c r="KBH121" s="10"/>
      <c r="KBI121" s="10"/>
      <c r="KBJ121" s="10"/>
      <c r="KBK121" s="10"/>
      <c r="KBL121" s="10"/>
      <c r="KBM121" s="10"/>
      <c r="KBN121" s="10"/>
      <c r="KBO121" s="10"/>
      <c r="KBP121" s="10"/>
      <c r="KBQ121" s="10"/>
      <c r="KBR121" s="10"/>
      <c r="KBS121" s="10"/>
      <c r="KBT121" s="10"/>
      <c r="KBU121" s="10"/>
      <c r="KBV121" s="10"/>
      <c r="KBW121" s="10"/>
      <c r="KBX121" s="10"/>
      <c r="KBY121" s="10"/>
      <c r="KBZ121" s="10"/>
      <c r="KCA121" s="10"/>
      <c r="KCB121" s="10"/>
      <c r="KCC121" s="10"/>
      <c r="KCD121" s="10"/>
      <c r="KCE121" s="10"/>
      <c r="KCF121" s="10"/>
      <c r="KCG121" s="10"/>
      <c r="KCH121" s="10"/>
      <c r="KCI121" s="10"/>
      <c r="KCJ121" s="10"/>
      <c r="KCK121" s="10"/>
      <c r="KCL121" s="10"/>
      <c r="KCM121" s="10"/>
      <c r="KCN121" s="10"/>
      <c r="KCO121" s="10"/>
      <c r="KCP121" s="10"/>
      <c r="KCQ121" s="10"/>
      <c r="KCR121" s="10"/>
      <c r="KCS121" s="10"/>
      <c r="KCT121" s="10"/>
      <c r="KCU121" s="10"/>
      <c r="KCV121" s="10"/>
      <c r="KCW121" s="10"/>
      <c r="KCX121" s="10"/>
      <c r="KCY121" s="10"/>
      <c r="KCZ121" s="10"/>
      <c r="KDA121" s="10"/>
      <c r="KDB121" s="10"/>
      <c r="KDC121" s="10"/>
      <c r="KDD121" s="10"/>
      <c r="KDE121" s="10"/>
      <c r="KDF121" s="10"/>
      <c r="KDG121" s="10"/>
      <c r="KDH121" s="10"/>
      <c r="KDI121" s="10"/>
      <c r="KDJ121" s="10"/>
      <c r="KDK121" s="10"/>
      <c r="KDL121" s="10"/>
      <c r="KDM121" s="10"/>
      <c r="KDN121" s="10"/>
      <c r="KDO121" s="10"/>
      <c r="KDP121" s="10"/>
      <c r="KDQ121" s="10"/>
      <c r="KDR121" s="10"/>
      <c r="KDS121" s="10"/>
      <c r="KDT121" s="10"/>
      <c r="KDU121" s="10"/>
      <c r="KDV121" s="10"/>
      <c r="KDW121" s="10"/>
      <c r="KDX121" s="10"/>
      <c r="KDY121" s="10"/>
      <c r="KDZ121" s="10"/>
      <c r="KEA121" s="10"/>
      <c r="KEB121" s="10"/>
      <c r="KEC121" s="10"/>
      <c r="KED121" s="10"/>
      <c r="KEE121" s="10"/>
      <c r="KEF121" s="10"/>
      <c r="KEG121" s="10"/>
      <c r="KEH121" s="10"/>
      <c r="KEI121" s="10"/>
      <c r="KEJ121" s="10"/>
      <c r="KEK121" s="10"/>
      <c r="KEL121" s="10"/>
      <c r="KEM121" s="10"/>
      <c r="KEN121" s="10"/>
      <c r="KEO121" s="10"/>
      <c r="KEP121" s="10"/>
      <c r="KEQ121" s="10"/>
      <c r="KER121" s="10"/>
      <c r="KES121" s="10"/>
      <c r="KET121" s="10"/>
      <c r="KEU121" s="10"/>
      <c r="KEV121" s="10"/>
      <c r="KEW121" s="10"/>
      <c r="KEX121" s="10"/>
      <c r="KEY121" s="10"/>
      <c r="KEZ121" s="10"/>
      <c r="KFA121" s="10"/>
      <c r="KFB121" s="10"/>
      <c r="KFC121" s="10"/>
      <c r="KFD121" s="10"/>
      <c r="KFE121" s="10"/>
      <c r="KFF121" s="10"/>
      <c r="KFG121" s="10"/>
      <c r="KFH121" s="10"/>
      <c r="KFI121" s="10"/>
      <c r="KFJ121" s="10"/>
      <c r="KFK121" s="10"/>
      <c r="KFL121" s="10"/>
      <c r="KFM121" s="10"/>
      <c r="KFN121" s="10"/>
      <c r="KFO121" s="10"/>
      <c r="KFP121" s="10"/>
      <c r="KFQ121" s="10"/>
      <c r="KFR121" s="10"/>
      <c r="KFS121" s="10"/>
      <c r="KFT121" s="10"/>
      <c r="KFU121" s="10"/>
      <c r="KFV121" s="10"/>
      <c r="KFW121" s="10"/>
      <c r="KFX121" s="10"/>
      <c r="KFY121" s="10"/>
      <c r="KFZ121" s="10"/>
      <c r="KGA121" s="10"/>
      <c r="KGB121" s="10"/>
      <c r="KGC121" s="10"/>
      <c r="KGD121" s="10"/>
      <c r="KGE121" s="10"/>
      <c r="KGF121" s="10"/>
      <c r="KGG121" s="10"/>
      <c r="KGH121" s="10"/>
      <c r="KGI121" s="10"/>
      <c r="KGJ121" s="10"/>
      <c r="KGK121" s="10"/>
      <c r="KGL121" s="10"/>
      <c r="KGM121" s="10"/>
      <c r="KGN121" s="10"/>
      <c r="KGO121" s="10"/>
      <c r="KGP121" s="10"/>
      <c r="KGQ121" s="10"/>
      <c r="KGR121" s="10"/>
      <c r="KGS121" s="10"/>
      <c r="KGT121" s="10"/>
      <c r="KGU121" s="10"/>
      <c r="KGV121" s="10"/>
      <c r="KGW121" s="10"/>
      <c r="KGX121" s="10"/>
      <c r="KGY121" s="10"/>
      <c r="KGZ121" s="10"/>
      <c r="KHA121" s="10"/>
      <c r="KHB121" s="10"/>
      <c r="KHC121" s="10"/>
      <c r="KHD121" s="10"/>
      <c r="KHE121" s="10"/>
      <c r="KHF121" s="10"/>
      <c r="KHG121" s="10"/>
      <c r="KHH121" s="10"/>
      <c r="KHI121" s="10"/>
      <c r="KHJ121" s="10"/>
      <c r="KHK121" s="10"/>
      <c r="KHL121" s="10"/>
      <c r="KHM121" s="10"/>
      <c r="KHN121" s="10"/>
      <c r="KHO121" s="10"/>
      <c r="KHP121" s="10"/>
      <c r="KHQ121" s="10"/>
      <c r="KHR121" s="10"/>
      <c r="KHS121" s="10"/>
      <c r="KHT121" s="10"/>
      <c r="KHU121" s="10"/>
      <c r="KHV121" s="10"/>
      <c r="KHW121" s="10"/>
      <c r="KHX121" s="10"/>
      <c r="KHY121" s="10"/>
      <c r="KHZ121" s="10"/>
      <c r="KIA121" s="10"/>
      <c r="KIB121" s="10"/>
      <c r="KIC121" s="10"/>
      <c r="KID121" s="10"/>
      <c r="KIE121" s="10"/>
      <c r="KIF121" s="10"/>
      <c r="KIG121" s="10"/>
      <c r="KIH121" s="10"/>
      <c r="KII121" s="10"/>
      <c r="KIJ121" s="10"/>
      <c r="KIK121" s="10"/>
      <c r="KIL121" s="10"/>
      <c r="KIM121" s="10"/>
      <c r="KIN121" s="10"/>
      <c r="KIO121" s="10"/>
      <c r="KIP121" s="10"/>
      <c r="KIQ121" s="10"/>
      <c r="KIR121" s="10"/>
      <c r="KIS121" s="10"/>
      <c r="KIT121" s="10"/>
      <c r="KIU121" s="10"/>
      <c r="KIV121" s="10"/>
      <c r="KIW121" s="10"/>
      <c r="KIX121" s="10"/>
      <c r="KIY121" s="10"/>
      <c r="KIZ121" s="10"/>
      <c r="KJA121" s="10"/>
      <c r="KJB121" s="10"/>
      <c r="KJC121" s="10"/>
      <c r="KJD121" s="10"/>
      <c r="KJE121" s="10"/>
      <c r="KJF121" s="10"/>
      <c r="KJG121" s="10"/>
      <c r="KJH121" s="10"/>
      <c r="KJI121" s="10"/>
      <c r="KJJ121" s="10"/>
      <c r="KJK121" s="10"/>
      <c r="KJL121" s="10"/>
      <c r="KJM121" s="10"/>
      <c r="KJN121" s="10"/>
      <c r="KJO121" s="10"/>
      <c r="KJP121" s="10"/>
      <c r="KJQ121" s="10"/>
      <c r="KJR121" s="10"/>
      <c r="KJS121" s="10"/>
      <c r="KJT121" s="10"/>
      <c r="KJU121" s="10"/>
      <c r="KJV121" s="10"/>
      <c r="KJW121" s="10"/>
      <c r="KJX121" s="10"/>
      <c r="KJY121" s="10"/>
      <c r="KJZ121" s="10"/>
      <c r="KKA121" s="10"/>
      <c r="KKB121" s="10"/>
      <c r="KKC121" s="10"/>
      <c r="KKD121" s="10"/>
      <c r="KKE121" s="10"/>
      <c r="KKF121" s="10"/>
      <c r="KKG121" s="10"/>
      <c r="KKH121" s="10"/>
      <c r="KKI121" s="10"/>
      <c r="KKJ121" s="10"/>
      <c r="KKK121" s="10"/>
      <c r="KKL121" s="10"/>
      <c r="KKM121" s="10"/>
      <c r="KKN121" s="10"/>
      <c r="KKO121" s="10"/>
      <c r="KKP121" s="10"/>
      <c r="KKQ121" s="10"/>
      <c r="KKR121" s="10"/>
      <c r="KKS121" s="10"/>
      <c r="KKT121" s="10"/>
      <c r="KKU121" s="10"/>
      <c r="KKV121" s="10"/>
      <c r="KKW121" s="10"/>
      <c r="KKX121" s="10"/>
      <c r="KKY121" s="10"/>
      <c r="KKZ121" s="10"/>
      <c r="KLA121" s="10"/>
      <c r="KLB121" s="10"/>
      <c r="KLC121" s="10"/>
      <c r="KLD121" s="10"/>
      <c r="KLE121" s="10"/>
      <c r="KLF121" s="10"/>
      <c r="KLG121" s="10"/>
      <c r="KLH121" s="10"/>
      <c r="KLI121" s="10"/>
      <c r="KLJ121" s="10"/>
      <c r="KLK121" s="10"/>
      <c r="KLL121" s="10"/>
      <c r="KLM121" s="10"/>
      <c r="KLN121" s="10"/>
      <c r="KLO121" s="10"/>
      <c r="KLP121" s="10"/>
      <c r="KLQ121" s="10"/>
      <c r="KLR121" s="10"/>
      <c r="KLS121" s="10"/>
      <c r="KLT121" s="10"/>
      <c r="KLU121" s="10"/>
      <c r="KLV121" s="10"/>
      <c r="KLW121" s="10"/>
      <c r="KLX121" s="10"/>
      <c r="KLY121" s="10"/>
      <c r="KLZ121" s="10"/>
      <c r="KMA121" s="10"/>
      <c r="KMB121" s="10"/>
      <c r="KMC121" s="10"/>
      <c r="KMD121" s="10"/>
      <c r="KME121" s="10"/>
      <c r="KMF121" s="10"/>
      <c r="KMG121" s="10"/>
      <c r="KMH121" s="10"/>
      <c r="KMI121" s="10"/>
      <c r="KMJ121" s="10"/>
      <c r="KMK121" s="10"/>
      <c r="KML121" s="10"/>
      <c r="KMM121" s="10"/>
      <c r="KMN121" s="10"/>
      <c r="KMO121" s="10"/>
      <c r="KMP121" s="10"/>
      <c r="KMQ121" s="10"/>
      <c r="KMR121" s="10"/>
      <c r="KMS121" s="10"/>
      <c r="KMT121" s="10"/>
      <c r="KMU121" s="10"/>
      <c r="KMV121" s="10"/>
      <c r="KMW121" s="10"/>
      <c r="KMX121" s="10"/>
      <c r="KMY121" s="10"/>
      <c r="KMZ121" s="10"/>
      <c r="KNA121" s="10"/>
      <c r="KNB121" s="10"/>
      <c r="KNC121" s="10"/>
      <c r="KND121" s="10"/>
      <c r="KNE121" s="10"/>
      <c r="KNF121" s="10"/>
      <c r="KNG121" s="10"/>
      <c r="KNH121" s="10"/>
      <c r="KNI121" s="10"/>
      <c r="KNJ121" s="10"/>
      <c r="KNK121" s="10"/>
      <c r="KNL121" s="10"/>
      <c r="KNM121" s="10"/>
      <c r="KNN121" s="10"/>
      <c r="KNO121" s="10"/>
      <c r="KNP121" s="10"/>
      <c r="KNQ121" s="10"/>
      <c r="KNR121" s="10"/>
      <c r="KNS121" s="10"/>
      <c r="KNT121" s="10"/>
      <c r="KNU121" s="10"/>
      <c r="KNV121" s="10"/>
      <c r="KNW121" s="10"/>
      <c r="KNX121" s="10"/>
      <c r="KNY121" s="10"/>
      <c r="KNZ121" s="10"/>
      <c r="KOA121" s="10"/>
      <c r="KOB121" s="10"/>
      <c r="KOC121" s="10"/>
      <c r="KOD121" s="10"/>
      <c r="KOE121" s="10"/>
      <c r="KOF121" s="10"/>
      <c r="KOG121" s="10"/>
      <c r="KOH121" s="10"/>
      <c r="KOI121" s="10"/>
      <c r="KOJ121" s="10"/>
      <c r="KOK121" s="10"/>
      <c r="KOL121" s="10"/>
      <c r="KOM121" s="10"/>
      <c r="KON121" s="10"/>
      <c r="KOO121" s="10"/>
      <c r="KOP121" s="10"/>
      <c r="KOQ121" s="10"/>
      <c r="KOR121" s="10"/>
      <c r="KOS121" s="10"/>
      <c r="KOT121" s="10"/>
      <c r="KOU121" s="10"/>
      <c r="KOV121" s="10"/>
      <c r="KOW121" s="10"/>
      <c r="KOX121" s="10"/>
      <c r="KOY121" s="10"/>
      <c r="KOZ121" s="10"/>
      <c r="KPA121" s="10"/>
      <c r="KPB121" s="10"/>
      <c r="KPC121" s="10"/>
      <c r="KPD121" s="10"/>
      <c r="KPE121" s="10"/>
      <c r="KPF121" s="10"/>
      <c r="KPG121" s="10"/>
      <c r="KPH121" s="10"/>
      <c r="KPI121" s="10"/>
      <c r="KPJ121" s="10"/>
      <c r="KPK121" s="10"/>
      <c r="KPL121" s="10"/>
      <c r="KPM121" s="10"/>
      <c r="KPN121" s="10"/>
      <c r="KPO121" s="10"/>
      <c r="KPP121" s="10"/>
      <c r="KPQ121" s="10"/>
      <c r="KPR121" s="10"/>
      <c r="KPS121" s="10"/>
      <c r="KPT121" s="10"/>
      <c r="KPU121" s="10"/>
      <c r="KPV121" s="10"/>
      <c r="KPW121" s="10"/>
      <c r="KPX121" s="10"/>
      <c r="KPY121" s="10"/>
      <c r="KPZ121" s="10"/>
      <c r="KQA121" s="10"/>
      <c r="KQB121" s="10"/>
      <c r="KQC121" s="10"/>
      <c r="KQD121" s="10"/>
      <c r="KQE121" s="10"/>
      <c r="KQF121" s="10"/>
      <c r="KQG121" s="10"/>
      <c r="KQH121" s="10"/>
      <c r="KQI121" s="10"/>
      <c r="KQJ121" s="10"/>
      <c r="KQK121" s="10"/>
      <c r="KQL121" s="10"/>
      <c r="KQM121" s="10"/>
      <c r="KQN121" s="10"/>
      <c r="KQO121" s="10"/>
      <c r="KQP121" s="10"/>
      <c r="KQQ121" s="10"/>
      <c r="KQR121" s="10"/>
      <c r="KQS121" s="10"/>
      <c r="KQT121" s="10"/>
      <c r="KQU121" s="10"/>
      <c r="KQV121" s="10"/>
      <c r="KQW121" s="10"/>
      <c r="KQX121" s="10"/>
      <c r="KQY121" s="10"/>
      <c r="KQZ121" s="10"/>
      <c r="KRA121" s="10"/>
      <c r="KRB121" s="10"/>
      <c r="KRC121" s="10"/>
      <c r="KRD121" s="10"/>
      <c r="KRE121" s="10"/>
      <c r="KRF121" s="10"/>
      <c r="KRG121" s="10"/>
      <c r="KRH121" s="10"/>
      <c r="KRI121" s="10"/>
      <c r="KRJ121" s="10"/>
      <c r="KRK121" s="10"/>
      <c r="KRL121" s="10"/>
      <c r="KRM121" s="10"/>
      <c r="KRN121" s="10"/>
      <c r="KRO121" s="10"/>
      <c r="KRP121" s="10"/>
      <c r="KRQ121" s="10"/>
      <c r="KRR121" s="10"/>
      <c r="KRS121" s="10"/>
      <c r="KRT121" s="10"/>
      <c r="KRU121" s="10"/>
      <c r="KRV121" s="10"/>
      <c r="KRW121" s="10"/>
      <c r="KRX121" s="10"/>
      <c r="KRY121" s="10"/>
      <c r="KRZ121" s="10"/>
      <c r="KSA121" s="10"/>
      <c r="KSB121" s="10"/>
      <c r="KSC121" s="10"/>
      <c r="KSD121" s="10"/>
      <c r="KSE121" s="10"/>
      <c r="KSF121" s="10"/>
      <c r="KSG121" s="10"/>
      <c r="KSH121" s="10"/>
      <c r="KSI121" s="10"/>
      <c r="KSJ121" s="10"/>
      <c r="KSK121" s="10"/>
      <c r="KSL121" s="10"/>
      <c r="KSM121" s="10"/>
      <c r="KSN121" s="10"/>
      <c r="KSO121" s="10"/>
      <c r="KSP121" s="10"/>
      <c r="KSQ121" s="10"/>
      <c r="KSR121" s="10"/>
      <c r="KSS121" s="10"/>
      <c r="KST121" s="10"/>
      <c r="KSU121" s="10"/>
      <c r="KSV121" s="10"/>
      <c r="KSW121" s="10"/>
      <c r="KSX121" s="10"/>
      <c r="KSY121" s="10"/>
      <c r="KSZ121" s="10"/>
      <c r="KTA121" s="10"/>
      <c r="KTB121" s="10"/>
      <c r="KTC121" s="10"/>
      <c r="KTD121" s="10"/>
      <c r="KTE121" s="10"/>
      <c r="KTF121" s="10"/>
      <c r="KTG121" s="10"/>
      <c r="KTH121" s="10"/>
      <c r="KTI121" s="10"/>
      <c r="KTJ121" s="10"/>
      <c r="KTK121" s="10"/>
      <c r="KTL121" s="10"/>
      <c r="KTM121" s="10"/>
      <c r="KTN121" s="10"/>
      <c r="KTO121" s="10"/>
      <c r="KTP121" s="10"/>
      <c r="KTQ121" s="10"/>
      <c r="KTR121" s="10"/>
      <c r="KTS121" s="10"/>
      <c r="KTT121" s="10"/>
      <c r="KTU121" s="10"/>
      <c r="KTV121" s="10"/>
      <c r="KTW121" s="10"/>
      <c r="KTX121" s="10"/>
      <c r="KTY121" s="10"/>
      <c r="KTZ121" s="10"/>
      <c r="KUA121" s="10"/>
      <c r="KUB121" s="10"/>
      <c r="KUC121" s="10"/>
      <c r="KUD121" s="10"/>
      <c r="KUE121" s="10"/>
      <c r="KUF121" s="10"/>
      <c r="KUG121" s="10"/>
      <c r="KUH121" s="10"/>
      <c r="KUI121" s="10"/>
      <c r="KUJ121" s="10"/>
      <c r="KUK121" s="10"/>
      <c r="KUL121" s="10"/>
      <c r="KUM121" s="10"/>
      <c r="KUN121" s="10"/>
      <c r="KUO121" s="10"/>
      <c r="KUP121" s="10"/>
      <c r="KUQ121" s="10"/>
      <c r="KUR121" s="10"/>
      <c r="KUS121" s="10"/>
      <c r="KUT121" s="10"/>
      <c r="KUU121" s="10"/>
      <c r="KUV121" s="10"/>
      <c r="KUW121" s="10"/>
      <c r="KUX121" s="10"/>
      <c r="KUY121" s="10"/>
      <c r="KUZ121" s="10"/>
      <c r="KVA121" s="10"/>
      <c r="KVB121" s="10"/>
      <c r="KVC121" s="10"/>
      <c r="KVD121" s="10"/>
      <c r="KVE121" s="10"/>
      <c r="KVF121" s="10"/>
      <c r="KVG121" s="10"/>
      <c r="KVH121" s="10"/>
      <c r="KVI121" s="10"/>
      <c r="KVJ121" s="10"/>
      <c r="KVK121" s="10"/>
      <c r="KVL121" s="10"/>
      <c r="KVM121" s="10"/>
      <c r="KVN121" s="10"/>
      <c r="KVO121" s="10"/>
      <c r="KVP121" s="10"/>
      <c r="KVQ121" s="10"/>
      <c r="KVR121" s="10"/>
      <c r="KVS121" s="10"/>
      <c r="KVT121" s="10"/>
      <c r="KVU121" s="10"/>
      <c r="KVV121" s="10"/>
      <c r="KVW121" s="10"/>
      <c r="KVX121" s="10"/>
      <c r="KVY121" s="10"/>
      <c r="KVZ121" s="10"/>
      <c r="KWA121" s="10"/>
      <c r="KWB121" s="10"/>
      <c r="KWC121" s="10"/>
      <c r="KWD121" s="10"/>
      <c r="KWE121" s="10"/>
      <c r="KWF121" s="10"/>
      <c r="KWG121" s="10"/>
      <c r="KWH121" s="10"/>
      <c r="KWI121" s="10"/>
      <c r="KWJ121" s="10"/>
      <c r="KWK121" s="10"/>
      <c r="KWL121" s="10"/>
      <c r="KWM121" s="10"/>
      <c r="KWN121" s="10"/>
      <c r="KWO121" s="10"/>
      <c r="KWP121" s="10"/>
      <c r="KWQ121" s="10"/>
      <c r="KWR121" s="10"/>
      <c r="KWS121" s="10"/>
      <c r="KWT121" s="10"/>
      <c r="KWU121" s="10"/>
      <c r="KWV121" s="10"/>
      <c r="KWW121" s="10"/>
      <c r="KWX121" s="10"/>
      <c r="KWY121" s="10"/>
      <c r="KWZ121" s="10"/>
      <c r="KXA121" s="10"/>
      <c r="KXB121" s="10"/>
      <c r="KXC121" s="10"/>
      <c r="KXD121" s="10"/>
      <c r="KXE121" s="10"/>
      <c r="KXF121" s="10"/>
      <c r="KXG121" s="10"/>
      <c r="KXH121" s="10"/>
      <c r="KXI121" s="10"/>
      <c r="KXJ121" s="10"/>
      <c r="KXK121" s="10"/>
      <c r="KXL121" s="10"/>
      <c r="KXM121" s="10"/>
      <c r="KXN121" s="10"/>
      <c r="KXO121" s="10"/>
      <c r="KXP121" s="10"/>
      <c r="KXQ121" s="10"/>
      <c r="KXR121" s="10"/>
      <c r="KXS121" s="10"/>
      <c r="KXT121" s="10"/>
      <c r="KXU121" s="10"/>
      <c r="KXV121" s="10"/>
      <c r="KXW121" s="10"/>
      <c r="KXX121" s="10"/>
      <c r="KXY121" s="10"/>
      <c r="KXZ121" s="10"/>
      <c r="KYA121" s="10"/>
      <c r="KYB121" s="10"/>
      <c r="KYC121" s="10"/>
      <c r="KYD121" s="10"/>
      <c r="KYE121" s="10"/>
      <c r="KYF121" s="10"/>
      <c r="KYG121" s="10"/>
      <c r="KYH121" s="10"/>
      <c r="KYI121" s="10"/>
      <c r="KYJ121" s="10"/>
      <c r="KYK121" s="10"/>
      <c r="KYL121" s="10"/>
      <c r="KYM121" s="10"/>
      <c r="KYN121" s="10"/>
      <c r="KYO121" s="10"/>
      <c r="KYP121" s="10"/>
      <c r="KYQ121" s="10"/>
      <c r="KYR121" s="10"/>
      <c r="KYS121" s="10"/>
      <c r="KYT121" s="10"/>
      <c r="KYU121" s="10"/>
      <c r="KYV121" s="10"/>
      <c r="KYW121" s="10"/>
      <c r="KYX121" s="10"/>
      <c r="KYY121" s="10"/>
      <c r="KYZ121" s="10"/>
      <c r="KZA121" s="10"/>
      <c r="KZB121" s="10"/>
      <c r="KZC121" s="10"/>
      <c r="KZD121" s="10"/>
      <c r="KZE121" s="10"/>
      <c r="KZF121" s="10"/>
      <c r="KZG121" s="10"/>
      <c r="KZH121" s="10"/>
      <c r="KZI121" s="10"/>
      <c r="KZJ121" s="10"/>
      <c r="KZK121" s="10"/>
      <c r="KZL121" s="10"/>
      <c r="KZM121" s="10"/>
      <c r="KZN121" s="10"/>
      <c r="KZO121" s="10"/>
      <c r="KZP121" s="10"/>
      <c r="KZQ121" s="10"/>
      <c r="KZR121" s="10"/>
      <c r="KZS121" s="10"/>
      <c r="KZT121" s="10"/>
      <c r="KZU121" s="10"/>
      <c r="KZV121" s="10"/>
      <c r="KZW121" s="10"/>
      <c r="KZX121" s="10"/>
      <c r="KZY121" s="10"/>
      <c r="KZZ121" s="10"/>
      <c r="LAA121" s="10"/>
      <c r="LAB121" s="10"/>
      <c r="LAC121" s="10"/>
      <c r="LAD121" s="10"/>
      <c r="LAE121" s="10"/>
      <c r="LAF121" s="10"/>
      <c r="LAG121" s="10"/>
      <c r="LAH121" s="10"/>
      <c r="LAI121" s="10"/>
      <c r="LAJ121" s="10"/>
      <c r="LAK121" s="10"/>
      <c r="LAL121" s="10"/>
      <c r="LAM121" s="10"/>
      <c r="LAN121" s="10"/>
      <c r="LAO121" s="10"/>
      <c r="LAP121" s="10"/>
      <c r="LAQ121" s="10"/>
      <c r="LAR121" s="10"/>
      <c r="LAS121" s="10"/>
      <c r="LAT121" s="10"/>
      <c r="LAU121" s="10"/>
      <c r="LAV121" s="10"/>
      <c r="LAW121" s="10"/>
      <c r="LAX121" s="10"/>
      <c r="LAY121" s="10"/>
      <c r="LAZ121" s="10"/>
      <c r="LBA121" s="10"/>
      <c r="LBB121" s="10"/>
      <c r="LBC121" s="10"/>
      <c r="LBD121" s="10"/>
      <c r="LBE121" s="10"/>
      <c r="LBF121" s="10"/>
      <c r="LBG121" s="10"/>
      <c r="LBH121" s="10"/>
      <c r="LBI121" s="10"/>
      <c r="LBJ121" s="10"/>
      <c r="LBK121" s="10"/>
      <c r="LBL121" s="10"/>
      <c r="LBM121" s="10"/>
      <c r="LBN121" s="10"/>
      <c r="LBO121" s="10"/>
      <c r="LBP121" s="10"/>
      <c r="LBQ121" s="10"/>
      <c r="LBR121" s="10"/>
      <c r="LBS121" s="10"/>
      <c r="LBT121" s="10"/>
      <c r="LBU121" s="10"/>
      <c r="LBV121" s="10"/>
      <c r="LBW121" s="10"/>
      <c r="LBX121" s="10"/>
      <c r="LBY121" s="10"/>
      <c r="LBZ121" s="10"/>
      <c r="LCA121" s="10"/>
      <c r="LCB121" s="10"/>
      <c r="LCC121" s="10"/>
      <c r="LCD121" s="10"/>
      <c r="LCE121" s="10"/>
      <c r="LCF121" s="10"/>
      <c r="LCG121" s="10"/>
      <c r="LCH121" s="10"/>
      <c r="LCI121" s="10"/>
      <c r="LCJ121" s="10"/>
      <c r="LCK121" s="10"/>
      <c r="LCL121" s="10"/>
      <c r="LCM121" s="10"/>
      <c r="LCN121" s="10"/>
      <c r="LCO121" s="10"/>
      <c r="LCP121" s="10"/>
      <c r="LCQ121" s="10"/>
      <c r="LCR121" s="10"/>
      <c r="LCS121" s="10"/>
      <c r="LCT121" s="10"/>
      <c r="LCU121" s="10"/>
      <c r="LCV121" s="10"/>
      <c r="LCW121" s="10"/>
      <c r="LCX121" s="10"/>
      <c r="LCY121" s="10"/>
      <c r="LCZ121" s="10"/>
      <c r="LDA121" s="10"/>
      <c r="LDB121" s="10"/>
      <c r="LDC121" s="10"/>
      <c r="LDD121" s="10"/>
      <c r="LDE121" s="10"/>
      <c r="LDF121" s="10"/>
      <c r="LDG121" s="10"/>
      <c r="LDH121" s="10"/>
      <c r="LDI121" s="10"/>
      <c r="LDJ121" s="10"/>
      <c r="LDK121" s="10"/>
      <c r="LDL121" s="10"/>
      <c r="LDM121" s="10"/>
      <c r="LDN121" s="10"/>
      <c r="LDO121" s="10"/>
      <c r="LDP121" s="10"/>
      <c r="LDQ121" s="10"/>
      <c r="LDR121" s="10"/>
      <c r="LDS121" s="10"/>
      <c r="LDT121" s="10"/>
      <c r="LDU121" s="10"/>
      <c r="LDV121" s="10"/>
      <c r="LDW121" s="10"/>
      <c r="LDX121" s="10"/>
      <c r="LDY121" s="10"/>
      <c r="LDZ121" s="10"/>
      <c r="LEA121" s="10"/>
      <c r="LEB121" s="10"/>
      <c r="LEC121" s="10"/>
      <c r="LED121" s="10"/>
      <c r="LEE121" s="10"/>
      <c r="LEF121" s="10"/>
      <c r="LEG121" s="10"/>
      <c r="LEH121" s="10"/>
      <c r="LEI121" s="10"/>
      <c r="LEJ121" s="10"/>
      <c r="LEK121" s="10"/>
      <c r="LEL121" s="10"/>
      <c r="LEM121" s="10"/>
      <c r="LEN121" s="10"/>
      <c r="LEO121" s="10"/>
      <c r="LEP121" s="10"/>
      <c r="LEQ121" s="10"/>
      <c r="LER121" s="10"/>
      <c r="LES121" s="10"/>
      <c r="LET121" s="10"/>
      <c r="LEU121" s="10"/>
      <c r="LEV121" s="10"/>
      <c r="LEW121" s="10"/>
      <c r="LEX121" s="10"/>
      <c r="LEY121" s="10"/>
      <c r="LEZ121" s="10"/>
      <c r="LFA121" s="10"/>
      <c r="LFB121" s="10"/>
      <c r="LFC121" s="10"/>
      <c r="LFD121" s="10"/>
      <c r="LFE121" s="10"/>
      <c r="LFF121" s="10"/>
      <c r="LFG121" s="10"/>
      <c r="LFH121" s="10"/>
      <c r="LFI121" s="10"/>
      <c r="LFJ121" s="10"/>
      <c r="LFK121" s="10"/>
      <c r="LFL121" s="10"/>
      <c r="LFM121" s="10"/>
      <c r="LFN121" s="10"/>
      <c r="LFO121" s="10"/>
      <c r="LFP121" s="10"/>
      <c r="LFQ121" s="10"/>
      <c r="LFR121" s="10"/>
      <c r="LFS121" s="10"/>
      <c r="LFT121" s="10"/>
      <c r="LFU121" s="10"/>
      <c r="LFV121" s="10"/>
      <c r="LFW121" s="10"/>
      <c r="LFX121" s="10"/>
      <c r="LFY121" s="10"/>
      <c r="LFZ121" s="10"/>
      <c r="LGA121" s="10"/>
      <c r="LGB121" s="10"/>
      <c r="LGC121" s="10"/>
      <c r="LGD121" s="10"/>
      <c r="LGE121" s="10"/>
      <c r="LGF121" s="10"/>
      <c r="LGG121" s="10"/>
      <c r="LGH121" s="10"/>
      <c r="LGI121" s="10"/>
      <c r="LGJ121" s="10"/>
      <c r="LGK121" s="10"/>
      <c r="LGL121" s="10"/>
      <c r="LGM121" s="10"/>
      <c r="LGN121" s="10"/>
      <c r="LGO121" s="10"/>
      <c r="LGP121" s="10"/>
      <c r="LGQ121" s="10"/>
      <c r="LGR121" s="10"/>
      <c r="LGS121" s="10"/>
      <c r="LGT121" s="10"/>
      <c r="LGU121" s="10"/>
      <c r="LGV121" s="10"/>
      <c r="LGW121" s="10"/>
      <c r="LGX121" s="10"/>
      <c r="LGY121" s="10"/>
      <c r="LGZ121" s="10"/>
      <c r="LHA121" s="10"/>
      <c r="LHB121" s="10"/>
      <c r="LHC121" s="10"/>
      <c r="LHD121" s="10"/>
      <c r="LHE121" s="10"/>
      <c r="LHF121" s="10"/>
      <c r="LHG121" s="10"/>
      <c r="LHH121" s="10"/>
      <c r="LHI121" s="10"/>
      <c r="LHJ121" s="10"/>
      <c r="LHK121" s="10"/>
      <c r="LHL121" s="10"/>
      <c r="LHM121" s="10"/>
      <c r="LHN121" s="10"/>
      <c r="LHO121" s="10"/>
      <c r="LHP121" s="10"/>
      <c r="LHQ121" s="10"/>
      <c r="LHR121" s="10"/>
      <c r="LHS121" s="10"/>
      <c r="LHT121" s="10"/>
      <c r="LHU121" s="10"/>
      <c r="LHV121" s="10"/>
      <c r="LHW121" s="10"/>
      <c r="LHX121" s="10"/>
      <c r="LHY121" s="10"/>
      <c r="LHZ121" s="10"/>
      <c r="LIA121" s="10"/>
      <c r="LIB121" s="10"/>
      <c r="LIC121" s="10"/>
      <c r="LID121" s="10"/>
      <c r="LIE121" s="10"/>
      <c r="LIF121" s="10"/>
      <c r="LIG121" s="10"/>
      <c r="LIH121" s="10"/>
      <c r="LII121" s="10"/>
      <c r="LIJ121" s="10"/>
      <c r="LIK121" s="10"/>
      <c r="LIL121" s="10"/>
      <c r="LIM121" s="10"/>
      <c r="LIN121" s="10"/>
      <c r="LIO121" s="10"/>
      <c r="LIP121" s="10"/>
      <c r="LIQ121" s="10"/>
      <c r="LIR121" s="10"/>
      <c r="LIS121" s="10"/>
      <c r="LIT121" s="10"/>
      <c r="LIU121" s="10"/>
      <c r="LIV121" s="10"/>
      <c r="LIW121" s="10"/>
      <c r="LIX121" s="10"/>
      <c r="LIY121" s="10"/>
      <c r="LIZ121" s="10"/>
      <c r="LJA121" s="10"/>
      <c r="LJB121" s="10"/>
      <c r="LJC121" s="10"/>
      <c r="LJD121" s="10"/>
      <c r="LJE121" s="10"/>
      <c r="LJF121" s="10"/>
      <c r="LJG121" s="10"/>
      <c r="LJH121" s="10"/>
      <c r="LJI121" s="10"/>
      <c r="LJJ121" s="10"/>
      <c r="LJK121" s="10"/>
      <c r="LJL121" s="10"/>
      <c r="LJM121" s="10"/>
      <c r="LJN121" s="10"/>
      <c r="LJO121" s="10"/>
      <c r="LJP121" s="10"/>
      <c r="LJQ121" s="10"/>
      <c r="LJR121" s="10"/>
      <c r="LJS121" s="10"/>
      <c r="LJT121" s="10"/>
      <c r="LJU121" s="10"/>
      <c r="LJV121" s="10"/>
      <c r="LJW121" s="10"/>
      <c r="LJX121" s="10"/>
      <c r="LJY121" s="10"/>
      <c r="LJZ121" s="10"/>
      <c r="LKA121" s="10"/>
      <c r="LKB121" s="10"/>
      <c r="LKC121" s="10"/>
      <c r="LKD121" s="10"/>
      <c r="LKE121" s="10"/>
      <c r="LKF121" s="10"/>
      <c r="LKG121" s="10"/>
      <c r="LKH121" s="10"/>
      <c r="LKI121" s="10"/>
      <c r="LKJ121" s="10"/>
      <c r="LKK121" s="10"/>
      <c r="LKL121" s="10"/>
      <c r="LKM121" s="10"/>
      <c r="LKN121" s="10"/>
      <c r="LKO121" s="10"/>
      <c r="LKP121" s="10"/>
      <c r="LKQ121" s="10"/>
      <c r="LKR121" s="10"/>
      <c r="LKS121" s="10"/>
      <c r="LKT121" s="10"/>
      <c r="LKU121" s="10"/>
      <c r="LKV121" s="10"/>
      <c r="LKW121" s="10"/>
      <c r="LKX121" s="10"/>
      <c r="LKY121" s="10"/>
      <c r="LKZ121" s="10"/>
      <c r="LLA121" s="10"/>
      <c r="LLB121" s="10"/>
      <c r="LLC121" s="10"/>
      <c r="LLD121" s="10"/>
      <c r="LLE121" s="10"/>
      <c r="LLF121" s="10"/>
      <c r="LLG121" s="10"/>
      <c r="LLH121" s="10"/>
      <c r="LLI121" s="10"/>
      <c r="LLJ121" s="10"/>
      <c r="LLK121" s="10"/>
      <c r="LLL121" s="10"/>
      <c r="LLM121" s="10"/>
      <c r="LLN121" s="10"/>
      <c r="LLO121" s="10"/>
      <c r="LLP121" s="10"/>
      <c r="LLQ121" s="10"/>
      <c r="LLR121" s="10"/>
      <c r="LLS121" s="10"/>
      <c r="LLT121" s="10"/>
      <c r="LLU121" s="10"/>
      <c r="LLV121" s="10"/>
      <c r="LLW121" s="10"/>
      <c r="LLX121" s="10"/>
      <c r="LLY121" s="10"/>
      <c r="LLZ121" s="10"/>
      <c r="LMA121" s="10"/>
      <c r="LMB121" s="10"/>
      <c r="LMC121" s="10"/>
      <c r="LMD121" s="10"/>
      <c r="LME121" s="10"/>
      <c r="LMF121" s="10"/>
      <c r="LMG121" s="10"/>
      <c r="LMH121" s="10"/>
      <c r="LMI121" s="10"/>
      <c r="LMJ121" s="10"/>
      <c r="LMK121" s="10"/>
      <c r="LML121" s="10"/>
      <c r="LMM121" s="10"/>
      <c r="LMN121" s="10"/>
      <c r="LMO121" s="10"/>
      <c r="LMP121" s="10"/>
      <c r="LMQ121" s="10"/>
      <c r="LMR121" s="10"/>
      <c r="LMS121" s="10"/>
      <c r="LMT121" s="10"/>
      <c r="LMU121" s="10"/>
      <c r="LMV121" s="10"/>
      <c r="LMW121" s="10"/>
      <c r="LMX121" s="10"/>
      <c r="LMY121" s="10"/>
      <c r="LMZ121" s="10"/>
      <c r="LNA121" s="10"/>
      <c r="LNB121" s="10"/>
      <c r="LNC121" s="10"/>
      <c r="LND121" s="10"/>
      <c r="LNE121" s="10"/>
      <c r="LNF121" s="10"/>
      <c r="LNG121" s="10"/>
      <c r="LNH121" s="10"/>
      <c r="LNI121" s="10"/>
      <c r="LNJ121" s="10"/>
      <c r="LNK121" s="10"/>
      <c r="LNL121" s="10"/>
      <c r="LNM121" s="10"/>
      <c r="LNN121" s="10"/>
      <c r="LNO121" s="10"/>
      <c r="LNP121" s="10"/>
      <c r="LNQ121" s="10"/>
      <c r="LNR121" s="10"/>
      <c r="LNS121" s="10"/>
      <c r="LNT121" s="10"/>
      <c r="LNU121" s="10"/>
      <c r="LNV121" s="10"/>
      <c r="LNW121" s="10"/>
      <c r="LNX121" s="10"/>
      <c r="LNY121" s="10"/>
      <c r="LNZ121" s="10"/>
      <c r="LOA121" s="10"/>
      <c r="LOB121" s="10"/>
      <c r="LOC121" s="10"/>
      <c r="LOD121" s="10"/>
      <c r="LOE121" s="10"/>
      <c r="LOF121" s="10"/>
      <c r="LOG121" s="10"/>
      <c r="LOH121" s="10"/>
      <c r="LOI121" s="10"/>
      <c r="LOJ121" s="10"/>
      <c r="LOK121" s="10"/>
      <c r="LOL121" s="10"/>
      <c r="LOM121" s="10"/>
      <c r="LON121" s="10"/>
      <c r="LOO121" s="10"/>
      <c r="LOP121" s="10"/>
      <c r="LOQ121" s="10"/>
      <c r="LOR121" s="10"/>
      <c r="LOS121" s="10"/>
      <c r="LOT121" s="10"/>
      <c r="LOU121" s="10"/>
      <c r="LOV121" s="10"/>
      <c r="LOW121" s="10"/>
      <c r="LOX121" s="10"/>
      <c r="LOY121" s="10"/>
      <c r="LOZ121" s="10"/>
      <c r="LPA121" s="10"/>
      <c r="LPB121" s="10"/>
      <c r="LPC121" s="10"/>
      <c r="LPD121" s="10"/>
      <c r="LPE121" s="10"/>
      <c r="LPF121" s="10"/>
      <c r="LPG121" s="10"/>
      <c r="LPH121" s="10"/>
      <c r="LPI121" s="10"/>
      <c r="LPJ121" s="10"/>
      <c r="LPK121" s="10"/>
      <c r="LPL121" s="10"/>
      <c r="LPM121" s="10"/>
      <c r="LPN121" s="10"/>
      <c r="LPO121" s="10"/>
      <c r="LPP121" s="10"/>
      <c r="LPQ121" s="10"/>
      <c r="LPR121" s="10"/>
      <c r="LPS121" s="10"/>
      <c r="LPT121" s="10"/>
      <c r="LPU121" s="10"/>
      <c r="LPV121" s="10"/>
      <c r="LPW121" s="10"/>
      <c r="LPX121" s="10"/>
      <c r="LPY121" s="10"/>
      <c r="LPZ121" s="10"/>
      <c r="LQA121" s="10"/>
      <c r="LQB121" s="10"/>
      <c r="LQC121" s="10"/>
      <c r="LQD121" s="10"/>
      <c r="LQE121" s="10"/>
      <c r="LQF121" s="10"/>
      <c r="LQG121" s="10"/>
      <c r="LQH121" s="10"/>
      <c r="LQI121" s="10"/>
      <c r="LQJ121" s="10"/>
      <c r="LQK121" s="10"/>
      <c r="LQL121" s="10"/>
      <c r="LQM121" s="10"/>
      <c r="LQN121" s="10"/>
      <c r="LQO121" s="10"/>
      <c r="LQP121" s="10"/>
      <c r="LQQ121" s="10"/>
      <c r="LQR121" s="10"/>
      <c r="LQS121" s="10"/>
      <c r="LQT121" s="10"/>
      <c r="LQU121" s="10"/>
      <c r="LQV121" s="10"/>
      <c r="LQW121" s="10"/>
      <c r="LQX121" s="10"/>
      <c r="LQY121" s="10"/>
      <c r="LQZ121" s="10"/>
      <c r="LRA121" s="10"/>
      <c r="LRB121" s="10"/>
      <c r="LRC121" s="10"/>
      <c r="LRD121" s="10"/>
      <c r="LRE121" s="10"/>
      <c r="LRF121" s="10"/>
      <c r="LRG121" s="10"/>
      <c r="LRH121" s="10"/>
      <c r="LRI121" s="10"/>
      <c r="LRJ121" s="10"/>
      <c r="LRK121" s="10"/>
      <c r="LRL121" s="10"/>
      <c r="LRM121" s="10"/>
      <c r="LRN121" s="10"/>
      <c r="LRO121" s="10"/>
      <c r="LRP121" s="10"/>
      <c r="LRQ121" s="10"/>
      <c r="LRR121" s="10"/>
      <c r="LRS121" s="10"/>
      <c r="LRT121" s="10"/>
      <c r="LRU121" s="10"/>
      <c r="LRV121" s="10"/>
      <c r="LRW121" s="10"/>
      <c r="LRX121" s="10"/>
      <c r="LRY121" s="10"/>
      <c r="LRZ121" s="10"/>
      <c r="LSA121" s="10"/>
      <c r="LSB121" s="10"/>
      <c r="LSC121" s="10"/>
      <c r="LSD121" s="10"/>
      <c r="LSE121" s="10"/>
      <c r="LSF121" s="10"/>
      <c r="LSG121" s="10"/>
      <c r="LSH121" s="10"/>
      <c r="LSI121" s="10"/>
      <c r="LSJ121" s="10"/>
      <c r="LSK121" s="10"/>
      <c r="LSL121" s="10"/>
      <c r="LSM121" s="10"/>
      <c r="LSN121" s="10"/>
      <c r="LSO121" s="10"/>
      <c r="LSP121" s="10"/>
      <c r="LSQ121" s="10"/>
      <c r="LSR121" s="10"/>
      <c r="LSS121" s="10"/>
      <c r="LST121" s="10"/>
      <c r="LSU121" s="10"/>
      <c r="LSV121" s="10"/>
      <c r="LSW121" s="10"/>
      <c r="LSX121" s="10"/>
      <c r="LSY121" s="10"/>
      <c r="LSZ121" s="10"/>
      <c r="LTA121" s="10"/>
      <c r="LTB121" s="10"/>
      <c r="LTC121" s="10"/>
      <c r="LTD121" s="10"/>
      <c r="LTE121" s="10"/>
      <c r="LTF121" s="10"/>
      <c r="LTG121" s="10"/>
      <c r="LTH121" s="10"/>
      <c r="LTI121" s="10"/>
      <c r="LTJ121" s="10"/>
      <c r="LTK121" s="10"/>
      <c r="LTL121" s="10"/>
      <c r="LTM121" s="10"/>
      <c r="LTN121" s="10"/>
      <c r="LTO121" s="10"/>
      <c r="LTP121" s="10"/>
      <c r="LTQ121" s="10"/>
      <c r="LTR121" s="10"/>
      <c r="LTS121" s="10"/>
      <c r="LTT121" s="10"/>
      <c r="LTU121" s="10"/>
      <c r="LTV121" s="10"/>
      <c r="LTW121" s="10"/>
      <c r="LTX121" s="10"/>
      <c r="LTY121" s="10"/>
      <c r="LTZ121" s="10"/>
      <c r="LUA121" s="10"/>
      <c r="LUB121" s="10"/>
      <c r="LUC121" s="10"/>
      <c r="LUD121" s="10"/>
      <c r="LUE121" s="10"/>
      <c r="LUF121" s="10"/>
      <c r="LUG121" s="10"/>
      <c r="LUH121" s="10"/>
      <c r="LUI121" s="10"/>
      <c r="LUJ121" s="10"/>
      <c r="LUK121" s="10"/>
      <c r="LUL121" s="10"/>
      <c r="LUM121" s="10"/>
      <c r="LUN121" s="10"/>
      <c r="LUO121" s="10"/>
      <c r="LUP121" s="10"/>
      <c r="LUQ121" s="10"/>
      <c r="LUR121" s="10"/>
      <c r="LUS121" s="10"/>
      <c r="LUT121" s="10"/>
      <c r="LUU121" s="10"/>
      <c r="LUV121" s="10"/>
      <c r="LUW121" s="10"/>
      <c r="LUX121" s="10"/>
      <c r="LUY121" s="10"/>
      <c r="LUZ121" s="10"/>
      <c r="LVA121" s="10"/>
      <c r="LVB121" s="10"/>
      <c r="LVC121" s="10"/>
      <c r="LVD121" s="10"/>
      <c r="LVE121" s="10"/>
      <c r="LVF121" s="10"/>
      <c r="LVG121" s="10"/>
      <c r="LVH121" s="10"/>
      <c r="LVI121" s="10"/>
      <c r="LVJ121" s="10"/>
      <c r="LVK121" s="10"/>
      <c r="LVL121" s="10"/>
      <c r="LVM121" s="10"/>
      <c r="LVN121" s="10"/>
      <c r="LVO121" s="10"/>
      <c r="LVP121" s="10"/>
      <c r="LVQ121" s="10"/>
      <c r="LVR121" s="10"/>
      <c r="LVS121" s="10"/>
      <c r="LVT121" s="10"/>
      <c r="LVU121" s="10"/>
      <c r="LVV121" s="10"/>
      <c r="LVW121" s="10"/>
      <c r="LVX121" s="10"/>
      <c r="LVY121" s="10"/>
      <c r="LVZ121" s="10"/>
      <c r="LWA121" s="10"/>
      <c r="LWB121" s="10"/>
      <c r="LWC121" s="10"/>
      <c r="LWD121" s="10"/>
      <c r="LWE121" s="10"/>
      <c r="LWF121" s="10"/>
      <c r="LWG121" s="10"/>
      <c r="LWH121" s="10"/>
      <c r="LWI121" s="10"/>
      <c r="LWJ121" s="10"/>
      <c r="LWK121" s="10"/>
      <c r="LWL121" s="10"/>
      <c r="LWM121" s="10"/>
      <c r="LWN121" s="10"/>
      <c r="LWO121" s="10"/>
      <c r="LWP121" s="10"/>
      <c r="LWQ121" s="10"/>
      <c r="LWR121" s="10"/>
      <c r="LWS121" s="10"/>
      <c r="LWT121" s="10"/>
      <c r="LWU121" s="10"/>
      <c r="LWV121" s="10"/>
      <c r="LWW121" s="10"/>
      <c r="LWX121" s="10"/>
      <c r="LWY121" s="10"/>
      <c r="LWZ121" s="10"/>
      <c r="LXA121" s="10"/>
      <c r="LXB121" s="10"/>
      <c r="LXC121" s="10"/>
      <c r="LXD121" s="10"/>
      <c r="LXE121" s="10"/>
      <c r="LXF121" s="10"/>
      <c r="LXG121" s="10"/>
      <c r="LXH121" s="10"/>
      <c r="LXI121" s="10"/>
      <c r="LXJ121" s="10"/>
      <c r="LXK121" s="10"/>
      <c r="LXL121" s="10"/>
      <c r="LXM121" s="10"/>
      <c r="LXN121" s="10"/>
      <c r="LXO121" s="10"/>
      <c r="LXP121" s="10"/>
      <c r="LXQ121" s="10"/>
      <c r="LXR121" s="10"/>
      <c r="LXS121" s="10"/>
      <c r="LXT121" s="10"/>
      <c r="LXU121" s="10"/>
      <c r="LXV121" s="10"/>
      <c r="LXW121" s="10"/>
      <c r="LXX121" s="10"/>
      <c r="LXY121" s="10"/>
      <c r="LXZ121" s="10"/>
      <c r="LYA121" s="10"/>
      <c r="LYB121" s="10"/>
      <c r="LYC121" s="10"/>
      <c r="LYD121" s="10"/>
      <c r="LYE121" s="10"/>
      <c r="LYF121" s="10"/>
      <c r="LYG121" s="10"/>
      <c r="LYH121" s="10"/>
      <c r="LYI121" s="10"/>
      <c r="LYJ121" s="10"/>
      <c r="LYK121" s="10"/>
      <c r="LYL121" s="10"/>
      <c r="LYM121" s="10"/>
      <c r="LYN121" s="10"/>
      <c r="LYO121" s="10"/>
      <c r="LYP121" s="10"/>
      <c r="LYQ121" s="10"/>
      <c r="LYR121" s="10"/>
      <c r="LYS121" s="10"/>
      <c r="LYT121" s="10"/>
      <c r="LYU121" s="10"/>
      <c r="LYV121" s="10"/>
      <c r="LYW121" s="10"/>
      <c r="LYX121" s="10"/>
      <c r="LYY121" s="10"/>
      <c r="LYZ121" s="10"/>
      <c r="LZA121" s="10"/>
      <c r="LZB121" s="10"/>
      <c r="LZC121" s="10"/>
      <c r="LZD121" s="10"/>
      <c r="LZE121" s="10"/>
      <c r="LZF121" s="10"/>
      <c r="LZG121" s="10"/>
      <c r="LZH121" s="10"/>
      <c r="LZI121" s="10"/>
      <c r="LZJ121" s="10"/>
      <c r="LZK121" s="10"/>
      <c r="LZL121" s="10"/>
      <c r="LZM121" s="10"/>
      <c r="LZN121" s="10"/>
      <c r="LZO121" s="10"/>
      <c r="LZP121" s="10"/>
      <c r="LZQ121" s="10"/>
      <c r="LZR121" s="10"/>
      <c r="LZS121" s="10"/>
      <c r="LZT121" s="10"/>
      <c r="LZU121" s="10"/>
      <c r="LZV121" s="10"/>
      <c r="LZW121" s="10"/>
      <c r="LZX121" s="10"/>
      <c r="LZY121" s="10"/>
      <c r="LZZ121" s="10"/>
      <c r="MAA121" s="10"/>
      <c r="MAB121" s="10"/>
      <c r="MAC121" s="10"/>
      <c r="MAD121" s="10"/>
      <c r="MAE121" s="10"/>
      <c r="MAF121" s="10"/>
      <c r="MAG121" s="10"/>
      <c r="MAH121" s="10"/>
      <c r="MAI121" s="10"/>
      <c r="MAJ121" s="10"/>
      <c r="MAK121" s="10"/>
      <c r="MAL121" s="10"/>
      <c r="MAM121" s="10"/>
      <c r="MAN121" s="10"/>
      <c r="MAO121" s="10"/>
      <c r="MAP121" s="10"/>
      <c r="MAQ121" s="10"/>
      <c r="MAR121" s="10"/>
      <c r="MAS121" s="10"/>
      <c r="MAT121" s="10"/>
      <c r="MAU121" s="10"/>
      <c r="MAV121" s="10"/>
      <c r="MAW121" s="10"/>
      <c r="MAX121" s="10"/>
      <c r="MAY121" s="10"/>
      <c r="MAZ121" s="10"/>
      <c r="MBA121" s="10"/>
      <c r="MBB121" s="10"/>
      <c r="MBC121" s="10"/>
      <c r="MBD121" s="10"/>
      <c r="MBE121" s="10"/>
      <c r="MBF121" s="10"/>
      <c r="MBG121" s="10"/>
      <c r="MBH121" s="10"/>
      <c r="MBI121" s="10"/>
      <c r="MBJ121" s="10"/>
      <c r="MBK121" s="10"/>
      <c r="MBL121" s="10"/>
      <c r="MBM121" s="10"/>
      <c r="MBN121" s="10"/>
      <c r="MBO121" s="10"/>
      <c r="MBP121" s="10"/>
      <c r="MBQ121" s="10"/>
      <c r="MBR121" s="10"/>
      <c r="MBS121" s="10"/>
      <c r="MBT121" s="10"/>
      <c r="MBU121" s="10"/>
      <c r="MBV121" s="10"/>
      <c r="MBW121" s="10"/>
      <c r="MBX121" s="10"/>
      <c r="MBY121" s="10"/>
      <c r="MBZ121" s="10"/>
      <c r="MCA121" s="10"/>
      <c r="MCB121" s="10"/>
      <c r="MCC121" s="10"/>
      <c r="MCD121" s="10"/>
      <c r="MCE121" s="10"/>
      <c r="MCF121" s="10"/>
      <c r="MCG121" s="10"/>
      <c r="MCH121" s="10"/>
      <c r="MCI121" s="10"/>
      <c r="MCJ121" s="10"/>
      <c r="MCK121" s="10"/>
      <c r="MCL121" s="10"/>
      <c r="MCM121" s="10"/>
      <c r="MCN121" s="10"/>
      <c r="MCO121" s="10"/>
      <c r="MCP121" s="10"/>
      <c r="MCQ121" s="10"/>
      <c r="MCR121" s="10"/>
      <c r="MCS121" s="10"/>
      <c r="MCT121" s="10"/>
      <c r="MCU121" s="10"/>
      <c r="MCV121" s="10"/>
      <c r="MCW121" s="10"/>
      <c r="MCX121" s="10"/>
      <c r="MCY121" s="10"/>
      <c r="MCZ121" s="10"/>
      <c r="MDA121" s="10"/>
      <c r="MDB121" s="10"/>
      <c r="MDC121" s="10"/>
      <c r="MDD121" s="10"/>
      <c r="MDE121" s="10"/>
      <c r="MDF121" s="10"/>
      <c r="MDG121" s="10"/>
      <c r="MDH121" s="10"/>
      <c r="MDI121" s="10"/>
      <c r="MDJ121" s="10"/>
      <c r="MDK121" s="10"/>
      <c r="MDL121" s="10"/>
      <c r="MDM121" s="10"/>
      <c r="MDN121" s="10"/>
      <c r="MDO121" s="10"/>
      <c r="MDP121" s="10"/>
      <c r="MDQ121" s="10"/>
      <c r="MDR121" s="10"/>
      <c r="MDS121" s="10"/>
      <c r="MDT121" s="10"/>
      <c r="MDU121" s="10"/>
      <c r="MDV121" s="10"/>
      <c r="MDW121" s="10"/>
      <c r="MDX121" s="10"/>
      <c r="MDY121" s="10"/>
      <c r="MDZ121" s="10"/>
      <c r="MEA121" s="10"/>
      <c r="MEB121" s="10"/>
      <c r="MEC121" s="10"/>
      <c r="MED121" s="10"/>
      <c r="MEE121" s="10"/>
      <c r="MEF121" s="10"/>
      <c r="MEG121" s="10"/>
      <c r="MEH121" s="10"/>
      <c r="MEI121" s="10"/>
      <c r="MEJ121" s="10"/>
      <c r="MEK121" s="10"/>
      <c r="MEL121" s="10"/>
      <c r="MEM121" s="10"/>
      <c r="MEN121" s="10"/>
      <c r="MEO121" s="10"/>
      <c r="MEP121" s="10"/>
      <c r="MEQ121" s="10"/>
      <c r="MER121" s="10"/>
      <c r="MES121" s="10"/>
      <c r="MET121" s="10"/>
      <c r="MEU121" s="10"/>
      <c r="MEV121" s="10"/>
      <c r="MEW121" s="10"/>
      <c r="MEX121" s="10"/>
      <c r="MEY121" s="10"/>
      <c r="MEZ121" s="10"/>
      <c r="MFA121" s="10"/>
      <c r="MFB121" s="10"/>
      <c r="MFC121" s="10"/>
      <c r="MFD121" s="10"/>
      <c r="MFE121" s="10"/>
      <c r="MFF121" s="10"/>
      <c r="MFG121" s="10"/>
      <c r="MFH121" s="10"/>
      <c r="MFI121" s="10"/>
      <c r="MFJ121" s="10"/>
      <c r="MFK121" s="10"/>
      <c r="MFL121" s="10"/>
      <c r="MFM121" s="10"/>
      <c r="MFN121" s="10"/>
      <c r="MFO121" s="10"/>
      <c r="MFP121" s="10"/>
      <c r="MFQ121" s="10"/>
      <c r="MFR121" s="10"/>
      <c r="MFS121" s="10"/>
      <c r="MFT121" s="10"/>
      <c r="MFU121" s="10"/>
      <c r="MFV121" s="10"/>
      <c r="MFW121" s="10"/>
      <c r="MFX121" s="10"/>
      <c r="MFY121" s="10"/>
      <c r="MFZ121" s="10"/>
      <c r="MGA121" s="10"/>
      <c r="MGB121" s="10"/>
      <c r="MGC121" s="10"/>
      <c r="MGD121" s="10"/>
      <c r="MGE121" s="10"/>
      <c r="MGF121" s="10"/>
      <c r="MGG121" s="10"/>
      <c r="MGH121" s="10"/>
      <c r="MGI121" s="10"/>
      <c r="MGJ121" s="10"/>
      <c r="MGK121" s="10"/>
      <c r="MGL121" s="10"/>
      <c r="MGM121" s="10"/>
      <c r="MGN121" s="10"/>
      <c r="MGO121" s="10"/>
      <c r="MGP121" s="10"/>
      <c r="MGQ121" s="10"/>
      <c r="MGR121" s="10"/>
      <c r="MGS121" s="10"/>
      <c r="MGT121" s="10"/>
      <c r="MGU121" s="10"/>
      <c r="MGV121" s="10"/>
      <c r="MGW121" s="10"/>
      <c r="MGX121" s="10"/>
      <c r="MGY121" s="10"/>
      <c r="MGZ121" s="10"/>
      <c r="MHA121" s="10"/>
      <c r="MHB121" s="10"/>
      <c r="MHC121" s="10"/>
      <c r="MHD121" s="10"/>
      <c r="MHE121" s="10"/>
      <c r="MHF121" s="10"/>
      <c r="MHG121" s="10"/>
      <c r="MHH121" s="10"/>
      <c r="MHI121" s="10"/>
      <c r="MHJ121" s="10"/>
      <c r="MHK121" s="10"/>
      <c r="MHL121" s="10"/>
      <c r="MHM121" s="10"/>
      <c r="MHN121" s="10"/>
      <c r="MHO121" s="10"/>
      <c r="MHP121" s="10"/>
      <c r="MHQ121" s="10"/>
      <c r="MHR121" s="10"/>
      <c r="MHS121" s="10"/>
      <c r="MHT121" s="10"/>
      <c r="MHU121" s="10"/>
      <c r="MHV121" s="10"/>
      <c r="MHW121" s="10"/>
      <c r="MHX121" s="10"/>
      <c r="MHY121" s="10"/>
      <c r="MHZ121" s="10"/>
      <c r="MIA121" s="10"/>
      <c r="MIB121" s="10"/>
      <c r="MIC121" s="10"/>
      <c r="MID121" s="10"/>
      <c r="MIE121" s="10"/>
      <c r="MIF121" s="10"/>
      <c r="MIG121" s="10"/>
      <c r="MIH121" s="10"/>
      <c r="MII121" s="10"/>
      <c r="MIJ121" s="10"/>
      <c r="MIK121" s="10"/>
      <c r="MIL121" s="10"/>
      <c r="MIM121" s="10"/>
      <c r="MIN121" s="10"/>
      <c r="MIO121" s="10"/>
      <c r="MIP121" s="10"/>
      <c r="MIQ121" s="10"/>
      <c r="MIR121" s="10"/>
      <c r="MIS121" s="10"/>
      <c r="MIT121" s="10"/>
      <c r="MIU121" s="10"/>
      <c r="MIV121" s="10"/>
      <c r="MIW121" s="10"/>
      <c r="MIX121" s="10"/>
      <c r="MIY121" s="10"/>
      <c r="MIZ121" s="10"/>
      <c r="MJA121" s="10"/>
      <c r="MJB121" s="10"/>
      <c r="MJC121" s="10"/>
      <c r="MJD121" s="10"/>
      <c r="MJE121" s="10"/>
      <c r="MJF121" s="10"/>
      <c r="MJG121" s="10"/>
      <c r="MJH121" s="10"/>
      <c r="MJI121" s="10"/>
      <c r="MJJ121" s="10"/>
      <c r="MJK121" s="10"/>
      <c r="MJL121" s="10"/>
      <c r="MJM121" s="10"/>
      <c r="MJN121" s="10"/>
      <c r="MJO121" s="10"/>
      <c r="MJP121" s="10"/>
      <c r="MJQ121" s="10"/>
      <c r="MJR121" s="10"/>
      <c r="MJS121" s="10"/>
      <c r="MJT121" s="10"/>
      <c r="MJU121" s="10"/>
      <c r="MJV121" s="10"/>
      <c r="MJW121" s="10"/>
      <c r="MJX121" s="10"/>
      <c r="MJY121" s="10"/>
      <c r="MJZ121" s="10"/>
      <c r="MKA121" s="10"/>
      <c r="MKB121" s="10"/>
      <c r="MKC121" s="10"/>
      <c r="MKD121" s="10"/>
      <c r="MKE121" s="10"/>
      <c r="MKF121" s="10"/>
      <c r="MKG121" s="10"/>
      <c r="MKH121" s="10"/>
      <c r="MKI121" s="10"/>
      <c r="MKJ121" s="10"/>
      <c r="MKK121" s="10"/>
      <c r="MKL121" s="10"/>
      <c r="MKM121" s="10"/>
      <c r="MKN121" s="10"/>
      <c r="MKO121" s="10"/>
      <c r="MKP121" s="10"/>
      <c r="MKQ121" s="10"/>
      <c r="MKR121" s="10"/>
      <c r="MKS121" s="10"/>
      <c r="MKT121" s="10"/>
      <c r="MKU121" s="10"/>
      <c r="MKV121" s="10"/>
      <c r="MKW121" s="10"/>
      <c r="MKX121" s="10"/>
      <c r="MKY121" s="10"/>
      <c r="MKZ121" s="10"/>
      <c r="MLA121" s="10"/>
      <c r="MLB121" s="10"/>
      <c r="MLC121" s="10"/>
      <c r="MLD121" s="10"/>
      <c r="MLE121" s="10"/>
      <c r="MLF121" s="10"/>
      <c r="MLG121" s="10"/>
      <c r="MLH121" s="10"/>
      <c r="MLI121" s="10"/>
      <c r="MLJ121" s="10"/>
      <c r="MLK121" s="10"/>
      <c r="MLL121" s="10"/>
      <c r="MLM121" s="10"/>
      <c r="MLN121" s="10"/>
      <c r="MLO121" s="10"/>
      <c r="MLP121" s="10"/>
      <c r="MLQ121" s="10"/>
      <c r="MLR121" s="10"/>
      <c r="MLS121" s="10"/>
      <c r="MLT121" s="10"/>
      <c r="MLU121" s="10"/>
      <c r="MLV121" s="10"/>
      <c r="MLW121" s="10"/>
      <c r="MLX121" s="10"/>
      <c r="MLY121" s="10"/>
      <c r="MLZ121" s="10"/>
      <c r="MMA121" s="10"/>
      <c r="MMB121" s="10"/>
      <c r="MMC121" s="10"/>
      <c r="MMD121" s="10"/>
      <c r="MME121" s="10"/>
      <c r="MMF121" s="10"/>
      <c r="MMG121" s="10"/>
      <c r="MMH121" s="10"/>
      <c r="MMI121" s="10"/>
      <c r="MMJ121" s="10"/>
      <c r="MMK121" s="10"/>
      <c r="MML121" s="10"/>
      <c r="MMM121" s="10"/>
      <c r="MMN121" s="10"/>
      <c r="MMO121" s="10"/>
      <c r="MMP121" s="10"/>
      <c r="MMQ121" s="10"/>
      <c r="MMR121" s="10"/>
      <c r="MMS121" s="10"/>
      <c r="MMT121" s="10"/>
      <c r="MMU121" s="10"/>
      <c r="MMV121" s="10"/>
      <c r="MMW121" s="10"/>
      <c r="MMX121" s="10"/>
      <c r="MMY121" s="10"/>
      <c r="MMZ121" s="10"/>
      <c r="MNA121" s="10"/>
      <c r="MNB121" s="10"/>
      <c r="MNC121" s="10"/>
      <c r="MND121" s="10"/>
      <c r="MNE121" s="10"/>
      <c r="MNF121" s="10"/>
      <c r="MNG121" s="10"/>
      <c r="MNH121" s="10"/>
      <c r="MNI121" s="10"/>
      <c r="MNJ121" s="10"/>
      <c r="MNK121" s="10"/>
      <c r="MNL121" s="10"/>
      <c r="MNM121" s="10"/>
      <c r="MNN121" s="10"/>
      <c r="MNO121" s="10"/>
      <c r="MNP121" s="10"/>
      <c r="MNQ121" s="10"/>
      <c r="MNR121" s="10"/>
      <c r="MNS121" s="10"/>
      <c r="MNT121" s="10"/>
      <c r="MNU121" s="10"/>
      <c r="MNV121" s="10"/>
      <c r="MNW121" s="10"/>
      <c r="MNX121" s="10"/>
      <c r="MNY121" s="10"/>
      <c r="MNZ121" s="10"/>
      <c r="MOA121" s="10"/>
      <c r="MOB121" s="10"/>
      <c r="MOC121" s="10"/>
      <c r="MOD121" s="10"/>
      <c r="MOE121" s="10"/>
      <c r="MOF121" s="10"/>
      <c r="MOG121" s="10"/>
      <c r="MOH121" s="10"/>
      <c r="MOI121" s="10"/>
      <c r="MOJ121" s="10"/>
      <c r="MOK121" s="10"/>
      <c r="MOL121" s="10"/>
      <c r="MOM121" s="10"/>
      <c r="MON121" s="10"/>
      <c r="MOO121" s="10"/>
      <c r="MOP121" s="10"/>
      <c r="MOQ121" s="10"/>
      <c r="MOR121" s="10"/>
      <c r="MOS121" s="10"/>
      <c r="MOT121" s="10"/>
      <c r="MOU121" s="10"/>
      <c r="MOV121" s="10"/>
      <c r="MOW121" s="10"/>
      <c r="MOX121" s="10"/>
      <c r="MOY121" s="10"/>
      <c r="MOZ121" s="10"/>
      <c r="MPA121" s="10"/>
      <c r="MPB121" s="10"/>
      <c r="MPC121" s="10"/>
      <c r="MPD121" s="10"/>
      <c r="MPE121" s="10"/>
      <c r="MPF121" s="10"/>
      <c r="MPG121" s="10"/>
      <c r="MPH121" s="10"/>
      <c r="MPI121" s="10"/>
      <c r="MPJ121" s="10"/>
      <c r="MPK121" s="10"/>
      <c r="MPL121" s="10"/>
      <c r="MPM121" s="10"/>
      <c r="MPN121" s="10"/>
      <c r="MPO121" s="10"/>
      <c r="MPP121" s="10"/>
      <c r="MPQ121" s="10"/>
      <c r="MPR121" s="10"/>
      <c r="MPS121" s="10"/>
      <c r="MPT121" s="10"/>
      <c r="MPU121" s="10"/>
      <c r="MPV121" s="10"/>
      <c r="MPW121" s="10"/>
      <c r="MPX121" s="10"/>
      <c r="MPY121" s="10"/>
      <c r="MPZ121" s="10"/>
      <c r="MQA121" s="10"/>
      <c r="MQB121" s="10"/>
      <c r="MQC121" s="10"/>
      <c r="MQD121" s="10"/>
      <c r="MQE121" s="10"/>
      <c r="MQF121" s="10"/>
      <c r="MQG121" s="10"/>
      <c r="MQH121" s="10"/>
      <c r="MQI121" s="10"/>
      <c r="MQJ121" s="10"/>
      <c r="MQK121" s="10"/>
      <c r="MQL121" s="10"/>
      <c r="MQM121" s="10"/>
      <c r="MQN121" s="10"/>
      <c r="MQO121" s="10"/>
      <c r="MQP121" s="10"/>
      <c r="MQQ121" s="10"/>
      <c r="MQR121" s="10"/>
      <c r="MQS121" s="10"/>
      <c r="MQT121" s="10"/>
      <c r="MQU121" s="10"/>
      <c r="MQV121" s="10"/>
      <c r="MQW121" s="10"/>
      <c r="MQX121" s="10"/>
      <c r="MQY121" s="10"/>
      <c r="MQZ121" s="10"/>
      <c r="MRA121" s="10"/>
      <c r="MRB121" s="10"/>
      <c r="MRC121" s="10"/>
      <c r="MRD121" s="10"/>
      <c r="MRE121" s="10"/>
      <c r="MRF121" s="10"/>
      <c r="MRG121" s="10"/>
      <c r="MRH121" s="10"/>
      <c r="MRI121" s="10"/>
      <c r="MRJ121" s="10"/>
      <c r="MRK121" s="10"/>
      <c r="MRL121" s="10"/>
      <c r="MRM121" s="10"/>
      <c r="MRN121" s="10"/>
      <c r="MRO121" s="10"/>
      <c r="MRP121" s="10"/>
      <c r="MRQ121" s="10"/>
      <c r="MRR121" s="10"/>
      <c r="MRS121" s="10"/>
      <c r="MRT121" s="10"/>
      <c r="MRU121" s="10"/>
      <c r="MRV121" s="10"/>
      <c r="MRW121" s="10"/>
      <c r="MRX121" s="10"/>
      <c r="MRY121" s="10"/>
      <c r="MRZ121" s="10"/>
      <c r="MSA121" s="10"/>
      <c r="MSB121" s="10"/>
      <c r="MSC121" s="10"/>
      <c r="MSD121" s="10"/>
      <c r="MSE121" s="10"/>
      <c r="MSF121" s="10"/>
      <c r="MSG121" s="10"/>
      <c r="MSH121" s="10"/>
      <c r="MSI121" s="10"/>
      <c r="MSJ121" s="10"/>
      <c r="MSK121" s="10"/>
      <c r="MSL121" s="10"/>
      <c r="MSM121" s="10"/>
      <c r="MSN121" s="10"/>
      <c r="MSO121" s="10"/>
      <c r="MSP121" s="10"/>
      <c r="MSQ121" s="10"/>
      <c r="MSR121" s="10"/>
      <c r="MSS121" s="10"/>
      <c r="MST121" s="10"/>
      <c r="MSU121" s="10"/>
      <c r="MSV121" s="10"/>
      <c r="MSW121" s="10"/>
      <c r="MSX121" s="10"/>
      <c r="MSY121" s="10"/>
      <c r="MSZ121" s="10"/>
      <c r="MTA121" s="10"/>
      <c r="MTB121" s="10"/>
      <c r="MTC121" s="10"/>
      <c r="MTD121" s="10"/>
      <c r="MTE121" s="10"/>
      <c r="MTF121" s="10"/>
      <c r="MTG121" s="10"/>
      <c r="MTH121" s="10"/>
      <c r="MTI121" s="10"/>
      <c r="MTJ121" s="10"/>
      <c r="MTK121" s="10"/>
      <c r="MTL121" s="10"/>
      <c r="MTM121" s="10"/>
      <c r="MTN121" s="10"/>
      <c r="MTO121" s="10"/>
      <c r="MTP121" s="10"/>
      <c r="MTQ121" s="10"/>
      <c r="MTR121" s="10"/>
      <c r="MTS121" s="10"/>
      <c r="MTT121" s="10"/>
      <c r="MTU121" s="10"/>
      <c r="MTV121" s="10"/>
      <c r="MTW121" s="10"/>
      <c r="MTX121" s="10"/>
      <c r="MTY121" s="10"/>
      <c r="MTZ121" s="10"/>
      <c r="MUA121" s="10"/>
      <c r="MUB121" s="10"/>
      <c r="MUC121" s="10"/>
      <c r="MUD121" s="10"/>
      <c r="MUE121" s="10"/>
      <c r="MUF121" s="10"/>
      <c r="MUG121" s="10"/>
      <c r="MUH121" s="10"/>
      <c r="MUI121" s="10"/>
      <c r="MUJ121" s="10"/>
      <c r="MUK121" s="10"/>
      <c r="MUL121" s="10"/>
      <c r="MUM121" s="10"/>
      <c r="MUN121" s="10"/>
      <c r="MUO121" s="10"/>
      <c r="MUP121" s="10"/>
      <c r="MUQ121" s="10"/>
      <c r="MUR121" s="10"/>
      <c r="MUS121" s="10"/>
      <c r="MUT121" s="10"/>
      <c r="MUU121" s="10"/>
      <c r="MUV121" s="10"/>
      <c r="MUW121" s="10"/>
      <c r="MUX121" s="10"/>
      <c r="MUY121" s="10"/>
      <c r="MUZ121" s="10"/>
      <c r="MVA121" s="10"/>
      <c r="MVB121" s="10"/>
      <c r="MVC121" s="10"/>
      <c r="MVD121" s="10"/>
      <c r="MVE121" s="10"/>
      <c r="MVF121" s="10"/>
      <c r="MVG121" s="10"/>
      <c r="MVH121" s="10"/>
      <c r="MVI121" s="10"/>
      <c r="MVJ121" s="10"/>
      <c r="MVK121" s="10"/>
      <c r="MVL121" s="10"/>
      <c r="MVM121" s="10"/>
      <c r="MVN121" s="10"/>
      <c r="MVO121" s="10"/>
      <c r="MVP121" s="10"/>
      <c r="MVQ121" s="10"/>
      <c r="MVR121" s="10"/>
      <c r="MVS121" s="10"/>
      <c r="MVT121" s="10"/>
      <c r="MVU121" s="10"/>
      <c r="MVV121" s="10"/>
      <c r="MVW121" s="10"/>
      <c r="MVX121" s="10"/>
      <c r="MVY121" s="10"/>
      <c r="MVZ121" s="10"/>
      <c r="MWA121" s="10"/>
      <c r="MWB121" s="10"/>
      <c r="MWC121" s="10"/>
      <c r="MWD121" s="10"/>
      <c r="MWE121" s="10"/>
      <c r="MWF121" s="10"/>
      <c r="MWG121" s="10"/>
      <c r="MWH121" s="10"/>
      <c r="MWI121" s="10"/>
      <c r="MWJ121" s="10"/>
      <c r="MWK121" s="10"/>
      <c r="MWL121" s="10"/>
      <c r="MWM121" s="10"/>
      <c r="MWN121" s="10"/>
      <c r="MWO121" s="10"/>
      <c r="MWP121" s="10"/>
      <c r="MWQ121" s="10"/>
      <c r="MWR121" s="10"/>
      <c r="MWS121" s="10"/>
      <c r="MWT121" s="10"/>
      <c r="MWU121" s="10"/>
      <c r="MWV121" s="10"/>
      <c r="MWW121" s="10"/>
      <c r="MWX121" s="10"/>
      <c r="MWY121" s="10"/>
      <c r="MWZ121" s="10"/>
      <c r="MXA121" s="10"/>
      <c r="MXB121" s="10"/>
      <c r="MXC121" s="10"/>
      <c r="MXD121" s="10"/>
      <c r="MXE121" s="10"/>
      <c r="MXF121" s="10"/>
      <c r="MXG121" s="10"/>
      <c r="MXH121" s="10"/>
      <c r="MXI121" s="10"/>
      <c r="MXJ121" s="10"/>
      <c r="MXK121" s="10"/>
      <c r="MXL121" s="10"/>
      <c r="MXM121" s="10"/>
      <c r="MXN121" s="10"/>
      <c r="MXO121" s="10"/>
      <c r="MXP121" s="10"/>
      <c r="MXQ121" s="10"/>
      <c r="MXR121" s="10"/>
      <c r="MXS121" s="10"/>
      <c r="MXT121" s="10"/>
      <c r="MXU121" s="10"/>
      <c r="MXV121" s="10"/>
      <c r="MXW121" s="10"/>
      <c r="MXX121" s="10"/>
      <c r="MXY121" s="10"/>
      <c r="MXZ121" s="10"/>
      <c r="MYA121" s="10"/>
      <c r="MYB121" s="10"/>
      <c r="MYC121" s="10"/>
      <c r="MYD121" s="10"/>
      <c r="MYE121" s="10"/>
      <c r="MYF121" s="10"/>
      <c r="MYG121" s="10"/>
      <c r="MYH121" s="10"/>
      <c r="MYI121" s="10"/>
      <c r="MYJ121" s="10"/>
      <c r="MYK121" s="10"/>
      <c r="MYL121" s="10"/>
      <c r="MYM121" s="10"/>
      <c r="MYN121" s="10"/>
      <c r="MYO121" s="10"/>
      <c r="MYP121" s="10"/>
      <c r="MYQ121" s="10"/>
      <c r="MYR121" s="10"/>
      <c r="MYS121" s="10"/>
      <c r="MYT121" s="10"/>
      <c r="MYU121" s="10"/>
      <c r="MYV121" s="10"/>
      <c r="MYW121" s="10"/>
      <c r="MYX121" s="10"/>
      <c r="MYY121" s="10"/>
      <c r="MYZ121" s="10"/>
      <c r="MZA121" s="10"/>
      <c r="MZB121" s="10"/>
      <c r="MZC121" s="10"/>
      <c r="MZD121" s="10"/>
      <c r="MZE121" s="10"/>
      <c r="MZF121" s="10"/>
      <c r="MZG121" s="10"/>
      <c r="MZH121" s="10"/>
      <c r="MZI121" s="10"/>
      <c r="MZJ121" s="10"/>
      <c r="MZK121" s="10"/>
      <c r="MZL121" s="10"/>
      <c r="MZM121" s="10"/>
      <c r="MZN121" s="10"/>
      <c r="MZO121" s="10"/>
      <c r="MZP121" s="10"/>
      <c r="MZQ121" s="10"/>
      <c r="MZR121" s="10"/>
      <c r="MZS121" s="10"/>
      <c r="MZT121" s="10"/>
      <c r="MZU121" s="10"/>
      <c r="MZV121" s="10"/>
      <c r="MZW121" s="10"/>
      <c r="MZX121" s="10"/>
      <c r="MZY121" s="10"/>
      <c r="MZZ121" s="10"/>
      <c r="NAA121" s="10"/>
      <c r="NAB121" s="10"/>
      <c r="NAC121" s="10"/>
      <c r="NAD121" s="10"/>
      <c r="NAE121" s="10"/>
      <c r="NAF121" s="10"/>
      <c r="NAG121" s="10"/>
      <c r="NAH121" s="10"/>
      <c r="NAI121" s="10"/>
      <c r="NAJ121" s="10"/>
      <c r="NAK121" s="10"/>
      <c r="NAL121" s="10"/>
      <c r="NAM121" s="10"/>
      <c r="NAN121" s="10"/>
      <c r="NAO121" s="10"/>
      <c r="NAP121" s="10"/>
      <c r="NAQ121" s="10"/>
      <c r="NAR121" s="10"/>
      <c r="NAS121" s="10"/>
      <c r="NAT121" s="10"/>
      <c r="NAU121" s="10"/>
      <c r="NAV121" s="10"/>
      <c r="NAW121" s="10"/>
      <c r="NAX121" s="10"/>
      <c r="NAY121" s="10"/>
      <c r="NAZ121" s="10"/>
      <c r="NBA121" s="10"/>
      <c r="NBB121" s="10"/>
      <c r="NBC121" s="10"/>
      <c r="NBD121" s="10"/>
      <c r="NBE121" s="10"/>
      <c r="NBF121" s="10"/>
      <c r="NBG121" s="10"/>
      <c r="NBH121" s="10"/>
      <c r="NBI121" s="10"/>
      <c r="NBJ121" s="10"/>
      <c r="NBK121" s="10"/>
      <c r="NBL121" s="10"/>
      <c r="NBM121" s="10"/>
      <c r="NBN121" s="10"/>
      <c r="NBO121" s="10"/>
      <c r="NBP121" s="10"/>
      <c r="NBQ121" s="10"/>
      <c r="NBR121" s="10"/>
      <c r="NBS121" s="10"/>
      <c r="NBT121" s="10"/>
      <c r="NBU121" s="10"/>
      <c r="NBV121" s="10"/>
      <c r="NBW121" s="10"/>
      <c r="NBX121" s="10"/>
      <c r="NBY121" s="10"/>
      <c r="NBZ121" s="10"/>
      <c r="NCA121" s="10"/>
      <c r="NCB121" s="10"/>
      <c r="NCC121" s="10"/>
      <c r="NCD121" s="10"/>
      <c r="NCE121" s="10"/>
      <c r="NCF121" s="10"/>
      <c r="NCG121" s="10"/>
      <c r="NCH121" s="10"/>
      <c r="NCI121" s="10"/>
      <c r="NCJ121" s="10"/>
      <c r="NCK121" s="10"/>
      <c r="NCL121" s="10"/>
      <c r="NCM121" s="10"/>
      <c r="NCN121" s="10"/>
      <c r="NCO121" s="10"/>
      <c r="NCP121" s="10"/>
      <c r="NCQ121" s="10"/>
      <c r="NCR121" s="10"/>
      <c r="NCS121" s="10"/>
      <c r="NCT121" s="10"/>
      <c r="NCU121" s="10"/>
      <c r="NCV121" s="10"/>
      <c r="NCW121" s="10"/>
      <c r="NCX121" s="10"/>
      <c r="NCY121" s="10"/>
      <c r="NCZ121" s="10"/>
      <c r="NDA121" s="10"/>
      <c r="NDB121" s="10"/>
      <c r="NDC121" s="10"/>
      <c r="NDD121" s="10"/>
      <c r="NDE121" s="10"/>
      <c r="NDF121" s="10"/>
      <c r="NDG121" s="10"/>
      <c r="NDH121" s="10"/>
      <c r="NDI121" s="10"/>
      <c r="NDJ121" s="10"/>
      <c r="NDK121" s="10"/>
      <c r="NDL121" s="10"/>
      <c r="NDM121" s="10"/>
      <c r="NDN121" s="10"/>
      <c r="NDO121" s="10"/>
      <c r="NDP121" s="10"/>
      <c r="NDQ121" s="10"/>
      <c r="NDR121" s="10"/>
      <c r="NDS121" s="10"/>
      <c r="NDT121" s="10"/>
      <c r="NDU121" s="10"/>
      <c r="NDV121" s="10"/>
      <c r="NDW121" s="10"/>
      <c r="NDX121" s="10"/>
      <c r="NDY121" s="10"/>
      <c r="NDZ121" s="10"/>
      <c r="NEA121" s="10"/>
      <c r="NEB121" s="10"/>
      <c r="NEC121" s="10"/>
      <c r="NED121" s="10"/>
      <c r="NEE121" s="10"/>
      <c r="NEF121" s="10"/>
      <c r="NEG121" s="10"/>
      <c r="NEH121" s="10"/>
      <c r="NEI121" s="10"/>
      <c r="NEJ121" s="10"/>
      <c r="NEK121" s="10"/>
      <c r="NEL121" s="10"/>
      <c r="NEM121" s="10"/>
      <c r="NEN121" s="10"/>
      <c r="NEO121" s="10"/>
      <c r="NEP121" s="10"/>
      <c r="NEQ121" s="10"/>
      <c r="NER121" s="10"/>
      <c r="NES121" s="10"/>
      <c r="NET121" s="10"/>
      <c r="NEU121" s="10"/>
      <c r="NEV121" s="10"/>
      <c r="NEW121" s="10"/>
      <c r="NEX121" s="10"/>
      <c r="NEY121" s="10"/>
      <c r="NEZ121" s="10"/>
      <c r="NFA121" s="10"/>
      <c r="NFB121" s="10"/>
      <c r="NFC121" s="10"/>
      <c r="NFD121" s="10"/>
      <c r="NFE121" s="10"/>
      <c r="NFF121" s="10"/>
      <c r="NFG121" s="10"/>
      <c r="NFH121" s="10"/>
      <c r="NFI121" s="10"/>
      <c r="NFJ121" s="10"/>
      <c r="NFK121" s="10"/>
      <c r="NFL121" s="10"/>
      <c r="NFM121" s="10"/>
      <c r="NFN121" s="10"/>
      <c r="NFO121" s="10"/>
      <c r="NFP121" s="10"/>
      <c r="NFQ121" s="10"/>
      <c r="NFR121" s="10"/>
      <c r="NFS121" s="10"/>
      <c r="NFT121" s="10"/>
      <c r="NFU121" s="10"/>
      <c r="NFV121" s="10"/>
      <c r="NFW121" s="10"/>
      <c r="NFX121" s="10"/>
      <c r="NFY121" s="10"/>
      <c r="NFZ121" s="10"/>
      <c r="NGA121" s="10"/>
      <c r="NGB121" s="10"/>
      <c r="NGC121" s="10"/>
      <c r="NGD121" s="10"/>
      <c r="NGE121" s="10"/>
      <c r="NGF121" s="10"/>
      <c r="NGG121" s="10"/>
      <c r="NGH121" s="10"/>
      <c r="NGI121" s="10"/>
      <c r="NGJ121" s="10"/>
      <c r="NGK121" s="10"/>
      <c r="NGL121" s="10"/>
      <c r="NGM121" s="10"/>
      <c r="NGN121" s="10"/>
      <c r="NGO121" s="10"/>
      <c r="NGP121" s="10"/>
      <c r="NGQ121" s="10"/>
      <c r="NGR121" s="10"/>
      <c r="NGS121" s="10"/>
      <c r="NGT121" s="10"/>
      <c r="NGU121" s="10"/>
      <c r="NGV121" s="10"/>
      <c r="NGW121" s="10"/>
      <c r="NGX121" s="10"/>
      <c r="NGY121" s="10"/>
      <c r="NGZ121" s="10"/>
      <c r="NHA121" s="10"/>
      <c r="NHB121" s="10"/>
      <c r="NHC121" s="10"/>
      <c r="NHD121" s="10"/>
      <c r="NHE121" s="10"/>
      <c r="NHF121" s="10"/>
      <c r="NHG121" s="10"/>
      <c r="NHH121" s="10"/>
      <c r="NHI121" s="10"/>
      <c r="NHJ121" s="10"/>
      <c r="NHK121" s="10"/>
      <c r="NHL121" s="10"/>
      <c r="NHM121" s="10"/>
      <c r="NHN121" s="10"/>
      <c r="NHO121" s="10"/>
      <c r="NHP121" s="10"/>
      <c r="NHQ121" s="10"/>
      <c r="NHR121" s="10"/>
      <c r="NHS121" s="10"/>
      <c r="NHT121" s="10"/>
      <c r="NHU121" s="10"/>
      <c r="NHV121" s="10"/>
      <c r="NHW121" s="10"/>
      <c r="NHX121" s="10"/>
      <c r="NHY121" s="10"/>
      <c r="NHZ121" s="10"/>
      <c r="NIA121" s="10"/>
      <c r="NIB121" s="10"/>
      <c r="NIC121" s="10"/>
      <c r="NID121" s="10"/>
      <c r="NIE121" s="10"/>
      <c r="NIF121" s="10"/>
      <c r="NIG121" s="10"/>
      <c r="NIH121" s="10"/>
      <c r="NII121" s="10"/>
      <c r="NIJ121" s="10"/>
      <c r="NIK121" s="10"/>
      <c r="NIL121" s="10"/>
      <c r="NIM121" s="10"/>
      <c r="NIN121" s="10"/>
      <c r="NIO121" s="10"/>
      <c r="NIP121" s="10"/>
      <c r="NIQ121" s="10"/>
      <c r="NIR121" s="10"/>
      <c r="NIS121" s="10"/>
      <c r="NIT121" s="10"/>
      <c r="NIU121" s="10"/>
      <c r="NIV121" s="10"/>
      <c r="NIW121" s="10"/>
      <c r="NIX121" s="10"/>
      <c r="NIY121" s="10"/>
      <c r="NIZ121" s="10"/>
      <c r="NJA121" s="10"/>
      <c r="NJB121" s="10"/>
      <c r="NJC121" s="10"/>
      <c r="NJD121" s="10"/>
      <c r="NJE121" s="10"/>
      <c r="NJF121" s="10"/>
      <c r="NJG121" s="10"/>
      <c r="NJH121" s="10"/>
      <c r="NJI121" s="10"/>
      <c r="NJJ121" s="10"/>
      <c r="NJK121" s="10"/>
      <c r="NJL121" s="10"/>
      <c r="NJM121" s="10"/>
      <c r="NJN121" s="10"/>
      <c r="NJO121" s="10"/>
      <c r="NJP121" s="10"/>
      <c r="NJQ121" s="10"/>
      <c r="NJR121" s="10"/>
      <c r="NJS121" s="10"/>
      <c r="NJT121" s="10"/>
      <c r="NJU121" s="10"/>
      <c r="NJV121" s="10"/>
      <c r="NJW121" s="10"/>
      <c r="NJX121" s="10"/>
      <c r="NJY121" s="10"/>
      <c r="NJZ121" s="10"/>
      <c r="NKA121" s="10"/>
      <c r="NKB121" s="10"/>
      <c r="NKC121" s="10"/>
      <c r="NKD121" s="10"/>
      <c r="NKE121" s="10"/>
      <c r="NKF121" s="10"/>
      <c r="NKG121" s="10"/>
      <c r="NKH121" s="10"/>
      <c r="NKI121" s="10"/>
      <c r="NKJ121" s="10"/>
      <c r="NKK121" s="10"/>
      <c r="NKL121" s="10"/>
      <c r="NKM121" s="10"/>
      <c r="NKN121" s="10"/>
      <c r="NKO121" s="10"/>
      <c r="NKP121" s="10"/>
      <c r="NKQ121" s="10"/>
      <c r="NKR121" s="10"/>
      <c r="NKS121" s="10"/>
      <c r="NKT121" s="10"/>
      <c r="NKU121" s="10"/>
      <c r="NKV121" s="10"/>
      <c r="NKW121" s="10"/>
      <c r="NKX121" s="10"/>
      <c r="NKY121" s="10"/>
      <c r="NKZ121" s="10"/>
      <c r="NLA121" s="10"/>
      <c r="NLB121" s="10"/>
      <c r="NLC121" s="10"/>
      <c r="NLD121" s="10"/>
      <c r="NLE121" s="10"/>
      <c r="NLF121" s="10"/>
      <c r="NLG121" s="10"/>
      <c r="NLH121" s="10"/>
      <c r="NLI121" s="10"/>
      <c r="NLJ121" s="10"/>
      <c r="NLK121" s="10"/>
      <c r="NLL121" s="10"/>
      <c r="NLM121" s="10"/>
      <c r="NLN121" s="10"/>
      <c r="NLO121" s="10"/>
      <c r="NLP121" s="10"/>
      <c r="NLQ121" s="10"/>
      <c r="NLR121" s="10"/>
      <c r="NLS121" s="10"/>
      <c r="NLT121" s="10"/>
      <c r="NLU121" s="10"/>
      <c r="NLV121" s="10"/>
      <c r="NLW121" s="10"/>
      <c r="NLX121" s="10"/>
      <c r="NLY121" s="10"/>
      <c r="NLZ121" s="10"/>
      <c r="NMA121" s="10"/>
      <c r="NMB121" s="10"/>
      <c r="NMC121" s="10"/>
      <c r="NMD121" s="10"/>
      <c r="NME121" s="10"/>
      <c r="NMF121" s="10"/>
      <c r="NMG121" s="10"/>
      <c r="NMH121" s="10"/>
      <c r="NMI121" s="10"/>
      <c r="NMJ121" s="10"/>
      <c r="NMK121" s="10"/>
      <c r="NML121" s="10"/>
      <c r="NMM121" s="10"/>
      <c r="NMN121" s="10"/>
      <c r="NMO121" s="10"/>
      <c r="NMP121" s="10"/>
      <c r="NMQ121" s="10"/>
      <c r="NMR121" s="10"/>
      <c r="NMS121" s="10"/>
      <c r="NMT121" s="10"/>
      <c r="NMU121" s="10"/>
      <c r="NMV121" s="10"/>
      <c r="NMW121" s="10"/>
      <c r="NMX121" s="10"/>
      <c r="NMY121" s="10"/>
      <c r="NMZ121" s="10"/>
      <c r="NNA121" s="10"/>
      <c r="NNB121" s="10"/>
      <c r="NNC121" s="10"/>
      <c r="NND121" s="10"/>
      <c r="NNE121" s="10"/>
      <c r="NNF121" s="10"/>
      <c r="NNG121" s="10"/>
      <c r="NNH121" s="10"/>
      <c r="NNI121" s="10"/>
      <c r="NNJ121" s="10"/>
      <c r="NNK121" s="10"/>
      <c r="NNL121" s="10"/>
      <c r="NNM121" s="10"/>
      <c r="NNN121" s="10"/>
      <c r="NNO121" s="10"/>
      <c r="NNP121" s="10"/>
      <c r="NNQ121" s="10"/>
      <c r="NNR121" s="10"/>
      <c r="NNS121" s="10"/>
      <c r="NNT121" s="10"/>
      <c r="NNU121" s="10"/>
      <c r="NNV121" s="10"/>
      <c r="NNW121" s="10"/>
      <c r="NNX121" s="10"/>
      <c r="NNY121" s="10"/>
      <c r="NNZ121" s="10"/>
      <c r="NOA121" s="10"/>
      <c r="NOB121" s="10"/>
      <c r="NOC121" s="10"/>
      <c r="NOD121" s="10"/>
      <c r="NOE121" s="10"/>
      <c r="NOF121" s="10"/>
      <c r="NOG121" s="10"/>
      <c r="NOH121" s="10"/>
      <c r="NOI121" s="10"/>
      <c r="NOJ121" s="10"/>
      <c r="NOK121" s="10"/>
      <c r="NOL121" s="10"/>
      <c r="NOM121" s="10"/>
      <c r="NON121" s="10"/>
      <c r="NOO121" s="10"/>
      <c r="NOP121" s="10"/>
      <c r="NOQ121" s="10"/>
      <c r="NOR121" s="10"/>
      <c r="NOS121" s="10"/>
      <c r="NOT121" s="10"/>
      <c r="NOU121" s="10"/>
      <c r="NOV121" s="10"/>
      <c r="NOW121" s="10"/>
      <c r="NOX121" s="10"/>
      <c r="NOY121" s="10"/>
      <c r="NOZ121" s="10"/>
      <c r="NPA121" s="10"/>
      <c r="NPB121" s="10"/>
      <c r="NPC121" s="10"/>
      <c r="NPD121" s="10"/>
      <c r="NPE121" s="10"/>
      <c r="NPF121" s="10"/>
      <c r="NPG121" s="10"/>
      <c r="NPH121" s="10"/>
      <c r="NPI121" s="10"/>
      <c r="NPJ121" s="10"/>
      <c r="NPK121" s="10"/>
      <c r="NPL121" s="10"/>
      <c r="NPM121" s="10"/>
      <c r="NPN121" s="10"/>
      <c r="NPO121" s="10"/>
      <c r="NPP121" s="10"/>
      <c r="NPQ121" s="10"/>
      <c r="NPR121" s="10"/>
      <c r="NPS121" s="10"/>
      <c r="NPT121" s="10"/>
      <c r="NPU121" s="10"/>
      <c r="NPV121" s="10"/>
      <c r="NPW121" s="10"/>
      <c r="NPX121" s="10"/>
      <c r="NPY121" s="10"/>
      <c r="NPZ121" s="10"/>
      <c r="NQA121" s="10"/>
      <c r="NQB121" s="10"/>
      <c r="NQC121" s="10"/>
      <c r="NQD121" s="10"/>
      <c r="NQE121" s="10"/>
      <c r="NQF121" s="10"/>
      <c r="NQG121" s="10"/>
      <c r="NQH121" s="10"/>
      <c r="NQI121" s="10"/>
      <c r="NQJ121" s="10"/>
      <c r="NQK121" s="10"/>
      <c r="NQL121" s="10"/>
      <c r="NQM121" s="10"/>
      <c r="NQN121" s="10"/>
      <c r="NQO121" s="10"/>
      <c r="NQP121" s="10"/>
      <c r="NQQ121" s="10"/>
      <c r="NQR121" s="10"/>
      <c r="NQS121" s="10"/>
      <c r="NQT121" s="10"/>
      <c r="NQU121" s="10"/>
      <c r="NQV121" s="10"/>
      <c r="NQW121" s="10"/>
      <c r="NQX121" s="10"/>
      <c r="NQY121" s="10"/>
      <c r="NQZ121" s="10"/>
      <c r="NRA121" s="10"/>
      <c r="NRB121" s="10"/>
      <c r="NRC121" s="10"/>
      <c r="NRD121" s="10"/>
      <c r="NRE121" s="10"/>
      <c r="NRF121" s="10"/>
      <c r="NRG121" s="10"/>
      <c r="NRH121" s="10"/>
      <c r="NRI121" s="10"/>
      <c r="NRJ121" s="10"/>
      <c r="NRK121" s="10"/>
      <c r="NRL121" s="10"/>
      <c r="NRM121" s="10"/>
      <c r="NRN121" s="10"/>
      <c r="NRO121" s="10"/>
      <c r="NRP121" s="10"/>
      <c r="NRQ121" s="10"/>
      <c r="NRR121" s="10"/>
      <c r="NRS121" s="10"/>
      <c r="NRT121" s="10"/>
      <c r="NRU121" s="10"/>
      <c r="NRV121" s="10"/>
      <c r="NRW121" s="10"/>
      <c r="NRX121" s="10"/>
      <c r="NRY121" s="10"/>
      <c r="NRZ121" s="10"/>
      <c r="NSA121" s="10"/>
      <c r="NSB121" s="10"/>
      <c r="NSC121" s="10"/>
      <c r="NSD121" s="10"/>
      <c r="NSE121" s="10"/>
      <c r="NSF121" s="10"/>
      <c r="NSG121" s="10"/>
      <c r="NSH121" s="10"/>
      <c r="NSI121" s="10"/>
      <c r="NSJ121" s="10"/>
      <c r="NSK121" s="10"/>
      <c r="NSL121" s="10"/>
      <c r="NSM121" s="10"/>
      <c r="NSN121" s="10"/>
      <c r="NSO121" s="10"/>
      <c r="NSP121" s="10"/>
      <c r="NSQ121" s="10"/>
      <c r="NSR121" s="10"/>
      <c r="NSS121" s="10"/>
      <c r="NST121" s="10"/>
      <c r="NSU121" s="10"/>
      <c r="NSV121" s="10"/>
      <c r="NSW121" s="10"/>
      <c r="NSX121" s="10"/>
      <c r="NSY121" s="10"/>
      <c r="NSZ121" s="10"/>
      <c r="NTA121" s="10"/>
      <c r="NTB121" s="10"/>
      <c r="NTC121" s="10"/>
      <c r="NTD121" s="10"/>
      <c r="NTE121" s="10"/>
      <c r="NTF121" s="10"/>
      <c r="NTG121" s="10"/>
      <c r="NTH121" s="10"/>
      <c r="NTI121" s="10"/>
      <c r="NTJ121" s="10"/>
      <c r="NTK121" s="10"/>
      <c r="NTL121" s="10"/>
      <c r="NTM121" s="10"/>
      <c r="NTN121" s="10"/>
      <c r="NTO121" s="10"/>
      <c r="NTP121" s="10"/>
      <c r="NTQ121" s="10"/>
      <c r="NTR121" s="10"/>
      <c r="NTS121" s="10"/>
      <c r="NTT121" s="10"/>
      <c r="NTU121" s="10"/>
      <c r="NTV121" s="10"/>
      <c r="NTW121" s="10"/>
      <c r="NTX121" s="10"/>
      <c r="NTY121" s="10"/>
      <c r="NTZ121" s="10"/>
      <c r="NUA121" s="10"/>
      <c r="NUB121" s="10"/>
      <c r="NUC121" s="10"/>
      <c r="NUD121" s="10"/>
      <c r="NUE121" s="10"/>
      <c r="NUF121" s="10"/>
      <c r="NUG121" s="10"/>
      <c r="NUH121" s="10"/>
      <c r="NUI121" s="10"/>
      <c r="NUJ121" s="10"/>
      <c r="NUK121" s="10"/>
      <c r="NUL121" s="10"/>
      <c r="NUM121" s="10"/>
      <c r="NUN121" s="10"/>
      <c r="NUO121" s="10"/>
      <c r="NUP121" s="10"/>
      <c r="NUQ121" s="10"/>
      <c r="NUR121" s="10"/>
      <c r="NUS121" s="10"/>
      <c r="NUT121" s="10"/>
      <c r="NUU121" s="10"/>
      <c r="NUV121" s="10"/>
      <c r="NUW121" s="10"/>
      <c r="NUX121" s="10"/>
      <c r="NUY121" s="10"/>
      <c r="NUZ121" s="10"/>
      <c r="NVA121" s="10"/>
      <c r="NVB121" s="10"/>
      <c r="NVC121" s="10"/>
      <c r="NVD121" s="10"/>
      <c r="NVE121" s="10"/>
      <c r="NVF121" s="10"/>
      <c r="NVG121" s="10"/>
      <c r="NVH121" s="10"/>
      <c r="NVI121" s="10"/>
      <c r="NVJ121" s="10"/>
      <c r="NVK121" s="10"/>
      <c r="NVL121" s="10"/>
      <c r="NVM121" s="10"/>
      <c r="NVN121" s="10"/>
      <c r="NVO121" s="10"/>
      <c r="NVP121" s="10"/>
      <c r="NVQ121" s="10"/>
      <c r="NVR121" s="10"/>
      <c r="NVS121" s="10"/>
      <c r="NVT121" s="10"/>
      <c r="NVU121" s="10"/>
      <c r="NVV121" s="10"/>
      <c r="NVW121" s="10"/>
      <c r="NVX121" s="10"/>
      <c r="NVY121" s="10"/>
      <c r="NVZ121" s="10"/>
      <c r="NWA121" s="10"/>
      <c r="NWB121" s="10"/>
      <c r="NWC121" s="10"/>
      <c r="NWD121" s="10"/>
      <c r="NWE121" s="10"/>
      <c r="NWF121" s="10"/>
      <c r="NWG121" s="10"/>
      <c r="NWH121" s="10"/>
      <c r="NWI121" s="10"/>
      <c r="NWJ121" s="10"/>
      <c r="NWK121" s="10"/>
      <c r="NWL121" s="10"/>
      <c r="NWM121" s="10"/>
      <c r="NWN121" s="10"/>
      <c r="NWO121" s="10"/>
      <c r="NWP121" s="10"/>
      <c r="NWQ121" s="10"/>
      <c r="NWR121" s="10"/>
      <c r="NWS121" s="10"/>
      <c r="NWT121" s="10"/>
      <c r="NWU121" s="10"/>
      <c r="NWV121" s="10"/>
      <c r="NWW121" s="10"/>
      <c r="NWX121" s="10"/>
      <c r="NWY121" s="10"/>
      <c r="NWZ121" s="10"/>
      <c r="NXA121" s="10"/>
      <c r="NXB121" s="10"/>
      <c r="NXC121" s="10"/>
      <c r="NXD121" s="10"/>
      <c r="NXE121" s="10"/>
      <c r="NXF121" s="10"/>
      <c r="NXG121" s="10"/>
      <c r="NXH121" s="10"/>
      <c r="NXI121" s="10"/>
      <c r="NXJ121" s="10"/>
      <c r="NXK121" s="10"/>
      <c r="NXL121" s="10"/>
      <c r="NXM121" s="10"/>
      <c r="NXN121" s="10"/>
      <c r="NXO121" s="10"/>
      <c r="NXP121" s="10"/>
      <c r="NXQ121" s="10"/>
      <c r="NXR121" s="10"/>
      <c r="NXS121" s="10"/>
      <c r="NXT121" s="10"/>
      <c r="NXU121" s="10"/>
      <c r="NXV121" s="10"/>
      <c r="NXW121" s="10"/>
      <c r="NXX121" s="10"/>
      <c r="NXY121" s="10"/>
      <c r="NXZ121" s="10"/>
      <c r="NYA121" s="10"/>
      <c r="NYB121" s="10"/>
      <c r="NYC121" s="10"/>
      <c r="NYD121" s="10"/>
      <c r="NYE121" s="10"/>
      <c r="NYF121" s="10"/>
      <c r="NYG121" s="10"/>
      <c r="NYH121" s="10"/>
      <c r="NYI121" s="10"/>
      <c r="NYJ121" s="10"/>
      <c r="NYK121" s="10"/>
      <c r="NYL121" s="10"/>
      <c r="NYM121" s="10"/>
      <c r="NYN121" s="10"/>
      <c r="NYO121" s="10"/>
      <c r="NYP121" s="10"/>
      <c r="NYQ121" s="10"/>
      <c r="NYR121" s="10"/>
      <c r="NYS121" s="10"/>
      <c r="NYT121" s="10"/>
      <c r="NYU121" s="10"/>
      <c r="NYV121" s="10"/>
      <c r="NYW121" s="10"/>
      <c r="NYX121" s="10"/>
      <c r="NYY121" s="10"/>
      <c r="NYZ121" s="10"/>
      <c r="NZA121" s="10"/>
      <c r="NZB121" s="10"/>
      <c r="NZC121" s="10"/>
      <c r="NZD121" s="10"/>
      <c r="NZE121" s="10"/>
      <c r="NZF121" s="10"/>
      <c r="NZG121" s="10"/>
      <c r="NZH121" s="10"/>
      <c r="NZI121" s="10"/>
      <c r="NZJ121" s="10"/>
      <c r="NZK121" s="10"/>
      <c r="NZL121" s="10"/>
      <c r="NZM121" s="10"/>
      <c r="NZN121" s="10"/>
      <c r="NZO121" s="10"/>
      <c r="NZP121" s="10"/>
      <c r="NZQ121" s="10"/>
      <c r="NZR121" s="10"/>
      <c r="NZS121" s="10"/>
      <c r="NZT121" s="10"/>
      <c r="NZU121" s="10"/>
      <c r="NZV121" s="10"/>
      <c r="NZW121" s="10"/>
      <c r="NZX121" s="10"/>
      <c r="NZY121" s="10"/>
      <c r="NZZ121" s="10"/>
      <c r="OAA121" s="10"/>
      <c r="OAB121" s="10"/>
      <c r="OAC121" s="10"/>
      <c r="OAD121" s="10"/>
      <c r="OAE121" s="10"/>
      <c r="OAF121" s="10"/>
      <c r="OAG121" s="10"/>
      <c r="OAH121" s="10"/>
      <c r="OAI121" s="10"/>
      <c r="OAJ121" s="10"/>
      <c r="OAK121" s="10"/>
      <c r="OAL121" s="10"/>
      <c r="OAM121" s="10"/>
      <c r="OAN121" s="10"/>
      <c r="OAO121" s="10"/>
      <c r="OAP121" s="10"/>
      <c r="OAQ121" s="10"/>
      <c r="OAR121" s="10"/>
      <c r="OAS121" s="10"/>
      <c r="OAT121" s="10"/>
      <c r="OAU121" s="10"/>
      <c r="OAV121" s="10"/>
      <c r="OAW121" s="10"/>
      <c r="OAX121" s="10"/>
      <c r="OAY121" s="10"/>
      <c r="OAZ121" s="10"/>
      <c r="OBA121" s="10"/>
      <c r="OBB121" s="10"/>
      <c r="OBC121" s="10"/>
      <c r="OBD121" s="10"/>
      <c r="OBE121" s="10"/>
      <c r="OBF121" s="10"/>
      <c r="OBG121" s="10"/>
      <c r="OBH121" s="10"/>
      <c r="OBI121" s="10"/>
      <c r="OBJ121" s="10"/>
      <c r="OBK121" s="10"/>
      <c r="OBL121" s="10"/>
      <c r="OBM121" s="10"/>
      <c r="OBN121" s="10"/>
      <c r="OBO121" s="10"/>
      <c r="OBP121" s="10"/>
      <c r="OBQ121" s="10"/>
      <c r="OBR121" s="10"/>
      <c r="OBS121" s="10"/>
      <c r="OBT121" s="10"/>
      <c r="OBU121" s="10"/>
      <c r="OBV121" s="10"/>
      <c r="OBW121" s="10"/>
      <c r="OBX121" s="10"/>
      <c r="OBY121" s="10"/>
      <c r="OBZ121" s="10"/>
      <c r="OCA121" s="10"/>
      <c r="OCB121" s="10"/>
      <c r="OCC121" s="10"/>
      <c r="OCD121" s="10"/>
      <c r="OCE121" s="10"/>
      <c r="OCF121" s="10"/>
      <c r="OCG121" s="10"/>
      <c r="OCH121" s="10"/>
      <c r="OCI121" s="10"/>
      <c r="OCJ121" s="10"/>
      <c r="OCK121" s="10"/>
      <c r="OCL121" s="10"/>
      <c r="OCM121" s="10"/>
      <c r="OCN121" s="10"/>
      <c r="OCO121" s="10"/>
      <c r="OCP121" s="10"/>
      <c r="OCQ121" s="10"/>
      <c r="OCR121" s="10"/>
      <c r="OCS121" s="10"/>
      <c r="OCT121" s="10"/>
      <c r="OCU121" s="10"/>
      <c r="OCV121" s="10"/>
      <c r="OCW121" s="10"/>
      <c r="OCX121" s="10"/>
      <c r="OCY121" s="10"/>
      <c r="OCZ121" s="10"/>
      <c r="ODA121" s="10"/>
      <c r="ODB121" s="10"/>
      <c r="ODC121" s="10"/>
      <c r="ODD121" s="10"/>
      <c r="ODE121" s="10"/>
      <c r="ODF121" s="10"/>
      <c r="ODG121" s="10"/>
      <c r="ODH121" s="10"/>
      <c r="ODI121" s="10"/>
      <c r="ODJ121" s="10"/>
      <c r="ODK121" s="10"/>
      <c r="ODL121" s="10"/>
      <c r="ODM121" s="10"/>
      <c r="ODN121" s="10"/>
      <c r="ODO121" s="10"/>
      <c r="ODP121" s="10"/>
      <c r="ODQ121" s="10"/>
      <c r="ODR121" s="10"/>
      <c r="ODS121" s="10"/>
      <c r="ODT121" s="10"/>
      <c r="ODU121" s="10"/>
      <c r="ODV121" s="10"/>
      <c r="ODW121" s="10"/>
      <c r="ODX121" s="10"/>
      <c r="ODY121" s="10"/>
      <c r="ODZ121" s="10"/>
      <c r="OEA121" s="10"/>
      <c r="OEB121" s="10"/>
      <c r="OEC121" s="10"/>
      <c r="OED121" s="10"/>
      <c r="OEE121" s="10"/>
      <c r="OEF121" s="10"/>
      <c r="OEG121" s="10"/>
      <c r="OEH121" s="10"/>
      <c r="OEI121" s="10"/>
      <c r="OEJ121" s="10"/>
      <c r="OEK121" s="10"/>
      <c r="OEL121" s="10"/>
      <c r="OEM121" s="10"/>
      <c r="OEN121" s="10"/>
      <c r="OEO121" s="10"/>
      <c r="OEP121" s="10"/>
      <c r="OEQ121" s="10"/>
      <c r="OER121" s="10"/>
      <c r="OES121" s="10"/>
      <c r="OET121" s="10"/>
      <c r="OEU121" s="10"/>
      <c r="OEV121" s="10"/>
      <c r="OEW121" s="10"/>
      <c r="OEX121" s="10"/>
      <c r="OEY121" s="10"/>
      <c r="OEZ121" s="10"/>
      <c r="OFA121" s="10"/>
      <c r="OFB121" s="10"/>
      <c r="OFC121" s="10"/>
      <c r="OFD121" s="10"/>
      <c r="OFE121" s="10"/>
      <c r="OFF121" s="10"/>
      <c r="OFG121" s="10"/>
      <c r="OFH121" s="10"/>
      <c r="OFI121" s="10"/>
      <c r="OFJ121" s="10"/>
      <c r="OFK121" s="10"/>
      <c r="OFL121" s="10"/>
      <c r="OFM121" s="10"/>
      <c r="OFN121" s="10"/>
      <c r="OFO121" s="10"/>
      <c r="OFP121" s="10"/>
      <c r="OFQ121" s="10"/>
      <c r="OFR121" s="10"/>
      <c r="OFS121" s="10"/>
      <c r="OFT121" s="10"/>
      <c r="OFU121" s="10"/>
      <c r="OFV121" s="10"/>
      <c r="OFW121" s="10"/>
      <c r="OFX121" s="10"/>
      <c r="OFY121" s="10"/>
      <c r="OFZ121" s="10"/>
      <c r="OGA121" s="10"/>
      <c r="OGB121" s="10"/>
      <c r="OGC121" s="10"/>
      <c r="OGD121" s="10"/>
      <c r="OGE121" s="10"/>
      <c r="OGF121" s="10"/>
      <c r="OGG121" s="10"/>
      <c r="OGH121" s="10"/>
      <c r="OGI121" s="10"/>
      <c r="OGJ121" s="10"/>
      <c r="OGK121" s="10"/>
      <c r="OGL121" s="10"/>
      <c r="OGM121" s="10"/>
      <c r="OGN121" s="10"/>
      <c r="OGO121" s="10"/>
      <c r="OGP121" s="10"/>
      <c r="OGQ121" s="10"/>
      <c r="OGR121" s="10"/>
      <c r="OGS121" s="10"/>
      <c r="OGT121" s="10"/>
      <c r="OGU121" s="10"/>
      <c r="OGV121" s="10"/>
      <c r="OGW121" s="10"/>
      <c r="OGX121" s="10"/>
      <c r="OGY121" s="10"/>
      <c r="OGZ121" s="10"/>
      <c r="OHA121" s="10"/>
      <c r="OHB121" s="10"/>
      <c r="OHC121" s="10"/>
      <c r="OHD121" s="10"/>
      <c r="OHE121" s="10"/>
      <c r="OHF121" s="10"/>
      <c r="OHG121" s="10"/>
      <c r="OHH121" s="10"/>
      <c r="OHI121" s="10"/>
      <c r="OHJ121" s="10"/>
      <c r="OHK121" s="10"/>
      <c r="OHL121" s="10"/>
      <c r="OHM121" s="10"/>
      <c r="OHN121" s="10"/>
      <c r="OHO121" s="10"/>
      <c r="OHP121" s="10"/>
      <c r="OHQ121" s="10"/>
      <c r="OHR121" s="10"/>
      <c r="OHS121" s="10"/>
      <c r="OHT121" s="10"/>
      <c r="OHU121" s="10"/>
      <c r="OHV121" s="10"/>
      <c r="OHW121" s="10"/>
      <c r="OHX121" s="10"/>
      <c r="OHY121" s="10"/>
      <c r="OHZ121" s="10"/>
      <c r="OIA121" s="10"/>
      <c r="OIB121" s="10"/>
      <c r="OIC121" s="10"/>
      <c r="OID121" s="10"/>
      <c r="OIE121" s="10"/>
      <c r="OIF121" s="10"/>
      <c r="OIG121" s="10"/>
      <c r="OIH121" s="10"/>
      <c r="OII121" s="10"/>
      <c r="OIJ121" s="10"/>
      <c r="OIK121" s="10"/>
      <c r="OIL121" s="10"/>
      <c r="OIM121" s="10"/>
      <c r="OIN121" s="10"/>
      <c r="OIO121" s="10"/>
      <c r="OIP121" s="10"/>
      <c r="OIQ121" s="10"/>
      <c r="OIR121" s="10"/>
      <c r="OIS121" s="10"/>
      <c r="OIT121" s="10"/>
      <c r="OIU121" s="10"/>
      <c r="OIV121" s="10"/>
      <c r="OIW121" s="10"/>
      <c r="OIX121" s="10"/>
      <c r="OIY121" s="10"/>
      <c r="OIZ121" s="10"/>
      <c r="OJA121" s="10"/>
      <c r="OJB121" s="10"/>
      <c r="OJC121" s="10"/>
      <c r="OJD121" s="10"/>
      <c r="OJE121" s="10"/>
      <c r="OJF121" s="10"/>
      <c r="OJG121" s="10"/>
      <c r="OJH121" s="10"/>
      <c r="OJI121" s="10"/>
      <c r="OJJ121" s="10"/>
      <c r="OJK121" s="10"/>
      <c r="OJL121" s="10"/>
      <c r="OJM121" s="10"/>
      <c r="OJN121" s="10"/>
      <c r="OJO121" s="10"/>
      <c r="OJP121" s="10"/>
      <c r="OJQ121" s="10"/>
      <c r="OJR121" s="10"/>
      <c r="OJS121" s="10"/>
      <c r="OJT121" s="10"/>
      <c r="OJU121" s="10"/>
      <c r="OJV121" s="10"/>
      <c r="OJW121" s="10"/>
      <c r="OJX121" s="10"/>
      <c r="OJY121" s="10"/>
      <c r="OJZ121" s="10"/>
      <c r="OKA121" s="10"/>
      <c r="OKB121" s="10"/>
      <c r="OKC121" s="10"/>
      <c r="OKD121" s="10"/>
      <c r="OKE121" s="10"/>
      <c r="OKF121" s="10"/>
      <c r="OKG121" s="10"/>
      <c r="OKH121" s="10"/>
      <c r="OKI121" s="10"/>
      <c r="OKJ121" s="10"/>
      <c r="OKK121" s="10"/>
      <c r="OKL121" s="10"/>
      <c r="OKM121" s="10"/>
      <c r="OKN121" s="10"/>
      <c r="OKO121" s="10"/>
      <c r="OKP121" s="10"/>
      <c r="OKQ121" s="10"/>
      <c r="OKR121" s="10"/>
      <c r="OKS121" s="10"/>
      <c r="OKT121" s="10"/>
      <c r="OKU121" s="10"/>
      <c r="OKV121" s="10"/>
      <c r="OKW121" s="10"/>
      <c r="OKX121" s="10"/>
      <c r="OKY121" s="10"/>
      <c r="OKZ121" s="10"/>
      <c r="OLA121" s="10"/>
      <c r="OLB121" s="10"/>
      <c r="OLC121" s="10"/>
      <c r="OLD121" s="10"/>
      <c r="OLE121" s="10"/>
      <c r="OLF121" s="10"/>
      <c r="OLG121" s="10"/>
      <c r="OLH121" s="10"/>
      <c r="OLI121" s="10"/>
      <c r="OLJ121" s="10"/>
      <c r="OLK121" s="10"/>
      <c r="OLL121" s="10"/>
      <c r="OLM121" s="10"/>
      <c r="OLN121" s="10"/>
      <c r="OLO121" s="10"/>
      <c r="OLP121" s="10"/>
      <c r="OLQ121" s="10"/>
      <c r="OLR121" s="10"/>
      <c r="OLS121" s="10"/>
      <c r="OLT121" s="10"/>
      <c r="OLU121" s="10"/>
      <c r="OLV121" s="10"/>
      <c r="OLW121" s="10"/>
      <c r="OLX121" s="10"/>
      <c r="OLY121" s="10"/>
      <c r="OLZ121" s="10"/>
      <c r="OMA121" s="10"/>
      <c r="OMB121" s="10"/>
      <c r="OMC121" s="10"/>
      <c r="OMD121" s="10"/>
      <c r="OME121" s="10"/>
      <c r="OMF121" s="10"/>
      <c r="OMG121" s="10"/>
      <c r="OMH121" s="10"/>
      <c r="OMI121" s="10"/>
      <c r="OMJ121" s="10"/>
      <c r="OMK121" s="10"/>
      <c r="OML121" s="10"/>
      <c r="OMM121" s="10"/>
      <c r="OMN121" s="10"/>
      <c r="OMO121" s="10"/>
      <c r="OMP121" s="10"/>
      <c r="OMQ121" s="10"/>
      <c r="OMR121" s="10"/>
      <c r="OMS121" s="10"/>
      <c r="OMT121" s="10"/>
      <c r="OMU121" s="10"/>
      <c r="OMV121" s="10"/>
      <c r="OMW121" s="10"/>
      <c r="OMX121" s="10"/>
      <c r="OMY121" s="10"/>
      <c r="OMZ121" s="10"/>
      <c r="ONA121" s="10"/>
      <c r="ONB121" s="10"/>
      <c r="ONC121" s="10"/>
      <c r="OND121" s="10"/>
      <c r="ONE121" s="10"/>
      <c r="ONF121" s="10"/>
      <c r="ONG121" s="10"/>
      <c r="ONH121" s="10"/>
      <c r="ONI121" s="10"/>
      <c r="ONJ121" s="10"/>
      <c r="ONK121" s="10"/>
      <c r="ONL121" s="10"/>
      <c r="ONM121" s="10"/>
      <c r="ONN121" s="10"/>
      <c r="ONO121" s="10"/>
      <c r="ONP121" s="10"/>
      <c r="ONQ121" s="10"/>
      <c r="ONR121" s="10"/>
      <c r="ONS121" s="10"/>
      <c r="ONT121" s="10"/>
      <c r="ONU121" s="10"/>
      <c r="ONV121" s="10"/>
      <c r="ONW121" s="10"/>
      <c r="ONX121" s="10"/>
      <c r="ONY121" s="10"/>
      <c r="ONZ121" s="10"/>
      <c r="OOA121" s="10"/>
      <c r="OOB121" s="10"/>
      <c r="OOC121" s="10"/>
      <c r="OOD121" s="10"/>
      <c r="OOE121" s="10"/>
      <c r="OOF121" s="10"/>
      <c r="OOG121" s="10"/>
      <c r="OOH121" s="10"/>
      <c r="OOI121" s="10"/>
      <c r="OOJ121" s="10"/>
      <c r="OOK121" s="10"/>
      <c r="OOL121" s="10"/>
      <c r="OOM121" s="10"/>
      <c r="OON121" s="10"/>
      <c r="OOO121" s="10"/>
      <c r="OOP121" s="10"/>
      <c r="OOQ121" s="10"/>
      <c r="OOR121" s="10"/>
      <c r="OOS121" s="10"/>
      <c r="OOT121" s="10"/>
      <c r="OOU121" s="10"/>
      <c r="OOV121" s="10"/>
      <c r="OOW121" s="10"/>
      <c r="OOX121" s="10"/>
      <c r="OOY121" s="10"/>
      <c r="OOZ121" s="10"/>
      <c r="OPA121" s="10"/>
      <c r="OPB121" s="10"/>
      <c r="OPC121" s="10"/>
      <c r="OPD121" s="10"/>
      <c r="OPE121" s="10"/>
      <c r="OPF121" s="10"/>
      <c r="OPG121" s="10"/>
      <c r="OPH121" s="10"/>
      <c r="OPI121" s="10"/>
      <c r="OPJ121" s="10"/>
      <c r="OPK121" s="10"/>
      <c r="OPL121" s="10"/>
      <c r="OPM121" s="10"/>
      <c r="OPN121" s="10"/>
      <c r="OPO121" s="10"/>
      <c r="OPP121" s="10"/>
      <c r="OPQ121" s="10"/>
      <c r="OPR121" s="10"/>
      <c r="OPS121" s="10"/>
      <c r="OPT121" s="10"/>
      <c r="OPU121" s="10"/>
      <c r="OPV121" s="10"/>
      <c r="OPW121" s="10"/>
      <c r="OPX121" s="10"/>
      <c r="OPY121" s="10"/>
      <c r="OPZ121" s="10"/>
      <c r="OQA121" s="10"/>
      <c r="OQB121" s="10"/>
      <c r="OQC121" s="10"/>
      <c r="OQD121" s="10"/>
      <c r="OQE121" s="10"/>
      <c r="OQF121" s="10"/>
      <c r="OQG121" s="10"/>
      <c r="OQH121" s="10"/>
      <c r="OQI121" s="10"/>
      <c r="OQJ121" s="10"/>
      <c r="OQK121" s="10"/>
      <c r="OQL121" s="10"/>
      <c r="OQM121" s="10"/>
      <c r="OQN121" s="10"/>
      <c r="OQO121" s="10"/>
      <c r="OQP121" s="10"/>
      <c r="OQQ121" s="10"/>
      <c r="OQR121" s="10"/>
      <c r="OQS121" s="10"/>
      <c r="OQT121" s="10"/>
      <c r="OQU121" s="10"/>
      <c r="OQV121" s="10"/>
      <c r="OQW121" s="10"/>
      <c r="OQX121" s="10"/>
      <c r="OQY121" s="10"/>
      <c r="OQZ121" s="10"/>
      <c r="ORA121" s="10"/>
      <c r="ORB121" s="10"/>
      <c r="ORC121" s="10"/>
      <c r="ORD121" s="10"/>
      <c r="ORE121" s="10"/>
      <c r="ORF121" s="10"/>
      <c r="ORG121" s="10"/>
      <c r="ORH121" s="10"/>
      <c r="ORI121" s="10"/>
      <c r="ORJ121" s="10"/>
      <c r="ORK121" s="10"/>
      <c r="ORL121" s="10"/>
      <c r="ORM121" s="10"/>
      <c r="ORN121" s="10"/>
      <c r="ORO121" s="10"/>
      <c r="ORP121" s="10"/>
      <c r="ORQ121" s="10"/>
      <c r="ORR121" s="10"/>
      <c r="ORS121" s="10"/>
      <c r="ORT121" s="10"/>
      <c r="ORU121" s="10"/>
      <c r="ORV121" s="10"/>
      <c r="ORW121" s="10"/>
      <c r="ORX121" s="10"/>
      <c r="ORY121" s="10"/>
      <c r="ORZ121" s="10"/>
      <c r="OSA121" s="10"/>
      <c r="OSB121" s="10"/>
      <c r="OSC121" s="10"/>
      <c r="OSD121" s="10"/>
      <c r="OSE121" s="10"/>
      <c r="OSF121" s="10"/>
      <c r="OSG121" s="10"/>
      <c r="OSH121" s="10"/>
      <c r="OSI121" s="10"/>
      <c r="OSJ121" s="10"/>
      <c r="OSK121" s="10"/>
      <c r="OSL121" s="10"/>
      <c r="OSM121" s="10"/>
      <c r="OSN121" s="10"/>
      <c r="OSO121" s="10"/>
      <c r="OSP121" s="10"/>
      <c r="OSQ121" s="10"/>
      <c r="OSR121" s="10"/>
      <c r="OSS121" s="10"/>
      <c r="OST121" s="10"/>
      <c r="OSU121" s="10"/>
      <c r="OSV121" s="10"/>
      <c r="OSW121" s="10"/>
      <c r="OSX121" s="10"/>
      <c r="OSY121" s="10"/>
      <c r="OSZ121" s="10"/>
      <c r="OTA121" s="10"/>
      <c r="OTB121" s="10"/>
      <c r="OTC121" s="10"/>
      <c r="OTD121" s="10"/>
      <c r="OTE121" s="10"/>
      <c r="OTF121" s="10"/>
      <c r="OTG121" s="10"/>
      <c r="OTH121" s="10"/>
      <c r="OTI121" s="10"/>
      <c r="OTJ121" s="10"/>
      <c r="OTK121" s="10"/>
      <c r="OTL121" s="10"/>
      <c r="OTM121" s="10"/>
      <c r="OTN121" s="10"/>
      <c r="OTO121" s="10"/>
      <c r="OTP121" s="10"/>
      <c r="OTQ121" s="10"/>
      <c r="OTR121" s="10"/>
      <c r="OTS121" s="10"/>
      <c r="OTT121" s="10"/>
      <c r="OTU121" s="10"/>
      <c r="OTV121" s="10"/>
      <c r="OTW121" s="10"/>
      <c r="OTX121" s="10"/>
      <c r="OTY121" s="10"/>
      <c r="OTZ121" s="10"/>
      <c r="OUA121" s="10"/>
      <c r="OUB121" s="10"/>
      <c r="OUC121" s="10"/>
      <c r="OUD121" s="10"/>
      <c r="OUE121" s="10"/>
      <c r="OUF121" s="10"/>
      <c r="OUG121" s="10"/>
      <c r="OUH121" s="10"/>
      <c r="OUI121" s="10"/>
      <c r="OUJ121" s="10"/>
      <c r="OUK121" s="10"/>
      <c r="OUL121" s="10"/>
      <c r="OUM121" s="10"/>
      <c r="OUN121" s="10"/>
      <c r="OUO121" s="10"/>
      <c r="OUP121" s="10"/>
      <c r="OUQ121" s="10"/>
      <c r="OUR121" s="10"/>
      <c r="OUS121" s="10"/>
      <c r="OUT121" s="10"/>
      <c r="OUU121" s="10"/>
      <c r="OUV121" s="10"/>
      <c r="OUW121" s="10"/>
      <c r="OUX121" s="10"/>
      <c r="OUY121" s="10"/>
      <c r="OUZ121" s="10"/>
      <c r="OVA121" s="10"/>
      <c r="OVB121" s="10"/>
      <c r="OVC121" s="10"/>
      <c r="OVD121" s="10"/>
      <c r="OVE121" s="10"/>
      <c r="OVF121" s="10"/>
      <c r="OVG121" s="10"/>
      <c r="OVH121" s="10"/>
      <c r="OVI121" s="10"/>
      <c r="OVJ121" s="10"/>
      <c r="OVK121" s="10"/>
      <c r="OVL121" s="10"/>
      <c r="OVM121" s="10"/>
      <c r="OVN121" s="10"/>
      <c r="OVO121" s="10"/>
      <c r="OVP121" s="10"/>
      <c r="OVQ121" s="10"/>
      <c r="OVR121" s="10"/>
      <c r="OVS121" s="10"/>
      <c r="OVT121" s="10"/>
      <c r="OVU121" s="10"/>
      <c r="OVV121" s="10"/>
      <c r="OVW121" s="10"/>
      <c r="OVX121" s="10"/>
      <c r="OVY121" s="10"/>
      <c r="OVZ121" s="10"/>
      <c r="OWA121" s="10"/>
      <c r="OWB121" s="10"/>
      <c r="OWC121" s="10"/>
      <c r="OWD121" s="10"/>
      <c r="OWE121" s="10"/>
      <c r="OWF121" s="10"/>
      <c r="OWG121" s="10"/>
      <c r="OWH121" s="10"/>
      <c r="OWI121" s="10"/>
      <c r="OWJ121" s="10"/>
      <c r="OWK121" s="10"/>
      <c r="OWL121" s="10"/>
      <c r="OWM121" s="10"/>
      <c r="OWN121" s="10"/>
      <c r="OWO121" s="10"/>
      <c r="OWP121" s="10"/>
      <c r="OWQ121" s="10"/>
      <c r="OWR121" s="10"/>
      <c r="OWS121" s="10"/>
      <c r="OWT121" s="10"/>
      <c r="OWU121" s="10"/>
      <c r="OWV121" s="10"/>
      <c r="OWW121" s="10"/>
      <c r="OWX121" s="10"/>
      <c r="OWY121" s="10"/>
      <c r="OWZ121" s="10"/>
      <c r="OXA121" s="10"/>
      <c r="OXB121" s="10"/>
      <c r="OXC121" s="10"/>
      <c r="OXD121" s="10"/>
      <c r="OXE121" s="10"/>
      <c r="OXF121" s="10"/>
      <c r="OXG121" s="10"/>
      <c r="OXH121" s="10"/>
      <c r="OXI121" s="10"/>
      <c r="OXJ121" s="10"/>
      <c r="OXK121" s="10"/>
      <c r="OXL121" s="10"/>
      <c r="OXM121" s="10"/>
      <c r="OXN121" s="10"/>
      <c r="OXO121" s="10"/>
      <c r="OXP121" s="10"/>
      <c r="OXQ121" s="10"/>
      <c r="OXR121" s="10"/>
      <c r="OXS121" s="10"/>
      <c r="OXT121" s="10"/>
      <c r="OXU121" s="10"/>
      <c r="OXV121" s="10"/>
      <c r="OXW121" s="10"/>
      <c r="OXX121" s="10"/>
      <c r="OXY121" s="10"/>
      <c r="OXZ121" s="10"/>
      <c r="OYA121" s="10"/>
      <c r="OYB121" s="10"/>
      <c r="OYC121" s="10"/>
      <c r="OYD121" s="10"/>
      <c r="OYE121" s="10"/>
      <c r="OYF121" s="10"/>
      <c r="OYG121" s="10"/>
      <c r="OYH121" s="10"/>
      <c r="OYI121" s="10"/>
      <c r="OYJ121" s="10"/>
      <c r="OYK121" s="10"/>
      <c r="OYL121" s="10"/>
      <c r="OYM121" s="10"/>
      <c r="OYN121" s="10"/>
      <c r="OYO121" s="10"/>
      <c r="OYP121" s="10"/>
      <c r="OYQ121" s="10"/>
      <c r="OYR121" s="10"/>
      <c r="OYS121" s="10"/>
      <c r="OYT121" s="10"/>
      <c r="OYU121" s="10"/>
      <c r="OYV121" s="10"/>
      <c r="OYW121" s="10"/>
      <c r="OYX121" s="10"/>
      <c r="OYY121" s="10"/>
      <c r="OYZ121" s="10"/>
      <c r="OZA121" s="10"/>
      <c r="OZB121" s="10"/>
      <c r="OZC121" s="10"/>
      <c r="OZD121" s="10"/>
      <c r="OZE121" s="10"/>
      <c r="OZF121" s="10"/>
      <c r="OZG121" s="10"/>
      <c r="OZH121" s="10"/>
      <c r="OZI121" s="10"/>
      <c r="OZJ121" s="10"/>
      <c r="OZK121" s="10"/>
      <c r="OZL121" s="10"/>
      <c r="OZM121" s="10"/>
      <c r="OZN121" s="10"/>
      <c r="OZO121" s="10"/>
      <c r="OZP121" s="10"/>
      <c r="OZQ121" s="10"/>
      <c r="OZR121" s="10"/>
      <c r="OZS121" s="10"/>
      <c r="OZT121" s="10"/>
      <c r="OZU121" s="10"/>
      <c r="OZV121" s="10"/>
      <c r="OZW121" s="10"/>
      <c r="OZX121" s="10"/>
      <c r="OZY121" s="10"/>
      <c r="OZZ121" s="10"/>
      <c r="PAA121" s="10"/>
      <c r="PAB121" s="10"/>
      <c r="PAC121" s="10"/>
      <c r="PAD121" s="10"/>
      <c r="PAE121" s="10"/>
      <c r="PAF121" s="10"/>
      <c r="PAG121" s="10"/>
      <c r="PAH121" s="10"/>
      <c r="PAI121" s="10"/>
      <c r="PAJ121" s="10"/>
      <c r="PAK121" s="10"/>
      <c r="PAL121" s="10"/>
      <c r="PAM121" s="10"/>
      <c r="PAN121" s="10"/>
      <c r="PAO121" s="10"/>
      <c r="PAP121" s="10"/>
      <c r="PAQ121" s="10"/>
      <c r="PAR121" s="10"/>
      <c r="PAS121" s="10"/>
      <c r="PAT121" s="10"/>
      <c r="PAU121" s="10"/>
      <c r="PAV121" s="10"/>
      <c r="PAW121" s="10"/>
      <c r="PAX121" s="10"/>
      <c r="PAY121" s="10"/>
      <c r="PAZ121" s="10"/>
      <c r="PBA121" s="10"/>
      <c r="PBB121" s="10"/>
      <c r="PBC121" s="10"/>
      <c r="PBD121" s="10"/>
      <c r="PBE121" s="10"/>
      <c r="PBF121" s="10"/>
      <c r="PBG121" s="10"/>
      <c r="PBH121" s="10"/>
      <c r="PBI121" s="10"/>
      <c r="PBJ121" s="10"/>
      <c r="PBK121" s="10"/>
      <c r="PBL121" s="10"/>
      <c r="PBM121" s="10"/>
      <c r="PBN121" s="10"/>
      <c r="PBO121" s="10"/>
      <c r="PBP121" s="10"/>
      <c r="PBQ121" s="10"/>
      <c r="PBR121" s="10"/>
      <c r="PBS121" s="10"/>
      <c r="PBT121" s="10"/>
      <c r="PBU121" s="10"/>
      <c r="PBV121" s="10"/>
      <c r="PBW121" s="10"/>
      <c r="PBX121" s="10"/>
      <c r="PBY121" s="10"/>
      <c r="PBZ121" s="10"/>
      <c r="PCA121" s="10"/>
      <c r="PCB121" s="10"/>
      <c r="PCC121" s="10"/>
      <c r="PCD121" s="10"/>
      <c r="PCE121" s="10"/>
      <c r="PCF121" s="10"/>
      <c r="PCG121" s="10"/>
      <c r="PCH121" s="10"/>
      <c r="PCI121" s="10"/>
      <c r="PCJ121" s="10"/>
      <c r="PCK121" s="10"/>
      <c r="PCL121" s="10"/>
      <c r="PCM121" s="10"/>
      <c r="PCN121" s="10"/>
      <c r="PCO121" s="10"/>
      <c r="PCP121" s="10"/>
      <c r="PCQ121" s="10"/>
      <c r="PCR121" s="10"/>
      <c r="PCS121" s="10"/>
      <c r="PCT121" s="10"/>
      <c r="PCU121" s="10"/>
      <c r="PCV121" s="10"/>
      <c r="PCW121" s="10"/>
      <c r="PCX121" s="10"/>
      <c r="PCY121" s="10"/>
      <c r="PCZ121" s="10"/>
      <c r="PDA121" s="10"/>
      <c r="PDB121" s="10"/>
      <c r="PDC121" s="10"/>
      <c r="PDD121" s="10"/>
      <c r="PDE121" s="10"/>
      <c r="PDF121" s="10"/>
      <c r="PDG121" s="10"/>
      <c r="PDH121" s="10"/>
      <c r="PDI121" s="10"/>
      <c r="PDJ121" s="10"/>
      <c r="PDK121" s="10"/>
      <c r="PDL121" s="10"/>
      <c r="PDM121" s="10"/>
      <c r="PDN121" s="10"/>
      <c r="PDO121" s="10"/>
      <c r="PDP121" s="10"/>
      <c r="PDQ121" s="10"/>
      <c r="PDR121" s="10"/>
      <c r="PDS121" s="10"/>
      <c r="PDT121" s="10"/>
      <c r="PDU121" s="10"/>
      <c r="PDV121" s="10"/>
      <c r="PDW121" s="10"/>
      <c r="PDX121" s="10"/>
      <c r="PDY121" s="10"/>
      <c r="PDZ121" s="10"/>
      <c r="PEA121" s="10"/>
      <c r="PEB121" s="10"/>
      <c r="PEC121" s="10"/>
      <c r="PED121" s="10"/>
      <c r="PEE121" s="10"/>
      <c r="PEF121" s="10"/>
      <c r="PEG121" s="10"/>
      <c r="PEH121" s="10"/>
      <c r="PEI121" s="10"/>
      <c r="PEJ121" s="10"/>
      <c r="PEK121" s="10"/>
      <c r="PEL121" s="10"/>
      <c r="PEM121" s="10"/>
      <c r="PEN121" s="10"/>
      <c r="PEO121" s="10"/>
      <c r="PEP121" s="10"/>
      <c r="PEQ121" s="10"/>
      <c r="PER121" s="10"/>
      <c r="PES121" s="10"/>
      <c r="PET121" s="10"/>
      <c r="PEU121" s="10"/>
      <c r="PEV121" s="10"/>
      <c r="PEW121" s="10"/>
      <c r="PEX121" s="10"/>
      <c r="PEY121" s="10"/>
      <c r="PEZ121" s="10"/>
      <c r="PFA121" s="10"/>
      <c r="PFB121" s="10"/>
      <c r="PFC121" s="10"/>
      <c r="PFD121" s="10"/>
      <c r="PFE121" s="10"/>
      <c r="PFF121" s="10"/>
      <c r="PFG121" s="10"/>
      <c r="PFH121" s="10"/>
      <c r="PFI121" s="10"/>
      <c r="PFJ121" s="10"/>
      <c r="PFK121" s="10"/>
      <c r="PFL121" s="10"/>
      <c r="PFM121" s="10"/>
      <c r="PFN121" s="10"/>
      <c r="PFO121" s="10"/>
      <c r="PFP121" s="10"/>
      <c r="PFQ121" s="10"/>
      <c r="PFR121" s="10"/>
      <c r="PFS121" s="10"/>
      <c r="PFT121" s="10"/>
      <c r="PFU121" s="10"/>
      <c r="PFV121" s="10"/>
      <c r="PFW121" s="10"/>
      <c r="PFX121" s="10"/>
      <c r="PFY121" s="10"/>
      <c r="PFZ121" s="10"/>
      <c r="PGA121" s="10"/>
      <c r="PGB121" s="10"/>
      <c r="PGC121" s="10"/>
      <c r="PGD121" s="10"/>
      <c r="PGE121" s="10"/>
      <c r="PGF121" s="10"/>
      <c r="PGG121" s="10"/>
      <c r="PGH121" s="10"/>
      <c r="PGI121" s="10"/>
      <c r="PGJ121" s="10"/>
      <c r="PGK121" s="10"/>
      <c r="PGL121" s="10"/>
      <c r="PGM121" s="10"/>
      <c r="PGN121" s="10"/>
      <c r="PGO121" s="10"/>
      <c r="PGP121" s="10"/>
      <c r="PGQ121" s="10"/>
      <c r="PGR121" s="10"/>
      <c r="PGS121" s="10"/>
      <c r="PGT121" s="10"/>
      <c r="PGU121" s="10"/>
      <c r="PGV121" s="10"/>
      <c r="PGW121" s="10"/>
      <c r="PGX121" s="10"/>
      <c r="PGY121" s="10"/>
      <c r="PGZ121" s="10"/>
      <c r="PHA121" s="10"/>
      <c r="PHB121" s="10"/>
      <c r="PHC121" s="10"/>
      <c r="PHD121" s="10"/>
      <c r="PHE121" s="10"/>
      <c r="PHF121" s="10"/>
      <c r="PHG121" s="10"/>
      <c r="PHH121" s="10"/>
      <c r="PHI121" s="10"/>
      <c r="PHJ121" s="10"/>
      <c r="PHK121" s="10"/>
      <c r="PHL121" s="10"/>
      <c r="PHM121" s="10"/>
      <c r="PHN121" s="10"/>
      <c r="PHO121" s="10"/>
      <c r="PHP121" s="10"/>
      <c r="PHQ121" s="10"/>
      <c r="PHR121" s="10"/>
      <c r="PHS121" s="10"/>
      <c r="PHT121" s="10"/>
      <c r="PHU121" s="10"/>
      <c r="PHV121" s="10"/>
      <c r="PHW121" s="10"/>
      <c r="PHX121" s="10"/>
      <c r="PHY121" s="10"/>
      <c r="PHZ121" s="10"/>
      <c r="PIA121" s="10"/>
      <c r="PIB121" s="10"/>
      <c r="PIC121" s="10"/>
      <c r="PID121" s="10"/>
      <c r="PIE121" s="10"/>
      <c r="PIF121" s="10"/>
      <c r="PIG121" s="10"/>
      <c r="PIH121" s="10"/>
      <c r="PII121" s="10"/>
      <c r="PIJ121" s="10"/>
      <c r="PIK121" s="10"/>
      <c r="PIL121" s="10"/>
      <c r="PIM121" s="10"/>
      <c r="PIN121" s="10"/>
      <c r="PIO121" s="10"/>
      <c r="PIP121" s="10"/>
      <c r="PIQ121" s="10"/>
      <c r="PIR121" s="10"/>
      <c r="PIS121" s="10"/>
      <c r="PIT121" s="10"/>
      <c r="PIU121" s="10"/>
      <c r="PIV121" s="10"/>
      <c r="PIW121" s="10"/>
      <c r="PIX121" s="10"/>
      <c r="PIY121" s="10"/>
      <c r="PIZ121" s="10"/>
      <c r="PJA121" s="10"/>
      <c r="PJB121" s="10"/>
      <c r="PJC121" s="10"/>
      <c r="PJD121" s="10"/>
      <c r="PJE121" s="10"/>
      <c r="PJF121" s="10"/>
      <c r="PJG121" s="10"/>
      <c r="PJH121" s="10"/>
      <c r="PJI121" s="10"/>
      <c r="PJJ121" s="10"/>
      <c r="PJK121" s="10"/>
      <c r="PJL121" s="10"/>
      <c r="PJM121" s="10"/>
      <c r="PJN121" s="10"/>
      <c r="PJO121" s="10"/>
      <c r="PJP121" s="10"/>
      <c r="PJQ121" s="10"/>
      <c r="PJR121" s="10"/>
      <c r="PJS121" s="10"/>
      <c r="PJT121" s="10"/>
      <c r="PJU121" s="10"/>
      <c r="PJV121" s="10"/>
      <c r="PJW121" s="10"/>
      <c r="PJX121" s="10"/>
      <c r="PJY121" s="10"/>
      <c r="PJZ121" s="10"/>
      <c r="PKA121" s="10"/>
      <c r="PKB121" s="10"/>
      <c r="PKC121" s="10"/>
      <c r="PKD121" s="10"/>
      <c r="PKE121" s="10"/>
      <c r="PKF121" s="10"/>
      <c r="PKG121" s="10"/>
      <c r="PKH121" s="10"/>
      <c r="PKI121" s="10"/>
      <c r="PKJ121" s="10"/>
      <c r="PKK121" s="10"/>
      <c r="PKL121" s="10"/>
      <c r="PKM121" s="10"/>
      <c r="PKN121" s="10"/>
      <c r="PKO121" s="10"/>
      <c r="PKP121" s="10"/>
      <c r="PKQ121" s="10"/>
      <c r="PKR121" s="10"/>
      <c r="PKS121" s="10"/>
      <c r="PKT121" s="10"/>
      <c r="PKU121" s="10"/>
      <c r="PKV121" s="10"/>
      <c r="PKW121" s="10"/>
      <c r="PKX121" s="10"/>
      <c r="PKY121" s="10"/>
      <c r="PKZ121" s="10"/>
      <c r="PLA121" s="10"/>
      <c r="PLB121" s="10"/>
      <c r="PLC121" s="10"/>
      <c r="PLD121" s="10"/>
      <c r="PLE121" s="10"/>
      <c r="PLF121" s="10"/>
      <c r="PLG121" s="10"/>
      <c r="PLH121" s="10"/>
      <c r="PLI121" s="10"/>
      <c r="PLJ121" s="10"/>
      <c r="PLK121" s="10"/>
      <c r="PLL121" s="10"/>
      <c r="PLM121" s="10"/>
      <c r="PLN121" s="10"/>
      <c r="PLO121" s="10"/>
      <c r="PLP121" s="10"/>
      <c r="PLQ121" s="10"/>
      <c r="PLR121" s="10"/>
      <c r="PLS121" s="10"/>
      <c r="PLT121" s="10"/>
      <c r="PLU121" s="10"/>
      <c r="PLV121" s="10"/>
      <c r="PLW121" s="10"/>
      <c r="PLX121" s="10"/>
      <c r="PLY121" s="10"/>
      <c r="PLZ121" s="10"/>
      <c r="PMA121" s="10"/>
      <c r="PMB121" s="10"/>
      <c r="PMC121" s="10"/>
      <c r="PMD121" s="10"/>
      <c r="PME121" s="10"/>
      <c r="PMF121" s="10"/>
      <c r="PMG121" s="10"/>
      <c r="PMH121" s="10"/>
      <c r="PMI121" s="10"/>
      <c r="PMJ121" s="10"/>
      <c r="PMK121" s="10"/>
      <c r="PML121" s="10"/>
      <c r="PMM121" s="10"/>
      <c r="PMN121" s="10"/>
      <c r="PMO121" s="10"/>
      <c r="PMP121" s="10"/>
      <c r="PMQ121" s="10"/>
      <c r="PMR121" s="10"/>
      <c r="PMS121" s="10"/>
      <c r="PMT121" s="10"/>
      <c r="PMU121" s="10"/>
      <c r="PMV121" s="10"/>
      <c r="PMW121" s="10"/>
      <c r="PMX121" s="10"/>
      <c r="PMY121" s="10"/>
      <c r="PMZ121" s="10"/>
      <c r="PNA121" s="10"/>
      <c r="PNB121" s="10"/>
      <c r="PNC121" s="10"/>
      <c r="PND121" s="10"/>
      <c r="PNE121" s="10"/>
      <c r="PNF121" s="10"/>
      <c r="PNG121" s="10"/>
      <c r="PNH121" s="10"/>
      <c r="PNI121" s="10"/>
      <c r="PNJ121" s="10"/>
      <c r="PNK121" s="10"/>
      <c r="PNL121" s="10"/>
      <c r="PNM121" s="10"/>
      <c r="PNN121" s="10"/>
      <c r="PNO121" s="10"/>
      <c r="PNP121" s="10"/>
      <c r="PNQ121" s="10"/>
      <c r="PNR121" s="10"/>
      <c r="PNS121" s="10"/>
      <c r="PNT121" s="10"/>
      <c r="PNU121" s="10"/>
      <c r="PNV121" s="10"/>
      <c r="PNW121" s="10"/>
      <c r="PNX121" s="10"/>
      <c r="PNY121" s="10"/>
      <c r="PNZ121" s="10"/>
      <c r="POA121" s="10"/>
      <c r="POB121" s="10"/>
      <c r="POC121" s="10"/>
      <c r="POD121" s="10"/>
      <c r="POE121" s="10"/>
      <c r="POF121" s="10"/>
      <c r="POG121" s="10"/>
      <c r="POH121" s="10"/>
      <c r="POI121" s="10"/>
      <c r="POJ121" s="10"/>
      <c r="POK121" s="10"/>
      <c r="POL121" s="10"/>
      <c r="POM121" s="10"/>
      <c r="PON121" s="10"/>
      <c r="POO121" s="10"/>
      <c r="POP121" s="10"/>
      <c r="POQ121" s="10"/>
      <c r="POR121" s="10"/>
      <c r="POS121" s="10"/>
      <c r="POT121" s="10"/>
      <c r="POU121" s="10"/>
      <c r="POV121" s="10"/>
      <c r="POW121" s="10"/>
      <c r="POX121" s="10"/>
      <c r="POY121" s="10"/>
      <c r="POZ121" s="10"/>
      <c r="PPA121" s="10"/>
      <c r="PPB121" s="10"/>
      <c r="PPC121" s="10"/>
      <c r="PPD121" s="10"/>
      <c r="PPE121" s="10"/>
      <c r="PPF121" s="10"/>
      <c r="PPG121" s="10"/>
      <c r="PPH121" s="10"/>
      <c r="PPI121" s="10"/>
      <c r="PPJ121" s="10"/>
      <c r="PPK121" s="10"/>
      <c r="PPL121" s="10"/>
      <c r="PPM121" s="10"/>
      <c r="PPN121" s="10"/>
      <c r="PPO121" s="10"/>
      <c r="PPP121" s="10"/>
      <c r="PPQ121" s="10"/>
      <c r="PPR121" s="10"/>
      <c r="PPS121" s="10"/>
      <c r="PPT121" s="10"/>
      <c r="PPU121" s="10"/>
      <c r="PPV121" s="10"/>
      <c r="PPW121" s="10"/>
      <c r="PPX121" s="10"/>
      <c r="PPY121" s="10"/>
      <c r="PPZ121" s="10"/>
      <c r="PQA121" s="10"/>
      <c r="PQB121" s="10"/>
      <c r="PQC121" s="10"/>
      <c r="PQD121" s="10"/>
      <c r="PQE121" s="10"/>
      <c r="PQF121" s="10"/>
      <c r="PQG121" s="10"/>
      <c r="PQH121" s="10"/>
      <c r="PQI121" s="10"/>
      <c r="PQJ121" s="10"/>
      <c r="PQK121" s="10"/>
      <c r="PQL121" s="10"/>
      <c r="PQM121" s="10"/>
      <c r="PQN121" s="10"/>
      <c r="PQO121" s="10"/>
      <c r="PQP121" s="10"/>
      <c r="PQQ121" s="10"/>
      <c r="PQR121" s="10"/>
      <c r="PQS121" s="10"/>
      <c r="PQT121" s="10"/>
      <c r="PQU121" s="10"/>
      <c r="PQV121" s="10"/>
      <c r="PQW121" s="10"/>
      <c r="PQX121" s="10"/>
      <c r="PQY121" s="10"/>
      <c r="PQZ121" s="10"/>
      <c r="PRA121" s="10"/>
      <c r="PRB121" s="10"/>
      <c r="PRC121" s="10"/>
      <c r="PRD121" s="10"/>
      <c r="PRE121" s="10"/>
      <c r="PRF121" s="10"/>
      <c r="PRG121" s="10"/>
      <c r="PRH121" s="10"/>
      <c r="PRI121" s="10"/>
      <c r="PRJ121" s="10"/>
      <c r="PRK121" s="10"/>
      <c r="PRL121" s="10"/>
      <c r="PRM121" s="10"/>
      <c r="PRN121" s="10"/>
      <c r="PRO121" s="10"/>
      <c r="PRP121" s="10"/>
      <c r="PRQ121" s="10"/>
      <c r="PRR121" s="10"/>
      <c r="PRS121" s="10"/>
      <c r="PRT121" s="10"/>
      <c r="PRU121" s="10"/>
      <c r="PRV121" s="10"/>
      <c r="PRW121" s="10"/>
      <c r="PRX121" s="10"/>
      <c r="PRY121" s="10"/>
      <c r="PRZ121" s="10"/>
      <c r="PSA121" s="10"/>
      <c r="PSB121" s="10"/>
      <c r="PSC121" s="10"/>
      <c r="PSD121" s="10"/>
      <c r="PSE121" s="10"/>
      <c r="PSF121" s="10"/>
      <c r="PSG121" s="10"/>
      <c r="PSH121" s="10"/>
      <c r="PSI121" s="10"/>
      <c r="PSJ121" s="10"/>
      <c r="PSK121" s="10"/>
      <c r="PSL121" s="10"/>
      <c r="PSM121" s="10"/>
      <c r="PSN121" s="10"/>
      <c r="PSO121" s="10"/>
      <c r="PSP121" s="10"/>
      <c r="PSQ121" s="10"/>
      <c r="PSR121" s="10"/>
      <c r="PSS121" s="10"/>
      <c r="PST121" s="10"/>
      <c r="PSU121" s="10"/>
      <c r="PSV121" s="10"/>
      <c r="PSW121" s="10"/>
      <c r="PSX121" s="10"/>
      <c r="PSY121" s="10"/>
      <c r="PSZ121" s="10"/>
      <c r="PTA121" s="10"/>
      <c r="PTB121" s="10"/>
      <c r="PTC121" s="10"/>
      <c r="PTD121" s="10"/>
      <c r="PTE121" s="10"/>
      <c r="PTF121" s="10"/>
      <c r="PTG121" s="10"/>
      <c r="PTH121" s="10"/>
      <c r="PTI121" s="10"/>
      <c r="PTJ121" s="10"/>
      <c r="PTK121" s="10"/>
      <c r="PTL121" s="10"/>
      <c r="PTM121" s="10"/>
      <c r="PTN121" s="10"/>
      <c r="PTO121" s="10"/>
      <c r="PTP121" s="10"/>
      <c r="PTQ121" s="10"/>
      <c r="PTR121" s="10"/>
      <c r="PTS121" s="10"/>
      <c r="PTT121" s="10"/>
      <c r="PTU121" s="10"/>
      <c r="PTV121" s="10"/>
      <c r="PTW121" s="10"/>
      <c r="PTX121" s="10"/>
      <c r="PTY121" s="10"/>
      <c r="PTZ121" s="10"/>
      <c r="PUA121" s="10"/>
      <c r="PUB121" s="10"/>
      <c r="PUC121" s="10"/>
      <c r="PUD121" s="10"/>
      <c r="PUE121" s="10"/>
      <c r="PUF121" s="10"/>
      <c r="PUG121" s="10"/>
      <c r="PUH121" s="10"/>
      <c r="PUI121" s="10"/>
      <c r="PUJ121" s="10"/>
      <c r="PUK121" s="10"/>
      <c r="PUL121" s="10"/>
      <c r="PUM121" s="10"/>
      <c r="PUN121" s="10"/>
      <c r="PUO121" s="10"/>
      <c r="PUP121" s="10"/>
      <c r="PUQ121" s="10"/>
      <c r="PUR121" s="10"/>
      <c r="PUS121" s="10"/>
      <c r="PUT121" s="10"/>
      <c r="PUU121" s="10"/>
      <c r="PUV121" s="10"/>
      <c r="PUW121" s="10"/>
      <c r="PUX121" s="10"/>
      <c r="PUY121" s="10"/>
      <c r="PUZ121" s="10"/>
      <c r="PVA121" s="10"/>
      <c r="PVB121" s="10"/>
      <c r="PVC121" s="10"/>
      <c r="PVD121" s="10"/>
      <c r="PVE121" s="10"/>
      <c r="PVF121" s="10"/>
      <c r="PVG121" s="10"/>
      <c r="PVH121" s="10"/>
      <c r="PVI121" s="10"/>
      <c r="PVJ121" s="10"/>
      <c r="PVK121" s="10"/>
      <c r="PVL121" s="10"/>
      <c r="PVM121" s="10"/>
      <c r="PVN121" s="10"/>
      <c r="PVO121" s="10"/>
      <c r="PVP121" s="10"/>
      <c r="PVQ121" s="10"/>
      <c r="PVR121" s="10"/>
      <c r="PVS121" s="10"/>
      <c r="PVT121" s="10"/>
      <c r="PVU121" s="10"/>
      <c r="PVV121" s="10"/>
      <c r="PVW121" s="10"/>
      <c r="PVX121" s="10"/>
      <c r="PVY121" s="10"/>
      <c r="PVZ121" s="10"/>
      <c r="PWA121" s="10"/>
      <c r="PWB121" s="10"/>
      <c r="PWC121" s="10"/>
      <c r="PWD121" s="10"/>
      <c r="PWE121" s="10"/>
      <c r="PWF121" s="10"/>
      <c r="PWG121" s="10"/>
      <c r="PWH121" s="10"/>
      <c r="PWI121" s="10"/>
      <c r="PWJ121" s="10"/>
      <c r="PWK121" s="10"/>
      <c r="PWL121" s="10"/>
      <c r="PWM121" s="10"/>
      <c r="PWN121" s="10"/>
      <c r="PWO121" s="10"/>
      <c r="PWP121" s="10"/>
      <c r="PWQ121" s="10"/>
      <c r="PWR121" s="10"/>
      <c r="PWS121" s="10"/>
      <c r="PWT121" s="10"/>
      <c r="PWU121" s="10"/>
      <c r="PWV121" s="10"/>
      <c r="PWW121" s="10"/>
      <c r="PWX121" s="10"/>
      <c r="PWY121" s="10"/>
      <c r="PWZ121" s="10"/>
      <c r="PXA121" s="10"/>
      <c r="PXB121" s="10"/>
      <c r="PXC121" s="10"/>
      <c r="PXD121" s="10"/>
      <c r="PXE121" s="10"/>
      <c r="PXF121" s="10"/>
      <c r="PXG121" s="10"/>
      <c r="PXH121" s="10"/>
      <c r="PXI121" s="10"/>
      <c r="PXJ121" s="10"/>
      <c r="PXK121" s="10"/>
      <c r="PXL121" s="10"/>
      <c r="PXM121" s="10"/>
      <c r="PXN121" s="10"/>
      <c r="PXO121" s="10"/>
      <c r="PXP121" s="10"/>
      <c r="PXQ121" s="10"/>
      <c r="PXR121" s="10"/>
      <c r="PXS121" s="10"/>
      <c r="PXT121" s="10"/>
      <c r="PXU121" s="10"/>
      <c r="PXV121" s="10"/>
      <c r="PXW121" s="10"/>
      <c r="PXX121" s="10"/>
      <c r="PXY121" s="10"/>
      <c r="PXZ121" s="10"/>
      <c r="PYA121" s="10"/>
      <c r="PYB121" s="10"/>
      <c r="PYC121" s="10"/>
      <c r="PYD121" s="10"/>
      <c r="PYE121" s="10"/>
      <c r="PYF121" s="10"/>
      <c r="PYG121" s="10"/>
      <c r="PYH121" s="10"/>
      <c r="PYI121" s="10"/>
      <c r="PYJ121" s="10"/>
      <c r="PYK121" s="10"/>
      <c r="PYL121" s="10"/>
      <c r="PYM121" s="10"/>
      <c r="PYN121" s="10"/>
      <c r="PYO121" s="10"/>
      <c r="PYP121" s="10"/>
      <c r="PYQ121" s="10"/>
      <c r="PYR121" s="10"/>
      <c r="PYS121" s="10"/>
      <c r="PYT121" s="10"/>
      <c r="PYU121" s="10"/>
      <c r="PYV121" s="10"/>
      <c r="PYW121" s="10"/>
      <c r="PYX121" s="10"/>
      <c r="PYY121" s="10"/>
      <c r="PYZ121" s="10"/>
      <c r="PZA121" s="10"/>
      <c r="PZB121" s="10"/>
      <c r="PZC121" s="10"/>
      <c r="PZD121" s="10"/>
      <c r="PZE121" s="10"/>
      <c r="PZF121" s="10"/>
      <c r="PZG121" s="10"/>
      <c r="PZH121" s="10"/>
      <c r="PZI121" s="10"/>
      <c r="PZJ121" s="10"/>
      <c r="PZK121" s="10"/>
      <c r="PZL121" s="10"/>
      <c r="PZM121" s="10"/>
      <c r="PZN121" s="10"/>
      <c r="PZO121" s="10"/>
      <c r="PZP121" s="10"/>
      <c r="PZQ121" s="10"/>
      <c r="PZR121" s="10"/>
      <c r="PZS121" s="10"/>
      <c r="PZT121" s="10"/>
      <c r="PZU121" s="10"/>
      <c r="PZV121" s="10"/>
      <c r="PZW121" s="10"/>
      <c r="PZX121" s="10"/>
      <c r="PZY121" s="10"/>
      <c r="PZZ121" s="10"/>
      <c r="QAA121" s="10"/>
      <c r="QAB121" s="10"/>
      <c r="QAC121" s="10"/>
      <c r="QAD121" s="10"/>
      <c r="QAE121" s="10"/>
      <c r="QAF121" s="10"/>
      <c r="QAG121" s="10"/>
      <c r="QAH121" s="10"/>
      <c r="QAI121" s="10"/>
      <c r="QAJ121" s="10"/>
      <c r="QAK121" s="10"/>
      <c r="QAL121" s="10"/>
      <c r="QAM121" s="10"/>
      <c r="QAN121" s="10"/>
      <c r="QAO121" s="10"/>
      <c r="QAP121" s="10"/>
      <c r="QAQ121" s="10"/>
      <c r="QAR121" s="10"/>
      <c r="QAS121" s="10"/>
      <c r="QAT121" s="10"/>
      <c r="QAU121" s="10"/>
      <c r="QAV121" s="10"/>
      <c r="QAW121" s="10"/>
      <c r="QAX121" s="10"/>
      <c r="QAY121" s="10"/>
      <c r="QAZ121" s="10"/>
      <c r="QBA121" s="10"/>
      <c r="QBB121" s="10"/>
      <c r="QBC121" s="10"/>
      <c r="QBD121" s="10"/>
      <c r="QBE121" s="10"/>
      <c r="QBF121" s="10"/>
      <c r="QBG121" s="10"/>
      <c r="QBH121" s="10"/>
      <c r="QBI121" s="10"/>
      <c r="QBJ121" s="10"/>
      <c r="QBK121" s="10"/>
      <c r="QBL121" s="10"/>
      <c r="QBM121" s="10"/>
      <c r="QBN121" s="10"/>
      <c r="QBO121" s="10"/>
      <c r="QBP121" s="10"/>
      <c r="QBQ121" s="10"/>
      <c r="QBR121" s="10"/>
      <c r="QBS121" s="10"/>
      <c r="QBT121" s="10"/>
      <c r="QBU121" s="10"/>
      <c r="QBV121" s="10"/>
      <c r="QBW121" s="10"/>
      <c r="QBX121" s="10"/>
      <c r="QBY121" s="10"/>
      <c r="QBZ121" s="10"/>
      <c r="QCA121" s="10"/>
      <c r="QCB121" s="10"/>
      <c r="QCC121" s="10"/>
      <c r="QCD121" s="10"/>
      <c r="QCE121" s="10"/>
      <c r="QCF121" s="10"/>
      <c r="QCG121" s="10"/>
      <c r="QCH121" s="10"/>
      <c r="QCI121" s="10"/>
      <c r="QCJ121" s="10"/>
      <c r="QCK121" s="10"/>
      <c r="QCL121" s="10"/>
      <c r="QCM121" s="10"/>
      <c r="QCN121" s="10"/>
      <c r="QCO121" s="10"/>
      <c r="QCP121" s="10"/>
      <c r="QCQ121" s="10"/>
      <c r="QCR121" s="10"/>
      <c r="QCS121" s="10"/>
      <c r="QCT121" s="10"/>
      <c r="QCU121" s="10"/>
      <c r="QCV121" s="10"/>
      <c r="QCW121" s="10"/>
      <c r="QCX121" s="10"/>
      <c r="QCY121" s="10"/>
      <c r="QCZ121" s="10"/>
      <c r="QDA121" s="10"/>
      <c r="QDB121" s="10"/>
      <c r="QDC121" s="10"/>
      <c r="QDD121" s="10"/>
      <c r="QDE121" s="10"/>
      <c r="QDF121" s="10"/>
      <c r="QDG121" s="10"/>
      <c r="QDH121" s="10"/>
      <c r="QDI121" s="10"/>
      <c r="QDJ121" s="10"/>
      <c r="QDK121" s="10"/>
      <c r="QDL121" s="10"/>
      <c r="QDM121" s="10"/>
      <c r="QDN121" s="10"/>
      <c r="QDO121" s="10"/>
      <c r="QDP121" s="10"/>
      <c r="QDQ121" s="10"/>
      <c r="QDR121" s="10"/>
      <c r="QDS121" s="10"/>
      <c r="QDT121" s="10"/>
      <c r="QDU121" s="10"/>
      <c r="QDV121" s="10"/>
      <c r="QDW121" s="10"/>
      <c r="QDX121" s="10"/>
      <c r="QDY121" s="10"/>
      <c r="QDZ121" s="10"/>
      <c r="QEA121" s="10"/>
      <c r="QEB121" s="10"/>
      <c r="QEC121" s="10"/>
      <c r="QED121" s="10"/>
      <c r="QEE121" s="10"/>
      <c r="QEF121" s="10"/>
      <c r="QEG121" s="10"/>
      <c r="QEH121" s="10"/>
      <c r="QEI121" s="10"/>
      <c r="QEJ121" s="10"/>
      <c r="QEK121" s="10"/>
      <c r="QEL121" s="10"/>
      <c r="QEM121" s="10"/>
      <c r="QEN121" s="10"/>
      <c r="QEO121" s="10"/>
      <c r="QEP121" s="10"/>
      <c r="QEQ121" s="10"/>
      <c r="QER121" s="10"/>
      <c r="QES121" s="10"/>
      <c r="QET121" s="10"/>
      <c r="QEU121" s="10"/>
      <c r="QEV121" s="10"/>
      <c r="QEW121" s="10"/>
      <c r="QEX121" s="10"/>
      <c r="QEY121" s="10"/>
      <c r="QEZ121" s="10"/>
      <c r="QFA121" s="10"/>
      <c r="QFB121" s="10"/>
      <c r="QFC121" s="10"/>
      <c r="QFD121" s="10"/>
      <c r="QFE121" s="10"/>
      <c r="QFF121" s="10"/>
      <c r="QFG121" s="10"/>
      <c r="QFH121" s="10"/>
      <c r="QFI121" s="10"/>
      <c r="QFJ121" s="10"/>
      <c r="QFK121" s="10"/>
      <c r="QFL121" s="10"/>
      <c r="QFM121" s="10"/>
      <c r="QFN121" s="10"/>
      <c r="QFO121" s="10"/>
      <c r="QFP121" s="10"/>
      <c r="QFQ121" s="10"/>
      <c r="QFR121" s="10"/>
      <c r="QFS121" s="10"/>
      <c r="QFT121" s="10"/>
      <c r="QFU121" s="10"/>
      <c r="QFV121" s="10"/>
      <c r="QFW121" s="10"/>
      <c r="QFX121" s="10"/>
      <c r="QFY121" s="10"/>
      <c r="QFZ121" s="10"/>
      <c r="QGA121" s="10"/>
      <c r="QGB121" s="10"/>
      <c r="QGC121" s="10"/>
      <c r="QGD121" s="10"/>
      <c r="QGE121" s="10"/>
      <c r="QGF121" s="10"/>
      <c r="QGG121" s="10"/>
      <c r="QGH121" s="10"/>
      <c r="QGI121" s="10"/>
      <c r="QGJ121" s="10"/>
      <c r="QGK121" s="10"/>
      <c r="QGL121" s="10"/>
      <c r="QGM121" s="10"/>
      <c r="QGN121" s="10"/>
      <c r="QGO121" s="10"/>
      <c r="QGP121" s="10"/>
      <c r="QGQ121" s="10"/>
      <c r="QGR121" s="10"/>
      <c r="QGS121" s="10"/>
      <c r="QGT121" s="10"/>
      <c r="QGU121" s="10"/>
      <c r="QGV121" s="10"/>
      <c r="QGW121" s="10"/>
      <c r="QGX121" s="10"/>
      <c r="QGY121" s="10"/>
      <c r="QGZ121" s="10"/>
      <c r="QHA121" s="10"/>
      <c r="QHB121" s="10"/>
      <c r="QHC121" s="10"/>
      <c r="QHD121" s="10"/>
      <c r="QHE121" s="10"/>
      <c r="QHF121" s="10"/>
      <c r="QHG121" s="10"/>
      <c r="QHH121" s="10"/>
      <c r="QHI121" s="10"/>
      <c r="QHJ121" s="10"/>
      <c r="QHK121" s="10"/>
      <c r="QHL121" s="10"/>
      <c r="QHM121" s="10"/>
      <c r="QHN121" s="10"/>
      <c r="QHO121" s="10"/>
      <c r="QHP121" s="10"/>
      <c r="QHQ121" s="10"/>
      <c r="QHR121" s="10"/>
      <c r="QHS121" s="10"/>
      <c r="QHT121" s="10"/>
      <c r="QHU121" s="10"/>
      <c r="QHV121" s="10"/>
      <c r="QHW121" s="10"/>
      <c r="QHX121" s="10"/>
      <c r="QHY121" s="10"/>
      <c r="QHZ121" s="10"/>
      <c r="QIA121" s="10"/>
      <c r="QIB121" s="10"/>
      <c r="QIC121" s="10"/>
      <c r="QID121" s="10"/>
      <c r="QIE121" s="10"/>
      <c r="QIF121" s="10"/>
      <c r="QIG121" s="10"/>
      <c r="QIH121" s="10"/>
      <c r="QII121" s="10"/>
      <c r="QIJ121" s="10"/>
      <c r="QIK121" s="10"/>
      <c r="QIL121" s="10"/>
      <c r="QIM121" s="10"/>
      <c r="QIN121" s="10"/>
      <c r="QIO121" s="10"/>
      <c r="QIP121" s="10"/>
      <c r="QIQ121" s="10"/>
      <c r="QIR121" s="10"/>
      <c r="QIS121" s="10"/>
      <c r="QIT121" s="10"/>
      <c r="QIU121" s="10"/>
      <c r="QIV121" s="10"/>
      <c r="QIW121" s="10"/>
      <c r="QIX121" s="10"/>
      <c r="QIY121" s="10"/>
      <c r="QIZ121" s="10"/>
      <c r="QJA121" s="10"/>
      <c r="QJB121" s="10"/>
      <c r="QJC121" s="10"/>
      <c r="QJD121" s="10"/>
      <c r="QJE121" s="10"/>
      <c r="QJF121" s="10"/>
      <c r="QJG121" s="10"/>
      <c r="QJH121" s="10"/>
      <c r="QJI121" s="10"/>
      <c r="QJJ121" s="10"/>
      <c r="QJK121" s="10"/>
      <c r="QJL121" s="10"/>
      <c r="QJM121" s="10"/>
      <c r="QJN121" s="10"/>
      <c r="QJO121" s="10"/>
      <c r="QJP121" s="10"/>
      <c r="QJQ121" s="10"/>
      <c r="QJR121" s="10"/>
      <c r="QJS121" s="10"/>
      <c r="QJT121" s="10"/>
      <c r="QJU121" s="10"/>
      <c r="QJV121" s="10"/>
      <c r="QJW121" s="10"/>
      <c r="QJX121" s="10"/>
      <c r="QJY121" s="10"/>
      <c r="QJZ121" s="10"/>
      <c r="QKA121" s="10"/>
      <c r="QKB121" s="10"/>
      <c r="QKC121" s="10"/>
      <c r="QKD121" s="10"/>
      <c r="QKE121" s="10"/>
      <c r="QKF121" s="10"/>
      <c r="QKG121" s="10"/>
      <c r="QKH121" s="10"/>
      <c r="QKI121" s="10"/>
      <c r="QKJ121" s="10"/>
      <c r="QKK121" s="10"/>
      <c r="QKL121" s="10"/>
      <c r="QKM121" s="10"/>
      <c r="QKN121" s="10"/>
      <c r="QKO121" s="10"/>
      <c r="QKP121" s="10"/>
      <c r="QKQ121" s="10"/>
      <c r="QKR121" s="10"/>
      <c r="QKS121" s="10"/>
      <c r="QKT121" s="10"/>
      <c r="QKU121" s="10"/>
      <c r="QKV121" s="10"/>
      <c r="QKW121" s="10"/>
      <c r="QKX121" s="10"/>
      <c r="QKY121" s="10"/>
      <c r="QKZ121" s="10"/>
      <c r="QLA121" s="10"/>
      <c r="QLB121" s="10"/>
      <c r="QLC121" s="10"/>
      <c r="QLD121" s="10"/>
      <c r="QLE121" s="10"/>
      <c r="QLF121" s="10"/>
      <c r="QLG121" s="10"/>
      <c r="QLH121" s="10"/>
      <c r="QLI121" s="10"/>
      <c r="QLJ121" s="10"/>
      <c r="QLK121" s="10"/>
      <c r="QLL121" s="10"/>
      <c r="QLM121" s="10"/>
      <c r="QLN121" s="10"/>
      <c r="QLO121" s="10"/>
      <c r="QLP121" s="10"/>
      <c r="QLQ121" s="10"/>
      <c r="QLR121" s="10"/>
      <c r="QLS121" s="10"/>
      <c r="QLT121" s="10"/>
      <c r="QLU121" s="10"/>
      <c r="QLV121" s="10"/>
      <c r="QLW121" s="10"/>
      <c r="QLX121" s="10"/>
      <c r="QLY121" s="10"/>
      <c r="QLZ121" s="10"/>
      <c r="QMA121" s="10"/>
      <c r="QMB121" s="10"/>
      <c r="QMC121" s="10"/>
      <c r="QMD121" s="10"/>
      <c r="QME121" s="10"/>
      <c r="QMF121" s="10"/>
      <c r="QMG121" s="10"/>
      <c r="QMH121" s="10"/>
      <c r="QMI121" s="10"/>
      <c r="QMJ121" s="10"/>
      <c r="QMK121" s="10"/>
      <c r="QML121" s="10"/>
      <c r="QMM121" s="10"/>
      <c r="QMN121" s="10"/>
      <c r="QMO121" s="10"/>
      <c r="QMP121" s="10"/>
      <c r="QMQ121" s="10"/>
      <c r="QMR121" s="10"/>
      <c r="QMS121" s="10"/>
      <c r="QMT121" s="10"/>
      <c r="QMU121" s="10"/>
      <c r="QMV121" s="10"/>
      <c r="QMW121" s="10"/>
      <c r="QMX121" s="10"/>
      <c r="QMY121" s="10"/>
      <c r="QMZ121" s="10"/>
      <c r="QNA121" s="10"/>
      <c r="QNB121" s="10"/>
      <c r="QNC121" s="10"/>
      <c r="QND121" s="10"/>
      <c r="QNE121" s="10"/>
      <c r="QNF121" s="10"/>
      <c r="QNG121" s="10"/>
      <c r="QNH121" s="10"/>
      <c r="QNI121" s="10"/>
      <c r="QNJ121" s="10"/>
      <c r="QNK121" s="10"/>
      <c r="QNL121" s="10"/>
      <c r="QNM121" s="10"/>
      <c r="QNN121" s="10"/>
      <c r="QNO121" s="10"/>
      <c r="QNP121" s="10"/>
      <c r="QNQ121" s="10"/>
      <c r="QNR121" s="10"/>
      <c r="QNS121" s="10"/>
      <c r="QNT121" s="10"/>
      <c r="QNU121" s="10"/>
      <c r="QNV121" s="10"/>
      <c r="QNW121" s="10"/>
      <c r="QNX121" s="10"/>
      <c r="QNY121" s="10"/>
      <c r="QNZ121" s="10"/>
      <c r="QOA121" s="10"/>
      <c r="QOB121" s="10"/>
      <c r="QOC121" s="10"/>
      <c r="QOD121" s="10"/>
      <c r="QOE121" s="10"/>
      <c r="QOF121" s="10"/>
      <c r="QOG121" s="10"/>
      <c r="QOH121" s="10"/>
      <c r="QOI121" s="10"/>
      <c r="QOJ121" s="10"/>
      <c r="QOK121" s="10"/>
      <c r="QOL121" s="10"/>
      <c r="QOM121" s="10"/>
      <c r="QON121" s="10"/>
      <c r="QOO121" s="10"/>
      <c r="QOP121" s="10"/>
      <c r="QOQ121" s="10"/>
      <c r="QOR121" s="10"/>
      <c r="QOS121" s="10"/>
      <c r="QOT121" s="10"/>
      <c r="QOU121" s="10"/>
      <c r="QOV121" s="10"/>
      <c r="QOW121" s="10"/>
      <c r="QOX121" s="10"/>
      <c r="QOY121" s="10"/>
      <c r="QOZ121" s="10"/>
      <c r="QPA121" s="10"/>
      <c r="QPB121" s="10"/>
      <c r="QPC121" s="10"/>
      <c r="QPD121" s="10"/>
      <c r="QPE121" s="10"/>
      <c r="QPF121" s="10"/>
      <c r="QPG121" s="10"/>
      <c r="QPH121" s="10"/>
      <c r="QPI121" s="10"/>
      <c r="QPJ121" s="10"/>
      <c r="QPK121" s="10"/>
      <c r="QPL121" s="10"/>
      <c r="QPM121" s="10"/>
      <c r="QPN121" s="10"/>
      <c r="QPO121" s="10"/>
      <c r="QPP121" s="10"/>
      <c r="QPQ121" s="10"/>
      <c r="QPR121" s="10"/>
      <c r="QPS121" s="10"/>
      <c r="QPT121" s="10"/>
      <c r="QPU121" s="10"/>
      <c r="QPV121" s="10"/>
      <c r="QPW121" s="10"/>
      <c r="QPX121" s="10"/>
      <c r="QPY121" s="10"/>
      <c r="QPZ121" s="10"/>
      <c r="QQA121" s="10"/>
      <c r="QQB121" s="10"/>
      <c r="QQC121" s="10"/>
      <c r="QQD121" s="10"/>
      <c r="QQE121" s="10"/>
      <c r="QQF121" s="10"/>
      <c r="QQG121" s="10"/>
      <c r="QQH121" s="10"/>
      <c r="QQI121" s="10"/>
      <c r="QQJ121" s="10"/>
      <c r="QQK121" s="10"/>
      <c r="QQL121" s="10"/>
      <c r="QQM121" s="10"/>
      <c r="QQN121" s="10"/>
      <c r="QQO121" s="10"/>
      <c r="QQP121" s="10"/>
      <c r="QQQ121" s="10"/>
      <c r="QQR121" s="10"/>
      <c r="QQS121" s="10"/>
      <c r="QQT121" s="10"/>
      <c r="QQU121" s="10"/>
      <c r="QQV121" s="10"/>
      <c r="QQW121" s="10"/>
      <c r="QQX121" s="10"/>
      <c r="QQY121" s="10"/>
      <c r="QQZ121" s="10"/>
      <c r="QRA121" s="10"/>
      <c r="QRB121" s="10"/>
      <c r="QRC121" s="10"/>
      <c r="QRD121" s="10"/>
      <c r="QRE121" s="10"/>
      <c r="QRF121" s="10"/>
      <c r="QRG121" s="10"/>
      <c r="QRH121" s="10"/>
      <c r="QRI121" s="10"/>
      <c r="QRJ121" s="10"/>
      <c r="QRK121" s="10"/>
      <c r="QRL121" s="10"/>
      <c r="QRM121" s="10"/>
      <c r="QRN121" s="10"/>
      <c r="QRO121" s="10"/>
      <c r="QRP121" s="10"/>
      <c r="QRQ121" s="10"/>
      <c r="QRR121" s="10"/>
      <c r="QRS121" s="10"/>
      <c r="QRT121" s="10"/>
      <c r="QRU121" s="10"/>
      <c r="QRV121" s="10"/>
      <c r="QRW121" s="10"/>
      <c r="QRX121" s="10"/>
      <c r="QRY121" s="10"/>
      <c r="QRZ121" s="10"/>
      <c r="QSA121" s="10"/>
      <c r="QSB121" s="10"/>
      <c r="QSC121" s="10"/>
      <c r="QSD121" s="10"/>
      <c r="QSE121" s="10"/>
      <c r="QSF121" s="10"/>
      <c r="QSG121" s="10"/>
      <c r="QSH121" s="10"/>
      <c r="QSI121" s="10"/>
      <c r="QSJ121" s="10"/>
      <c r="QSK121" s="10"/>
      <c r="QSL121" s="10"/>
      <c r="QSM121" s="10"/>
      <c r="QSN121" s="10"/>
      <c r="QSO121" s="10"/>
      <c r="QSP121" s="10"/>
      <c r="QSQ121" s="10"/>
      <c r="QSR121" s="10"/>
      <c r="QSS121" s="10"/>
      <c r="QST121" s="10"/>
      <c r="QSU121" s="10"/>
      <c r="QSV121" s="10"/>
      <c r="QSW121" s="10"/>
      <c r="QSX121" s="10"/>
      <c r="QSY121" s="10"/>
      <c r="QSZ121" s="10"/>
      <c r="QTA121" s="10"/>
      <c r="QTB121" s="10"/>
      <c r="QTC121" s="10"/>
      <c r="QTD121" s="10"/>
      <c r="QTE121" s="10"/>
      <c r="QTF121" s="10"/>
      <c r="QTG121" s="10"/>
      <c r="QTH121" s="10"/>
      <c r="QTI121" s="10"/>
      <c r="QTJ121" s="10"/>
      <c r="QTK121" s="10"/>
      <c r="QTL121" s="10"/>
      <c r="QTM121" s="10"/>
      <c r="QTN121" s="10"/>
      <c r="QTO121" s="10"/>
      <c r="QTP121" s="10"/>
      <c r="QTQ121" s="10"/>
      <c r="QTR121" s="10"/>
      <c r="QTS121" s="10"/>
      <c r="QTT121" s="10"/>
      <c r="QTU121" s="10"/>
      <c r="QTV121" s="10"/>
      <c r="QTW121" s="10"/>
      <c r="QTX121" s="10"/>
      <c r="QTY121" s="10"/>
      <c r="QTZ121" s="10"/>
      <c r="QUA121" s="10"/>
      <c r="QUB121" s="10"/>
      <c r="QUC121" s="10"/>
      <c r="QUD121" s="10"/>
      <c r="QUE121" s="10"/>
      <c r="QUF121" s="10"/>
      <c r="QUG121" s="10"/>
      <c r="QUH121" s="10"/>
      <c r="QUI121" s="10"/>
      <c r="QUJ121" s="10"/>
      <c r="QUK121" s="10"/>
      <c r="QUL121" s="10"/>
      <c r="QUM121" s="10"/>
      <c r="QUN121" s="10"/>
      <c r="QUO121" s="10"/>
      <c r="QUP121" s="10"/>
      <c r="QUQ121" s="10"/>
      <c r="QUR121" s="10"/>
      <c r="QUS121" s="10"/>
      <c r="QUT121" s="10"/>
      <c r="QUU121" s="10"/>
      <c r="QUV121" s="10"/>
      <c r="QUW121" s="10"/>
      <c r="QUX121" s="10"/>
      <c r="QUY121" s="10"/>
      <c r="QUZ121" s="10"/>
      <c r="QVA121" s="10"/>
      <c r="QVB121" s="10"/>
      <c r="QVC121" s="10"/>
      <c r="QVD121" s="10"/>
      <c r="QVE121" s="10"/>
      <c r="QVF121" s="10"/>
      <c r="QVG121" s="10"/>
      <c r="QVH121" s="10"/>
      <c r="QVI121" s="10"/>
      <c r="QVJ121" s="10"/>
      <c r="QVK121" s="10"/>
      <c r="QVL121" s="10"/>
      <c r="QVM121" s="10"/>
      <c r="QVN121" s="10"/>
      <c r="QVO121" s="10"/>
      <c r="QVP121" s="10"/>
      <c r="QVQ121" s="10"/>
      <c r="QVR121" s="10"/>
      <c r="QVS121" s="10"/>
      <c r="QVT121" s="10"/>
      <c r="QVU121" s="10"/>
      <c r="QVV121" s="10"/>
      <c r="QVW121" s="10"/>
      <c r="QVX121" s="10"/>
      <c r="QVY121" s="10"/>
      <c r="QVZ121" s="10"/>
      <c r="QWA121" s="10"/>
      <c r="QWB121" s="10"/>
      <c r="QWC121" s="10"/>
      <c r="QWD121" s="10"/>
      <c r="QWE121" s="10"/>
      <c r="QWF121" s="10"/>
      <c r="QWG121" s="10"/>
      <c r="QWH121" s="10"/>
      <c r="QWI121" s="10"/>
      <c r="QWJ121" s="10"/>
      <c r="QWK121" s="10"/>
      <c r="QWL121" s="10"/>
      <c r="QWM121" s="10"/>
      <c r="QWN121" s="10"/>
      <c r="QWO121" s="10"/>
      <c r="QWP121" s="10"/>
      <c r="QWQ121" s="10"/>
      <c r="QWR121" s="10"/>
      <c r="QWS121" s="10"/>
      <c r="QWT121" s="10"/>
      <c r="QWU121" s="10"/>
      <c r="QWV121" s="10"/>
      <c r="QWW121" s="10"/>
      <c r="QWX121" s="10"/>
      <c r="QWY121" s="10"/>
      <c r="QWZ121" s="10"/>
      <c r="QXA121" s="10"/>
      <c r="QXB121" s="10"/>
      <c r="QXC121" s="10"/>
      <c r="QXD121" s="10"/>
      <c r="QXE121" s="10"/>
      <c r="QXF121" s="10"/>
      <c r="QXG121" s="10"/>
      <c r="QXH121" s="10"/>
      <c r="QXI121" s="10"/>
      <c r="QXJ121" s="10"/>
      <c r="QXK121" s="10"/>
      <c r="QXL121" s="10"/>
      <c r="QXM121" s="10"/>
      <c r="QXN121" s="10"/>
      <c r="QXO121" s="10"/>
      <c r="QXP121" s="10"/>
      <c r="QXQ121" s="10"/>
      <c r="QXR121" s="10"/>
      <c r="QXS121" s="10"/>
      <c r="QXT121" s="10"/>
      <c r="QXU121" s="10"/>
      <c r="QXV121" s="10"/>
      <c r="QXW121" s="10"/>
      <c r="QXX121" s="10"/>
      <c r="QXY121" s="10"/>
      <c r="QXZ121" s="10"/>
      <c r="QYA121" s="10"/>
      <c r="QYB121" s="10"/>
      <c r="QYC121" s="10"/>
      <c r="QYD121" s="10"/>
      <c r="QYE121" s="10"/>
      <c r="QYF121" s="10"/>
      <c r="QYG121" s="10"/>
      <c r="QYH121" s="10"/>
      <c r="QYI121" s="10"/>
      <c r="QYJ121" s="10"/>
      <c r="QYK121" s="10"/>
      <c r="QYL121" s="10"/>
      <c r="QYM121" s="10"/>
      <c r="QYN121" s="10"/>
      <c r="QYO121" s="10"/>
      <c r="QYP121" s="10"/>
      <c r="QYQ121" s="10"/>
      <c r="QYR121" s="10"/>
      <c r="QYS121" s="10"/>
      <c r="QYT121" s="10"/>
      <c r="QYU121" s="10"/>
      <c r="QYV121" s="10"/>
      <c r="QYW121" s="10"/>
      <c r="QYX121" s="10"/>
      <c r="QYY121" s="10"/>
      <c r="QYZ121" s="10"/>
      <c r="QZA121" s="10"/>
      <c r="QZB121" s="10"/>
      <c r="QZC121" s="10"/>
      <c r="QZD121" s="10"/>
      <c r="QZE121" s="10"/>
      <c r="QZF121" s="10"/>
      <c r="QZG121" s="10"/>
      <c r="QZH121" s="10"/>
      <c r="QZI121" s="10"/>
      <c r="QZJ121" s="10"/>
      <c r="QZK121" s="10"/>
      <c r="QZL121" s="10"/>
      <c r="QZM121" s="10"/>
      <c r="QZN121" s="10"/>
      <c r="QZO121" s="10"/>
      <c r="QZP121" s="10"/>
      <c r="QZQ121" s="10"/>
      <c r="QZR121" s="10"/>
      <c r="QZS121" s="10"/>
      <c r="QZT121" s="10"/>
      <c r="QZU121" s="10"/>
      <c r="QZV121" s="10"/>
      <c r="QZW121" s="10"/>
      <c r="QZX121" s="10"/>
      <c r="QZY121" s="10"/>
      <c r="QZZ121" s="10"/>
      <c r="RAA121" s="10"/>
      <c r="RAB121" s="10"/>
      <c r="RAC121" s="10"/>
      <c r="RAD121" s="10"/>
      <c r="RAE121" s="10"/>
      <c r="RAF121" s="10"/>
      <c r="RAG121" s="10"/>
      <c r="RAH121" s="10"/>
      <c r="RAI121" s="10"/>
      <c r="RAJ121" s="10"/>
      <c r="RAK121" s="10"/>
      <c r="RAL121" s="10"/>
      <c r="RAM121" s="10"/>
      <c r="RAN121" s="10"/>
      <c r="RAO121" s="10"/>
      <c r="RAP121" s="10"/>
      <c r="RAQ121" s="10"/>
      <c r="RAR121" s="10"/>
      <c r="RAS121" s="10"/>
      <c r="RAT121" s="10"/>
      <c r="RAU121" s="10"/>
      <c r="RAV121" s="10"/>
      <c r="RAW121" s="10"/>
      <c r="RAX121" s="10"/>
      <c r="RAY121" s="10"/>
      <c r="RAZ121" s="10"/>
      <c r="RBA121" s="10"/>
      <c r="RBB121" s="10"/>
      <c r="RBC121" s="10"/>
      <c r="RBD121" s="10"/>
      <c r="RBE121" s="10"/>
      <c r="RBF121" s="10"/>
      <c r="RBG121" s="10"/>
      <c r="RBH121" s="10"/>
      <c r="RBI121" s="10"/>
      <c r="RBJ121" s="10"/>
      <c r="RBK121" s="10"/>
      <c r="RBL121" s="10"/>
      <c r="RBM121" s="10"/>
      <c r="RBN121" s="10"/>
      <c r="RBO121" s="10"/>
      <c r="RBP121" s="10"/>
      <c r="RBQ121" s="10"/>
      <c r="RBR121" s="10"/>
      <c r="RBS121" s="10"/>
      <c r="RBT121" s="10"/>
      <c r="RBU121" s="10"/>
      <c r="RBV121" s="10"/>
      <c r="RBW121" s="10"/>
      <c r="RBX121" s="10"/>
      <c r="RBY121" s="10"/>
      <c r="RBZ121" s="10"/>
      <c r="RCA121" s="10"/>
      <c r="RCB121" s="10"/>
      <c r="RCC121" s="10"/>
      <c r="RCD121" s="10"/>
      <c r="RCE121" s="10"/>
      <c r="RCF121" s="10"/>
      <c r="RCG121" s="10"/>
      <c r="RCH121" s="10"/>
      <c r="RCI121" s="10"/>
      <c r="RCJ121" s="10"/>
      <c r="RCK121" s="10"/>
      <c r="RCL121" s="10"/>
      <c r="RCM121" s="10"/>
      <c r="RCN121" s="10"/>
      <c r="RCO121" s="10"/>
      <c r="RCP121" s="10"/>
      <c r="RCQ121" s="10"/>
      <c r="RCR121" s="10"/>
      <c r="RCS121" s="10"/>
      <c r="RCT121" s="10"/>
      <c r="RCU121" s="10"/>
      <c r="RCV121" s="10"/>
      <c r="RCW121" s="10"/>
      <c r="RCX121" s="10"/>
      <c r="RCY121" s="10"/>
      <c r="RCZ121" s="10"/>
      <c r="RDA121" s="10"/>
      <c r="RDB121" s="10"/>
      <c r="RDC121" s="10"/>
      <c r="RDD121" s="10"/>
      <c r="RDE121" s="10"/>
      <c r="RDF121" s="10"/>
      <c r="RDG121" s="10"/>
      <c r="RDH121" s="10"/>
      <c r="RDI121" s="10"/>
      <c r="RDJ121" s="10"/>
      <c r="RDK121" s="10"/>
      <c r="RDL121" s="10"/>
      <c r="RDM121" s="10"/>
      <c r="RDN121" s="10"/>
      <c r="RDO121" s="10"/>
      <c r="RDP121" s="10"/>
      <c r="RDQ121" s="10"/>
      <c r="RDR121" s="10"/>
      <c r="RDS121" s="10"/>
      <c r="RDT121" s="10"/>
      <c r="RDU121" s="10"/>
      <c r="RDV121" s="10"/>
      <c r="RDW121" s="10"/>
      <c r="RDX121" s="10"/>
      <c r="RDY121" s="10"/>
      <c r="RDZ121" s="10"/>
      <c r="REA121" s="10"/>
      <c r="REB121" s="10"/>
      <c r="REC121" s="10"/>
      <c r="RED121" s="10"/>
      <c r="REE121" s="10"/>
      <c r="REF121" s="10"/>
      <c r="REG121" s="10"/>
      <c r="REH121" s="10"/>
      <c r="REI121" s="10"/>
      <c r="REJ121" s="10"/>
      <c r="REK121" s="10"/>
      <c r="REL121" s="10"/>
      <c r="REM121" s="10"/>
      <c r="REN121" s="10"/>
      <c r="REO121" s="10"/>
      <c r="REP121" s="10"/>
      <c r="REQ121" s="10"/>
      <c r="RER121" s="10"/>
      <c r="RES121" s="10"/>
      <c r="RET121" s="10"/>
      <c r="REU121" s="10"/>
      <c r="REV121" s="10"/>
      <c r="REW121" s="10"/>
      <c r="REX121" s="10"/>
      <c r="REY121" s="10"/>
      <c r="REZ121" s="10"/>
      <c r="RFA121" s="10"/>
      <c r="RFB121" s="10"/>
      <c r="RFC121" s="10"/>
      <c r="RFD121" s="10"/>
      <c r="RFE121" s="10"/>
      <c r="RFF121" s="10"/>
      <c r="RFG121" s="10"/>
      <c r="RFH121" s="10"/>
      <c r="RFI121" s="10"/>
      <c r="RFJ121" s="10"/>
      <c r="RFK121" s="10"/>
      <c r="RFL121" s="10"/>
      <c r="RFM121" s="10"/>
      <c r="RFN121" s="10"/>
      <c r="RFO121" s="10"/>
      <c r="RFP121" s="10"/>
      <c r="RFQ121" s="10"/>
      <c r="RFR121" s="10"/>
      <c r="RFS121" s="10"/>
      <c r="RFT121" s="10"/>
      <c r="RFU121" s="10"/>
      <c r="RFV121" s="10"/>
      <c r="RFW121" s="10"/>
      <c r="RFX121" s="10"/>
      <c r="RFY121" s="10"/>
      <c r="RFZ121" s="10"/>
      <c r="RGA121" s="10"/>
      <c r="RGB121" s="10"/>
      <c r="RGC121" s="10"/>
      <c r="RGD121" s="10"/>
      <c r="RGE121" s="10"/>
      <c r="RGF121" s="10"/>
      <c r="RGG121" s="10"/>
      <c r="RGH121" s="10"/>
      <c r="RGI121" s="10"/>
      <c r="RGJ121" s="10"/>
      <c r="RGK121" s="10"/>
      <c r="RGL121" s="10"/>
      <c r="RGM121" s="10"/>
      <c r="RGN121" s="10"/>
      <c r="RGO121" s="10"/>
      <c r="RGP121" s="10"/>
      <c r="RGQ121" s="10"/>
      <c r="RGR121" s="10"/>
      <c r="RGS121" s="10"/>
      <c r="RGT121" s="10"/>
      <c r="RGU121" s="10"/>
      <c r="RGV121" s="10"/>
      <c r="RGW121" s="10"/>
      <c r="RGX121" s="10"/>
      <c r="RGY121" s="10"/>
      <c r="RGZ121" s="10"/>
      <c r="RHA121" s="10"/>
      <c r="RHB121" s="10"/>
      <c r="RHC121" s="10"/>
      <c r="RHD121" s="10"/>
      <c r="RHE121" s="10"/>
      <c r="RHF121" s="10"/>
      <c r="RHG121" s="10"/>
      <c r="RHH121" s="10"/>
      <c r="RHI121" s="10"/>
      <c r="RHJ121" s="10"/>
      <c r="RHK121" s="10"/>
      <c r="RHL121" s="10"/>
      <c r="RHM121" s="10"/>
      <c r="RHN121" s="10"/>
      <c r="RHO121" s="10"/>
      <c r="RHP121" s="10"/>
      <c r="RHQ121" s="10"/>
      <c r="RHR121" s="10"/>
      <c r="RHS121" s="10"/>
      <c r="RHT121" s="10"/>
      <c r="RHU121" s="10"/>
      <c r="RHV121" s="10"/>
      <c r="RHW121" s="10"/>
      <c r="RHX121" s="10"/>
      <c r="RHY121" s="10"/>
      <c r="RHZ121" s="10"/>
      <c r="RIA121" s="10"/>
      <c r="RIB121" s="10"/>
      <c r="RIC121" s="10"/>
      <c r="RID121" s="10"/>
      <c r="RIE121" s="10"/>
      <c r="RIF121" s="10"/>
      <c r="RIG121" s="10"/>
      <c r="RIH121" s="10"/>
      <c r="RII121" s="10"/>
      <c r="RIJ121" s="10"/>
      <c r="RIK121" s="10"/>
      <c r="RIL121" s="10"/>
      <c r="RIM121" s="10"/>
      <c r="RIN121" s="10"/>
      <c r="RIO121" s="10"/>
      <c r="RIP121" s="10"/>
      <c r="RIQ121" s="10"/>
      <c r="RIR121" s="10"/>
      <c r="RIS121" s="10"/>
      <c r="RIT121" s="10"/>
      <c r="RIU121" s="10"/>
      <c r="RIV121" s="10"/>
      <c r="RIW121" s="10"/>
      <c r="RIX121" s="10"/>
      <c r="RIY121" s="10"/>
      <c r="RIZ121" s="10"/>
      <c r="RJA121" s="10"/>
      <c r="RJB121" s="10"/>
      <c r="RJC121" s="10"/>
      <c r="RJD121" s="10"/>
      <c r="RJE121" s="10"/>
      <c r="RJF121" s="10"/>
      <c r="RJG121" s="10"/>
      <c r="RJH121" s="10"/>
      <c r="RJI121" s="10"/>
      <c r="RJJ121" s="10"/>
      <c r="RJK121" s="10"/>
      <c r="RJL121" s="10"/>
      <c r="RJM121" s="10"/>
      <c r="RJN121" s="10"/>
      <c r="RJO121" s="10"/>
      <c r="RJP121" s="10"/>
      <c r="RJQ121" s="10"/>
      <c r="RJR121" s="10"/>
      <c r="RJS121" s="10"/>
      <c r="RJT121" s="10"/>
      <c r="RJU121" s="10"/>
      <c r="RJV121" s="10"/>
      <c r="RJW121" s="10"/>
      <c r="RJX121" s="10"/>
      <c r="RJY121" s="10"/>
      <c r="RJZ121" s="10"/>
      <c r="RKA121" s="10"/>
      <c r="RKB121" s="10"/>
      <c r="RKC121" s="10"/>
      <c r="RKD121" s="10"/>
      <c r="RKE121" s="10"/>
      <c r="RKF121" s="10"/>
      <c r="RKG121" s="10"/>
      <c r="RKH121" s="10"/>
      <c r="RKI121" s="10"/>
      <c r="RKJ121" s="10"/>
      <c r="RKK121" s="10"/>
      <c r="RKL121" s="10"/>
      <c r="RKM121" s="10"/>
      <c r="RKN121" s="10"/>
      <c r="RKO121" s="10"/>
      <c r="RKP121" s="10"/>
      <c r="RKQ121" s="10"/>
      <c r="RKR121" s="10"/>
      <c r="RKS121" s="10"/>
      <c r="RKT121" s="10"/>
      <c r="RKU121" s="10"/>
      <c r="RKV121" s="10"/>
      <c r="RKW121" s="10"/>
      <c r="RKX121" s="10"/>
      <c r="RKY121" s="10"/>
      <c r="RKZ121" s="10"/>
      <c r="RLA121" s="10"/>
      <c r="RLB121" s="10"/>
      <c r="RLC121" s="10"/>
      <c r="RLD121" s="10"/>
      <c r="RLE121" s="10"/>
      <c r="RLF121" s="10"/>
      <c r="RLG121" s="10"/>
      <c r="RLH121" s="10"/>
      <c r="RLI121" s="10"/>
      <c r="RLJ121" s="10"/>
      <c r="RLK121" s="10"/>
      <c r="RLL121" s="10"/>
      <c r="RLM121" s="10"/>
      <c r="RLN121" s="10"/>
      <c r="RLO121" s="10"/>
      <c r="RLP121" s="10"/>
      <c r="RLQ121" s="10"/>
      <c r="RLR121" s="10"/>
      <c r="RLS121" s="10"/>
      <c r="RLT121" s="10"/>
      <c r="RLU121" s="10"/>
      <c r="RLV121" s="10"/>
      <c r="RLW121" s="10"/>
      <c r="RLX121" s="10"/>
      <c r="RLY121" s="10"/>
      <c r="RLZ121" s="10"/>
      <c r="RMA121" s="10"/>
      <c r="RMB121" s="10"/>
      <c r="RMC121" s="10"/>
      <c r="RMD121" s="10"/>
      <c r="RME121" s="10"/>
      <c r="RMF121" s="10"/>
      <c r="RMG121" s="10"/>
      <c r="RMH121" s="10"/>
      <c r="RMI121" s="10"/>
      <c r="RMJ121" s="10"/>
      <c r="RMK121" s="10"/>
      <c r="RML121" s="10"/>
      <c r="RMM121" s="10"/>
      <c r="RMN121" s="10"/>
      <c r="RMO121" s="10"/>
      <c r="RMP121" s="10"/>
      <c r="RMQ121" s="10"/>
      <c r="RMR121" s="10"/>
      <c r="RMS121" s="10"/>
      <c r="RMT121" s="10"/>
      <c r="RMU121" s="10"/>
      <c r="RMV121" s="10"/>
      <c r="RMW121" s="10"/>
      <c r="RMX121" s="10"/>
      <c r="RMY121" s="10"/>
      <c r="RMZ121" s="10"/>
      <c r="RNA121" s="10"/>
      <c r="RNB121" s="10"/>
      <c r="RNC121" s="10"/>
      <c r="RND121" s="10"/>
      <c r="RNE121" s="10"/>
      <c r="RNF121" s="10"/>
      <c r="RNG121" s="10"/>
      <c r="RNH121" s="10"/>
      <c r="RNI121" s="10"/>
      <c r="RNJ121" s="10"/>
      <c r="RNK121" s="10"/>
      <c r="RNL121" s="10"/>
      <c r="RNM121" s="10"/>
      <c r="RNN121" s="10"/>
      <c r="RNO121" s="10"/>
      <c r="RNP121" s="10"/>
      <c r="RNQ121" s="10"/>
      <c r="RNR121" s="10"/>
      <c r="RNS121" s="10"/>
      <c r="RNT121" s="10"/>
      <c r="RNU121" s="10"/>
      <c r="RNV121" s="10"/>
      <c r="RNW121" s="10"/>
      <c r="RNX121" s="10"/>
      <c r="RNY121" s="10"/>
      <c r="RNZ121" s="10"/>
      <c r="ROA121" s="10"/>
      <c r="ROB121" s="10"/>
      <c r="ROC121" s="10"/>
      <c r="ROD121" s="10"/>
      <c r="ROE121" s="10"/>
      <c r="ROF121" s="10"/>
      <c r="ROG121" s="10"/>
      <c r="ROH121" s="10"/>
      <c r="ROI121" s="10"/>
      <c r="ROJ121" s="10"/>
      <c r="ROK121" s="10"/>
      <c r="ROL121" s="10"/>
      <c r="ROM121" s="10"/>
      <c r="RON121" s="10"/>
      <c r="ROO121" s="10"/>
      <c r="ROP121" s="10"/>
      <c r="ROQ121" s="10"/>
      <c r="ROR121" s="10"/>
      <c r="ROS121" s="10"/>
      <c r="ROT121" s="10"/>
      <c r="ROU121" s="10"/>
      <c r="ROV121" s="10"/>
      <c r="ROW121" s="10"/>
      <c r="ROX121" s="10"/>
      <c r="ROY121" s="10"/>
      <c r="ROZ121" s="10"/>
      <c r="RPA121" s="10"/>
      <c r="RPB121" s="10"/>
      <c r="RPC121" s="10"/>
      <c r="RPD121" s="10"/>
      <c r="RPE121" s="10"/>
      <c r="RPF121" s="10"/>
      <c r="RPG121" s="10"/>
      <c r="RPH121" s="10"/>
      <c r="RPI121" s="10"/>
      <c r="RPJ121" s="10"/>
      <c r="RPK121" s="10"/>
      <c r="RPL121" s="10"/>
      <c r="RPM121" s="10"/>
      <c r="RPN121" s="10"/>
      <c r="RPO121" s="10"/>
      <c r="RPP121" s="10"/>
      <c r="RPQ121" s="10"/>
      <c r="RPR121" s="10"/>
      <c r="RPS121" s="10"/>
      <c r="RPT121" s="10"/>
      <c r="RPU121" s="10"/>
      <c r="RPV121" s="10"/>
      <c r="RPW121" s="10"/>
      <c r="RPX121" s="10"/>
      <c r="RPY121" s="10"/>
      <c r="RPZ121" s="10"/>
      <c r="RQA121" s="10"/>
      <c r="RQB121" s="10"/>
      <c r="RQC121" s="10"/>
      <c r="RQD121" s="10"/>
      <c r="RQE121" s="10"/>
      <c r="RQF121" s="10"/>
      <c r="RQG121" s="10"/>
      <c r="RQH121" s="10"/>
      <c r="RQI121" s="10"/>
      <c r="RQJ121" s="10"/>
      <c r="RQK121" s="10"/>
      <c r="RQL121" s="10"/>
      <c r="RQM121" s="10"/>
      <c r="RQN121" s="10"/>
      <c r="RQO121" s="10"/>
      <c r="RQP121" s="10"/>
      <c r="RQQ121" s="10"/>
      <c r="RQR121" s="10"/>
      <c r="RQS121" s="10"/>
      <c r="RQT121" s="10"/>
      <c r="RQU121" s="10"/>
      <c r="RQV121" s="10"/>
      <c r="RQW121" s="10"/>
      <c r="RQX121" s="10"/>
      <c r="RQY121" s="10"/>
      <c r="RQZ121" s="10"/>
      <c r="RRA121" s="10"/>
      <c r="RRB121" s="10"/>
      <c r="RRC121" s="10"/>
      <c r="RRD121" s="10"/>
      <c r="RRE121" s="10"/>
      <c r="RRF121" s="10"/>
      <c r="RRG121" s="10"/>
      <c r="RRH121" s="10"/>
      <c r="RRI121" s="10"/>
      <c r="RRJ121" s="10"/>
      <c r="RRK121" s="10"/>
      <c r="RRL121" s="10"/>
      <c r="RRM121" s="10"/>
      <c r="RRN121" s="10"/>
      <c r="RRO121" s="10"/>
      <c r="RRP121" s="10"/>
      <c r="RRQ121" s="10"/>
      <c r="RRR121" s="10"/>
      <c r="RRS121" s="10"/>
      <c r="RRT121" s="10"/>
      <c r="RRU121" s="10"/>
      <c r="RRV121" s="10"/>
      <c r="RRW121" s="10"/>
      <c r="RRX121" s="10"/>
      <c r="RRY121" s="10"/>
      <c r="RRZ121" s="10"/>
      <c r="RSA121" s="10"/>
      <c r="RSB121" s="10"/>
      <c r="RSC121" s="10"/>
      <c r="RSD121" s="10"/>
      <c r="RSE121" s="10"/>
      <c r="RSF121" s="10"/>
      <c r="RSG121" s="10"/>
      <c r="RSH121" s="10"/>
      <c r="RSI121" s="10"/>
      <c r="RSJ121" s="10"/>
      <c r="RSK121" s="10"/>
      <c r="RSL121" s="10"/>
      <c r="RSM121" s="10"/>
      <c r="RSN121" s="10"/>
      <c r="RSO121" s="10"/>
      <c r="RSP121" s="10"/>
      <c r="RSQ121" s="10"/>
      <c r="RSR121" s="10"/>
      <c r="RSS121" s="10"/>
      <c r="RST121" s="10"/>
      <c r="RSU121" s="10"/>
      <c r="RSV121" s="10"/>
      <c r="RSW121" s="10"/>
      <c r="RSX121" s="10"/>
      <c r="RSY121" s="10"/>
      <c r="RSZ121" s="10"/>
      <c r="RTA121" s="10"/>
      <c r="RTB121" s="10"/>
      <c r="RTC121" s="10"/>
      <c r="RTD121" s="10"/>
      <c r="RTE121" s="10"/>
      <c r="RTF121" s="10"/>
      <c r="RTG121" s="10"/>
      <c r="RTH121" s="10"/>
      <c r="RTI121" s="10"/>
      <c r="RTJ121" s="10"/>
      <c r="RTK121" s="10"/>
      <c r="RTL121" s="10"/>
      <c r="RTM121" s="10"/>
      <c r="RTN121" s="10"/>
      <c r="RTO121" s="10"/>
      <c r="RTP121" s="10"/>
      <c r="RTQ121" s="10"/>
      <c r="RTR121" s="10"/>
      <c r="RTS121" s="10"/>
      <c r="RTT121" s="10"/>
      <c r="RTU121" s="10"/>
      <c r="RTV121" s="10"/>
      <c r="RTW121" s="10"/>
      <c r="RTX121" s="10"/>
      <c r="RTY121" s="10"/>
      <c r="RTZ121" s="10"/>
      <c r="RUA121" s="10"/>
      <c r="RUB121" s="10"/>
      <c r="RUC121" s="10"/>
      <c r="RUD121" s="10"/>
      <c r="RUE121" s="10"/>
      <c r="RUF121" s="10"/>
      <c r="RUG121" s="10"/>
      <c r="RUH121" s="10"/>
      <c r="RUI121" s="10"/>
      <c r="RUJ121" s="10"/>
      <c r="RUK121" s="10"/>
      <c r="RUL121" s="10"/>
      <c r="RUM121" s="10"/>
      <c r="RUN121" s="10"/>
      <c r="RUO121" s="10"/>
      <c r="RUP121" s="10"/>
      <c r="RUQ121" s="10"/>
      <c r="RUR121" s="10"/>
      <c r="RUS121" s="10"/>
      <c r="RUT121" s="10"/>
      <c r="RUU121" s="10"/>
      <c r="RUV121" s="10"/>
      <c r="RUW121" s="10"/>
      <c r="RUX121" s="10"/>
      <c r="RUY121" s="10"/>
      <c r="RUZ121" s="10"/>
      <c r="RVA121" s="10"/>
      <c r="RVB121" s="10"/>
      <c r="RVC121" s="10"/>
      <c r="RVD121" s="10"/>
      <c r="RVE121" s="10"/>
      <c r="RVF121" s="10"/>
      <c r="RVG121" s="10"/>
      <c r="RVH121" s="10"/>
      <c r="RVI121" s="10"/>
      <c r="RVJ121" s="10"/>
      <c r="RVK121" s="10"/>
      <c r="RVL121" s="10"/>
      <c r="RVM121" s="10"/>
      <c r="RVN121" s="10"/>
      <c r="RVO121" s="10"/>
      <c r="RVP121" s="10"/>
      <c r="RVQ121" s="10"/>
      <c r="RVR121" s="10"/>
      <c r="RVS121" s="10"/>
      <c r="RVT121" s="10"/>
      <c r="RVU121" s="10"/>
      <c r="RVV121" s="10"/>
      <c r="RVW121" s="10"/>
      <c r="RVX121" s="10"/>
      <c r="RVY121" s="10"/>
      <c r="RVZ121" s="10"/>
      <c r="RWA121" s="10"/>
      <c r="RWB121" s="10"/>
      <c r="RWC121" s="10"/>
      <c r="RWD121" s="10"/>
      <c r="RWE121" s="10"/>
      <c r="RWF121" s="10"/>
      <c r="RWG121" s="10"/>
      <c r="RWH121" s="10"/>
      <c r="RWI121" s="10"/>
      <c r="RWJ121" s="10"/>
      <c r="RWK121" s="10"/>
      <c r="RWL121" s="10"/>
      <c r="RWM121" s="10"/>
      <c r="RWN121" s="10"/>
      <c r="RWO121" s="10"/>
      <c r="RWP121" s="10"/>
      <c r="RWQ121" s="10"/>
      <c r="RWR121" s="10"/>
      <c r="RWS121" s="10"/>
      <c r="RWT121" s="10"/>
      <c r="RWU121" s="10"/>
      <c r="RWV121" s="10"/>
      <c r="RWW121" s="10"/>
      <c r="RWX121" s="10"/>
      <c r="RWY121" s="10"/>
      <c r="RWZ121" s="10"/>
      <c r="RXA121" s="10"/>
      <c r="RXB121" s="10"/>
      <c r="RXC121" s="10"/>
      <c r="RXD121" s="10"/>
      <c r="RXE121" s="10"/>
      <c r="RXF121" s="10"/>
      <c r="RXG121" s="10"/>
      <c r="RXH121" s="10"/>
      <c r="RXI121" s="10"/>
      <c r="RXJ121" s="10"/>
      <c r="RXK121" s="10"/>
      <c r="RXL121" s="10"/>
      <c r="RXM121" s="10"/>
      <c r="RXN121" s="10"/>
      <c r="RXO121" s="10"/>
      <c r="RXP121" s="10"/>
      <c r="RXQ121" s="10"/>
      <c r="RXR121" s="10"/>
      <c r="RXS121" s="10"/>
      <c r="RXT121" s="10"/>
      <c r="RXU121" s="10"/>
      <c r="RXV121" s="10"/>
      <c r="RXW121" s="10"/>
      <c r="RXX121" s="10"/>
      <c r="RXY121" s="10"/>
      <c r="RXZ121" s="10"/>
      <c r="RYA121" s="10"/>
      <c r="RYB121" s="10"/>
      <c r="RYC121" s="10"/>
      <c r="RYD121" s="10"/>
      <c r="RYE121" s="10"/>
      <c r="RYF121" s="10"/>
      <c r="RYG121" s="10"/>
      <c r="RYH121" s="10"/>
      <c r="RYI121" s="10"/>
      <c r="RYJ121" s="10"/>
      <c r="RYK121" s="10"/>
      <c r="RYL121" s="10"/>
      <c r="RYM121" s="10"/>
      <c r="RYN121" s="10"/>
      <c r="RYO121" s="10"/>
      <c r="RYP121" s="10"/>
      <c r="RYQ121" s="10"/>
      <c r="RYR121" s="10"/>
      <c r="RYS121" s="10"/>
      <c r="RYT121" s="10"/>
      <c r="RYU121" s="10"/>
      <c r="RYV121" s="10"/>
      <c r="RYW121" s="10"/>
      <c r="RYX121" s="10"/>
      <c r="RYY121" s="10"/>
      <c r="RYZ121" s="10"/>
      <c r="RZA121" s="10"/>
      <c r="RZB121" s="10"/>
      <c r="RZC121" s="10"/>
      <c r="RZD121" s="10"/>
      <c r="RZE121" s="10"/>
      <c r="RZF121" s="10"/>
      <c r="RZG121" s="10"/>
      <c r="RZH121" s="10"/>
      <c r="RZI121" s="10"/>
      <c r="RZJ121" s="10"/>
      <c r="RZK121" s="10"/>
      <c r="RZL121" s="10"/>
      <c r="RZM121" s="10"/>
      <c r="RZN121" s="10"/>
      <c r="RZO121" s="10"/>
      <c r="RZP121" s="10"/>
      <c r="RZQ121" s="10"/>
      <c r="RZR121" s="10"/>
      <c r="RZS121" s="10"/>
      <c r="RZT121" s="10"/>
      <c r="RZU121" s="10"/>
      <c r="RZV121" s="10"/>
      <c r="RZW121" s="10"/>
      <c r="RZX121" s="10"/>
      <c r="RZY121" s="10"/>
      <c r="RZZ121" s="10"/>
      <c r="SAA121" s="10"/>
      <c r="SAB121" s="10"/>
      <c r="SAC121" s="10"/>
      <c r="SAD121" s="10"/>
      <c r="SAE121" s="10"/>
      <c r="SAF121" s="10"/>
      <c r="SAG121" s="10"/>
      <c r="SAH121" s="10"/>
      <c r="SAI121" s="10"/>
      <c r="SAJ121" s="10"/>
      <c r="SAK121" s="10"/>
      <c r="SAL121" s="10"/>
      <c r="SAM121" s="10"/>
      <c r="SAN121" s="10"/>
      <c r="SAO121" s="10"/>
      <c r="SAP121" s="10"/>
      <c r="SAQ121" s="10"/>
      <c r="SAR121" s="10"/>
      <c r="SAS121" s="10"/>
      <c r="SAT121" s="10"/>
      <c r="SAU121" s="10"/>
      <c r="SAV121" s="10"/>
      <c r="SAW121" s="10"/>
      <c r="SAX121" s="10"/>
      <c r="SAY121" s="10"/>
      <c r="SAZ121" s="10"/>
      <c r="SBA121" s="10"/>
      <c r="SBB121" s="10"/>
      <c r="SBC121" s="10"/>
      <c r="SBD121" s="10"/>
      <c r="SBE121" s="10"/>
      <c r="SBF121" s="10"/>
      <c r="SBG121" s="10"/>
      <c r="SBH121" s="10"/>
      <c r="SBI121" s="10"/>
      <c r="SBJ121" s="10"/>
      <c r="SBK121" s="10"/>
      <c r="SBL121" s="10"/>
      <c r="SBM121" s="10"/>
      <c r="SBN121" s="10"/>
      <c r="SBO121" s="10"/>
      <c r="SBP121" s="10"/>
      <c r="SBQ121" s="10"/>
      <c r="SBR121" s="10"/>
      <c r="SBS121" s="10"/>
      <c r="SBT121" s="10"/>
      <c r="SBU121" s="10"/>
      <c r="SBV121" s="10"/>
      <c r="SBW121" s="10"/>
      <c r="SBX121" s="10"/>
      <c r="SBY121" s="10"/>
      <c r="SBZ121" s="10"/>
      <c r="SCA121" s="10"/>
      <c r="SCB121" s="10"/>
      <c r="SCC121" s="10"/>
      <c r="SCD121" s="10"/>
      <c r="SCE121" s="10"/>
      <c r="SCF121" s="10"/>
      <c r="SCG121" s="10"/>
      <c r="SCH121" s="10"/>
      <c r="SCI121" s="10"/>
      <c r="SCJ121" s="10"/>
      <c r="SCK121" s="10"/>
      <c r="SCL121" s="10"/>
      <c r="SCM121" s="10"/>
      <c r="SCN121" s="10"/>
      <c r="SCO121" s="10"/>
      <c r="SCP121" s="10"/>
      <c r="SCQ121" s="10"/>
      <c r="SCR121" s="10"/>
      <c r="SCS121" s="10"/>
      <c r="SCT121" s="10"/>
      <c r="SCU121" s="10"/>
      <c r="SCV121" s="10"/>
      <c r="SCW121" s="10"/>
      <c r="SCX121" s="10"/>
      <c r="SCY121" s="10"/>
      <c r="SCZ121" s="10"/>
      <c r="SDA121" s="10"/>
      <c r="SDB121" s="10"/>
      <c r="SDC121" s="10"/>
      <c r="SDD121" s="10"/>
      <c r="SDE121" s="10"/>
      <c r="SDF121" s="10"/>
      <c r="SDG121" s="10"/>
      <c r="SDH121" s="10"/>
      <c r="SDI121" s="10"/>
      <c r="SDJ121" s="10"/>
      <c r="SDK121" s="10"/>
      <c r="SDL121" s="10"/>
      <c r="SDM121" s="10"/>
      <c r="SDN121" s="10"/>
      <c r="SDO121" s="10"/>
      <c r="SDP121" s="10"/>
      <c r="SDQ121" s="10"/>
      <c r="SDR121" s="10"/>
      <c r="SDS121" s="10"/>
      <c r="SDT121" s="10"/>
      <c r="SDU121" s="10"/>
      <c r="SDV121" s="10"/>
      <c r="SDW121" s="10"/>
      <c r="SDX121" s="10"/>
      <c r="SDY121" s="10"/>
      <c r="SDZ121" s="10"/>
      <c r="SEA121" s="10"/>
      <c r="SEB121" s="10"/>
      <c r="SEC121" s="10"/>
      <c r="SED121" s="10"/>
      <c r="SEE121" s="10"/>
      <c r="SEF121" s="10"/>
      <c r="SEG121" s="10"/>
      <c r="SEH121" s="10"/>
      <c r="SEI121" s="10"/>
      <c r="SEJ121" s="10"/>
      <c r="SEK121" s="10"/>
      <c r="SEL121" s="10"/>
      <c r="SEM121" s="10"/>
      <c r="SEN121" s="10"/>
      <c r="SEO121" s="10"/>
      <c r="SEP121" s="10"/>
      <c r="SEQ121" s="10"/>
      <c r="SER121" s="10"/>
      <c r="SES121" s="10"/>
      <c r="SET121" s="10"/>
      <c r="SEU121" s="10"/>
      <c r="SEV121" s="10"/>
      <c r="SEW121" s="10"/>
      <c r="SEX121" s="10"/>
      <c r="SEY121" s="10"/>
      <c r="SEZ121" s="10"/>
      <c r="SFA121" s="10"/>
      <c r="SFB121" s="10"/>
      <c r="SFC121" s="10"/>
      <c r="SFD121" s="10"/>
      <c r="SFE121" s="10"/>
      <c r="SFF121" s="10"/>
      <c r="SFG121" s="10"/>
      <c r="SFH121" s="10"/>
      <c r="SFI121" s="10"/>
      <c r="SFJ121" s="10"/>
      <c r="SFK121" s="10"/>
      <c r="SFL121" s="10"/>
      <c r="SFM121" s="10"/>
      <c r="SFN121" s="10"/>
      <c r="SFO121" s="10"/>
      <c r="SFP121" s="10"/>
      <c r="SFQ121" s="10"/>
      <c r="SFR121" s="10"/>
      <c r="SFS121" s="10"/>
      <c r="SFT121" s="10"/>
      <c r="SFU121" s="10"/>
      <c r="SFV121" s="10"/>
      <c r="SFW121" s="10"/>
      <c r="SFX121" s="10"/>
      <c r="SFY121" s="10"/>
      <c r="SFZ121" s="10"/>
      <c r="SGA121" s="10"/>
      <c r="SGB121" s="10"/>
      <c r="SGC121" s="10"/>
      <c r="SGD121" s="10"/>
      <c r="SGE121" s="10"/>
      <c r="SGF121" s="10"/>
      <c r="SGG121" s="10"/>
      <c r="SGH121" s="10"/>
      <c r="SGI121" s="10"/>
      <c r="SGJ121" s="10"/>
      <c r="SGK121" s="10"/>
      <c r="SGL121" s="10"/>
      <c r="SGM121" s="10"/>
      <c r="SGN121" s="10"/>
      <c r="SGO121" s="10"/>
      <c r="SGP121" s="10"/>
      <c r="SGQ121" s="10"/>
      <c r="SGR121" s="10"/>
      <c r="SGS121" s="10"/>
      <c r="SGT121" s="10"/>
      <c r="SGU121" s="10"/>
      <c r="SGV121" s="10"/>
      <c r="SGW121" s="10"/>
      <c r="SGX121" s="10"/>
      <c r="SGY121" s="10"/>
      <c r="SGZ121" s="10"/>
      <c r="SHA121" s="10"/>
      <c r="SHB121" s="10"/>
      <c r="SHC121" s="10"/>
      <c r="SHD121" s="10"/>
      <c r="SHE121" s="10"/>
      <c r="SHF121" s="10"/>
      <c r="SHG121" s="10"/>
      <c r="SHH121" s="10"/>
      <c r="SHI121" s="10"/>
      <c r="SHJ121" s="10"/>
      <c r="SHK121" s="10"/>
      <c r="SHL121" s="10"/>
      <c r="SHM121" s="10"/>
      <c r="SHN121" s="10"/>
      <c r="SHO121" s="10"/>
      <c r="SHP121" s="10"/>
      <c r="SHQ121" s="10"/>
      <c r="SHR121" s="10"/>
      <c r="SHS121" s="10"/>
      <c r="SHT121" s="10"/>
      <c r="SHU121" s="10"/>
      <c r="SHV121" s="10"/>
      <c r="SHW121" s="10"/>
      <c r="SHX121" s="10"/>
      <c r="SHY121" s="10"/>
      <c r="SHZ121" s="10"/>
      <c r="SIA121" s="10"/>
      <c r="SIB121" s="10"/>
      <c r="SIC121" s="10"/>
      <c r="SID121" s="10"/>
      <c r="SIE121" s="10"/>
      <c r="SIF121" s="10"/>
      <c r="SIG121" s="10"/>
      <c r="SIH121" s="10"/>
      <c r="SII121" s="10"/>
      <c r="SIJ121" s="10"/>
      <c r="SIK121" s="10"/>
      <c r="SIL121" s="10"/>
      <c r="SIM121" s="10"/>
      <c r="SIN121" s="10"/>
      <c r="SIO121" s="10"/>
      <c r="SIP121" s="10"/>
      <c r="SIQ121" s="10"/>
      <c r="SIR121" s="10"/>
      <c r="SIS121" s="10"/>
      <c r="SIT121" s="10"/>
      <c r="SIU121" s="10"/>
      <c r="SIV121" s="10"/>
      <c r="SIW121" s="10"/>
      <c r="SIX121" s="10"/>
      <c r="SIY121" s="10"/>
      <c r="SIZ121" s="10"/>
      <c r="SJA121" s="10"/>
      <c r="SJB121" s="10"/>
      <c r="SJC121" s="10"/>
      <c r="SJD121" s="10"/>
      <c r="SJE121" s="10"/>
      <c r="SJF121" s="10"/>
      <c r="SJG121" s="10"/>
      <c r="SJH121" s="10"/>
      <c r="SJI121" s="10"/>
      <c r="SJJ121" s="10"/>
      <c r="SJK121" s="10"/>
      <c r="SJL121" s="10"/>
      <c r="SJM121" s="10"/>
      <c r="SJN121" s="10"/>
      <c r="SJO121" s="10"/>
      <c r="SJP121" s="10"/>
      <c r="SJQ121" s="10"/>
      <c r="SJR121" s="10"/>
      <c r="SJS121" s="10"/>
      <c r="SJT121" s="10"/>
      <c r="SJU121" s="10"/>
      <c r="SJV121" s="10"/>
      <c r="SJW121" s="10"/>
      <c r="SJX121" s="10"/>
      <c r="SJY121" s="10"/>
      <c r="SJZ121" s="10"/>
      <c r="SKA121" s="10"/>
      <c r="SKB121" s="10"/>
      <c r="SKC121" s="10"/>
      <c r="SKD121" s="10"/>
      <c r="SKE121" s="10"/>
      <c r="SKF121" s="10"/>
      <c r="SKG121" s="10"/>
      <c r="SKH121" s="10"/>
      <c r="SKI121" s="10"/>
      <c r="SKJ121" s="10"/>
      <c r="SKK121" s="10"/>
      <c r="SKL121" s="10"/>
      <c r="SKM121" s="10"/>
      <c r="SKN121" s="10"/>
      <c r="SKO121" s="10"/>
      <c r="SKP121" s="10"/>
      <c r="SKQ121" s="10"/>
      <c r="SKR121" s="10"/>
      <c r="SKS121" s="10"/>
      <c r="SKT121" s="10"/>
      <c r="SKU121" s="10"/>
      <c r="SKV121" s="10"/>
      <c r="SKW121" s="10"/>
      <c r="SKX121" s="10"/>
      <c r="SKY121" s="10"/>
      <c r="SKZ121" s="10"/>
      <c r="SLA121" s="10"/>
      <c r="SLB121" s="10"/>
      <c r="SLC121" s="10"/>
      <c r="SLD121" s="10"/>
      <c r="SLE121" s="10"/>
      <c r="SLF121" s="10"/>
      <c r="SLG121" s="10"/>
      <c r="SLH121" s="10"/>
      <c r="SLI121" s="10"/>
      <c r="SLJ121" s="10"/>
      <c r="SLK121" s="10"/>
      <c r="SLL121" s="10"/>
      <c r="SLM121" s="10"/>
      <c r="SLN121" s="10"/>
      <c r="SLO121" s="10"/>
      <c r="SLP121" s="10"/>
      <c r="SLQ121" s="10"/>
      <c r="SLR121" s="10"/>
      <c r="SLS121" s="10"/>
      <c r="SLT121" s="10"/>
      <c r="SLU121" s="10"/>
      <c r="SLV121" s="10"/>
      <c r="SLW121" s="10"/>
      <c r="SLX121" s="10"/>
      <c r="SLY121" s="10"/>
      <c r="SLZ121" s="10"/>
      <c r="SMA121" s="10"/>
      <c r="SMB121" s="10"/>
      <c r="SMC121" s="10"/>
      <c r="SMD121" s="10"/>
      <c r="SME121" s="10"/>
      <c r="SMF121" s="10"/>
      <c r="SMG121" s="10"/>
      <c r="SMH121" s="10"/>
      <c r="SMI121" s="10"/>
      <c r="SMJ121" s="10"/>
      <c r="SMK121" s="10"/>
      <c r="SML121" s="10"/>
      <c r="SMM121" s="10"/>
      <c r="SMN121" s="10"/>
      <c r="SMO121" s="10"/>
      <c r="SMP121" s="10"/>
      <c r="SMQ121" s="10"/>
      <c r="SMR121" s="10"/>
      <c r="SMS121" s="10"/>
      <c r="SMT121" s="10"/>
      <c r="SMU121" s="10"/>
      <c r="SMV121" s="10"/>
      <c r="SMW121" s="10"/>
      <c r="SMX121" s="10"/>
      <c r="SMY121" s="10"/>
      <c r="SMZ121" s="10"/>
      <c r="SNA121" s="10"/>
      <c r="SNB121" s="10"/>
      <c r="SNC121" s="10"/>
      <c r="SND121" s="10"/>
      <c r="SNE121" s="10"/>
      <c r="SNF121" s="10"/>
      <c r="SNG121" s="10"/>
      <c r="SNH121" s="10"/>
      <c r="SNI121" s="10"/>
      <c r="SNJ121" s="10"/>
      <c r="SNK121" s="10"/>
      <c r="SNL121" s="10"/>
      <c r="SNM121" s="10"/>
      <c r="SNN121" s="10"/>
      <c r="SNO121" s="10"/>
      <c r="SNP121" s="10"/>
      <c r="SNQ121" s="10"/>
      <c r="SNR121" s="10"/>
      <c r="SNS121" s="10"/>
      <c r="SNT121" s="10"/>
      <c r="SNU121" s="10"/>
      <c r="SNV121" s="10"/>
      <c r="SNW121" s="10"/>
      <c r="SNX121" s="10"/>
      <c r="SNY121" s="10"/>
      <c r="SNZ121" s="10"/>
      <c r="SOA121" s="10"/>
      <c r="SOB121" s="10"/>
      <c r="SOC121" s="10"/>
      <c r="SOD121" s="10"/>
      <c r="SOE121" s="10"/>
      <c r="SOF121" s="10"/>
      <c r="SOG121" s="10"/>
      <c r="SOH121" s="10"/>
      <c r="SOI121" s="10"/>
      <c r="SOJ121" s="10"/>
      <c r="SOK121" s="10"/>
      <c r="SOL121" s="10"/>
      <c r="SOM121" s="10"/>
      <c r="SON121" s="10"/>
      <c r="SOO121" s="10"/>
      <c r="SOP121" s="10"/>
      <c r="SOQ121" s="10"/>
      <c r="SOR121" s="10"/>
      <c r="SOS121" s="10"/>
      <c r="SOT121" s="10"/>
      <c r="SOU121" s="10"/>
      <c r="SOV121" s="10"/>
      <c r="SOW121" s="10"/>
      <c r="SOX121" s="10"/>
      <c r="SOY121" s="10"/>
      <c r="SOZ121" s="10"/>
      <c r="SPA121" s="10"/>
      <c r="SPB121" s="10"/>
      <c r="SPC121" s="10"/>
      <c r="SPD121" s="10"/>
      <c r="SPE121" s="10"/>
      <c r="SPF121" s="10"/>
      <c r="SPG121" s="10"/>
      <c r="SPH121" s="10"/>
      <c r="SPI121" s="10"/>
      <c r="SPJ121" s="10"/>
      <c r="SPK121" s="10"/>
      <c r="SPL121" s="10"/>
      <c r="SPM121" s="10"/>
      <c r="SPN121" s="10"/>
      <c r="SPO121" s="10"/>
      <c r="SPP121" s="10"/>
      <c r="SPQ121" s="10"/>
      <c r="SPR121" s="10"/>
      <c r="SPS121" s="10"/>
      <c r="SPT121" s="10"/>
      <c r="SPU121" s="10"/>
      <c r="SPV121" s="10"/>
      <c r="SPW121" s="10"/>
      <c r="SPX121" s="10"/>
      <c r="SPY121" s="10"/>
      <c r="SPZ121" s="10"/>
      <c r="SQA121" s="10"/>
      <c r="SQB121" s="10"/>
      <c r="SQC121" s="10"/>
      <c r="SQD121" s="10"/>
      <c r="SQE121" s="10"/>
      <c r="SQF121" s="10"/>
      <c r="SQG121" s="10"/>
      <c r="SQH121" s="10"/>
      <c r="SQI121" s="10"/>
      <c r="SQJ121" s="10"/>
      <c r="SQK121" s="10"/>
      <c r="SQL121" s="10"/>
      <c r="SQM121" s="10"/>
      <c r="SQN121" s="10"/>
      <c r="SQO121" s="10"/>
      <c r="SQP121" s="10"/>
      <c r="SQQ121" s="10"/>
      <c r="SQR121" s="10"/>
      <c r="SQS121" s="10"/>
      <c r="SQT121" s="10"/>
      <c r="SQU121" s="10"/>
      <c r="SQV121" s="10"/>
      <c r="SQW121" s="10"/>
      <c r="SQX121" s="10"/>
      <c r="SQY121" s="10"/>
      <c r="SQZ121" s="10"/>
      <c r="SRA121" s="10"/>
      <c r="SRB121" s="10"/>
      <c r="SRC121" s="10"/>
      <c r="SRD121" s="10"/>
      <c r="SRE121" s="10"/>
      <c r="SRF121" s="10"/>
      <c r="SRG121" s="10"/>
      <c r="SRH121" s="10"/>
      <c r="SRI121" s="10"/>
      <c r="SRJ121" s="10"/>
      <c r="SRK121" s="10"/>
      <c r="SRL121" s="10"/>
      <c r="SRM121" s="10"/>
      <c r="SRN121" s="10"/>
      <c r="SRO121" s="10"/>
      <c r="SRP121" s="10"/>
      <c r="SRQ121" s="10"/>
      <c r="SRR121" s="10"/>
      <c r="SRS121" s="10"/>
      <c r="SRT121" s="10"/>
      <c r="SRU121" s="10"/>
      <c r="SRV121" s="10"/>
      <c r="SRW121" s="10"/>
      <c r="SRX121" s="10"/>
      <c r="SRY121" s="10"/>
      <c r="SRZ121" s="10"/>
      <c r="SSA121" s="10"/>
      <c r="SSB121" s="10"/>
      <c r="SSC121" s="10"/>
      <c r="SSD121" s="10"/>
      <c r="SSE121" s="10"/>
      <c r="SSF121" s="10"/>
      <c r="SSG121" s="10"/>
      <c r="SSH121" s="10"/>
      <c r="SSI121" s="10"/>
      <c r="SSJ121" s="10"/>
      <c r="SSK121" s="10"/>
      <c r="SSL121" s="10"/>
      <c r="SSM121" s="10"/>
      <c r="SSN121" s="10"/>
      <c r="SSO121" s="10"/>
      <c r="SSP121" s="10"/>
      <c r="SSQ121" s="10"/>
      <c r="SSR121" s="10"/>
      <c r="SSS121" s="10"/>
      <c r="SST121" s="10"/>
      <c r="SSU121" s="10"/>
      <c r="SSV121" s="10"/>
      <c r="SSW121" s="10"/>
      <c r="SSX121" s="10"/>
      <c r="SSY121" s="10"/>
      <c r="SSZ121" s="10"/>
      <c r="STA121" s="10"/>
      <c r="STB121" s="10"/>
      <c r="STC121" s="10"/>
      <c r="STD121" s="10"/>
      <c r="STE121" s="10"/>
      <c r="STF121" s="10"/>
      <c r="STG121" s="10"/>
      <c r="STH121" s="10"/>
      <c r="STI121" s="10"/>
      <c r="STJ121" s="10"/>
      <c r="STK121" s="10"/>
      <c r="STL121" s="10"/>
      <c r="STM121" s="10"/>
      <c r="STN121" s="10"/>
      <c r="STO121" s="10"/>
      <c r="STP121" s="10"/>
      <c r="STQ121" s="10"/>
      <c r="STR121" s="10"/>
      <c r="STS121" s="10"/>
      <c r="STT121" s="10"/>
      <c r="STU121" s="10"/>
      <c r="STV121" s="10"/>
      <c r="STW121" s="10"/>
      <c r="STX121" s="10"/>
      <c r="STY121" s="10"/>
      <c r="STZ121" s="10"/>
      <c r="SUA121" s="10"/>
      <c r="SUB121" s="10"/>
      <c r="SUC121" s="10"/>
      <c r="SUD121" s="10"/>
      <c r="SUE121" s="10"/>
      <c r="SUF121" s="10"/>
      <c r="SUG121" s="10"/>
      <c r="SUH121" s="10"/>
      <c r="SUI121" s="10"/>
      <c r="SUJ121" s="10"/>
      <c r="SUK121" s="10"/>
      <c r="SUL121" s="10"/>
      <c r="SUM121" s="10"/>
      <c r="SUN121" s="10"/>
      <c r="SUO121" s="10"/>
      <c r="SUP121" s="10"/>
      <c r="SUQ121" s="10"/>
      <c r="SUR121" s="10"/>
      <c r="SUS121" s="10"/>
      <c r="SUT121" s="10"/>
      <c r="SUU121" s="10"/>
      <c r="SUV121" s="10"/>
      <c r="SUW121" s="10"/>
      <c r="SUX121" s="10"/>
      <c r="SUY121" s="10"/>
      <c r="SUZ121" s="10"/>
      <c r="SVA121" s="10"/>
      <c r="SVB121" s="10"/>
      <c r="SVC121" s="10"/>
      <c r="SVD121" s="10"/>
      <c r="SVE121" s="10"/>
      <c r="SVF121" s="10"/>
      <c r="SVG121" s="10"/>
      <c r="SVH121" s="10"/>
      <c r="SVI121" s="10"/>
      <c r="SVJ121" s="10"/>
      <c r="SVK121" s="10"/>
      <c r="SVL121" s="10"/>
      <c r="SVM121" s="10"/>
      <c r="SVN121" s="10"/>
      <c r="SVO121" s="10"/>
      <c r="SVP121" s="10"/>
      <c r="SVQ121" s="10"/>
      <c r="SVR121" s="10"/>
      <c r="SVS121" s="10"/>
      <c r="SVT121" s="10"/>
      <c r="SVU121" s="10"/>
      <c r="SVV121" s="10"/>
      <c r="SVW121" s="10"/>
      <c r="SVX121" s="10"/>
      <c r="SVY121" s="10"/>
      <c r="SVZ121" s="10"/>
      <c r="SWA121" s="10"/>
      <c r="SWB121" s="10"/>
      <c r="SWC121" s="10"/>
      <c r="SWD121" s="10"/>
      <c r="SWE121" s="10"/>
      <c r="SWF121" s="10"/>
      <c r="SWG121" s="10"/>
      <c r="SWH121" s="10"/>
      <c r="SWI121" s="10"/>
      <c r="SWJ121" s="10"/>
      <c r="SWK121" s="10"/>
      <c r="SWL121" s="10"/>
      <c r="SWM121" s="10"/>
      <c r="SWN121" s="10"/>
      <c r="SWO121" s="10"/>
      <c r="SWP121" s="10"/>
      <c r="SWQ121" s="10"/>
      <c r="SWR121" s="10"/>
      <c r="SWS121" s="10"/>
      <c r="SWT121" s="10"/>
      <c r="SWU121" s="10"/>
      <c r="SWV121" s="10"/>
      <c r="SWW121" s="10"/>
      <c r="SWX121" s="10"/>
      <c r="SWY121" s="10"/>
      <c r="SWZ121" s="10"/>
      <c r="SXA121" s="10"/>
      <c r="SXB121" s="10"/>
      <c r="SXC121" s="10"/>
      <c r="SXD121" s="10"/>
      <c r="SXE121" s="10"/>
      <c r="SXF121" s="10"/>
      <c r="SXG121" s="10"/>
      <c r="SXH121" s="10"/>
      <c r="SXI121" s="10"/>
      <c r="SXJ121" s="10"/>
      <c r="SXK121" s="10"/>
      <c r="SXL121" s="10"/>
      <c r="SXM121" s="10"/>
      <c r="SXN121" s="10"/>
      <c r="SXO121" s="10"/>
      <c r="SXP121" s="10"/>
      <c r="SXQ121" s="10"/>
      <c r="SXR121" s="10"/>
      <c r="SXS121" s="10"/>
      <c r="SXT121" s="10"/>
      <c r="SXU121" s="10"/>
      <c r="SXV121" s="10"/>
      <c r="SXW121" s="10"/>
      <c r="SXX121" s="10"/>
      <c r="SXY121" s="10"/>
      <c r="SXZ121" s="10"/>
      <c r="SYA121" s="10"/>
      <c r="SYB121" s="10"/>
      <c r="SYC121" s="10"/>
      <c r="SYD121" s="10"/>
      <c r="SYE121" s="10"/>
      <c r="SYF121" s="10"/>
      <c r="SYG121" s="10"/>
      <c r="SYH121" s="10"/>
      <c r="SYI121" s="10"/>
      <c r="SYJ121" s="10"/>
      <c r="SYK121" s="10"/>
      <c r="SYL121" s="10"/>
      <c r="SYM121" s="10"/>
      <c r="SYN121" s="10"/>
      <c r="SYO121" s="10"/>
      <c r="SYP121" s="10"/>
      <c r="SYQ121" s="10"/>
      <c r="SYR121" s="10"/>
      <c r="SYS121" s="10"/>
      <c r="SYT121" s="10"/>
      <c r="SYU121" s="10"/>
      <c r="SYV121" s="10"/>
      <c r="SYW121" s="10"/>
      <c r="SYX121" s="10"/>
      <c r="SYY121" s="10"/>
      <c r="SYZ121" s="10"/>
      <c r="SZA121" s="10"/>
      <c r="SZB121" s="10"/>
      <c r="SZC121" s="10"/>
      <c r="SZD121" s="10"/>
      <c r="SZE121" s="10"/>
      <c r="SZF121" s="10"/>
      <c r="SZG121" s="10"/>
      <c r="SZH121" s="10"/>
      <c r="SZI121" s="10"/>
      <c r="SZJ121" s="10"/>
      <c r="SZK121" s="10"/>
      <c r="SZL121" s="10"/>
      <c r="SZM121" s="10"/>
      <c r="SZN121" s="10"/>
      <c r="SZO121" s="10"/>
      <c r="SZP121" s="10"/>
      <c r="SZQ121" s="10"/>
      <c r="SZR121" s="10"/>
      <c r="SZS121" s="10"/>
      <c r="SZT121" s="10"/>
      <c r="SZU121" s="10"/>
      <c r="SZV121" s="10"/>
      <c r="SZW121" s="10"/>
      <c r="SZX121" s="10"/>
      <c r="SZY121" s="10"/>
      <c r="SZZ121" s="10"/>
      <c r="TAA121" s="10"/>
      <c r="TAB121" s="10"/>
      <c r="TAC121" s="10"/>
      <c r="TAD121" s="10"/>
      <c r="TAE121" s="10"/>
      <c r="TAF121" s="10"/>
      <c r="TAG121" s="10"/>
      <c r="TAH121" s="10"/>
      <c r="TAI121" s="10"/>
      <c r="TAJ121" s="10"/>
      <c r="TAK121" s="10"/>
      <c r="TAL121" s="10"/>
      <c r="TAM121" s="10"/>
      <c r="TAN121" s="10"/>
      <c r="TAO121" s="10"/>
      <c r="TAP121" s="10"/>
      <c r="TAQ121" s="10"/>
      <c r="TAR121" s="10"/>
      <c r="TAS121" s="10"/>
      <c r="TAT121" s="10"/>
      <c r="TAU121" s="10"/>
      <c r="TAV121" s="10"/>
      <c r="TAW121" s="10"/>
      <c r="TAX121" s="10"/>
      <c r="TAY121" s="10"/>
      <c r="TAZ121" s="10"/>
      <c r="TBA121" s="10"/>
      <c r="TBB121" s="10"/>
      <c r="TBC121" s="10"/>
      <c r="TBD121" s="10"/>
      <c r="TBE121" s="10"/>
      <c r="TBF121" s="10"/>
      <c r="TBG121" s="10"/>
      <c r="TBH121" s="10"/>
      <c r="TBI121" s="10"/>
      <c r="TBJ121" s="10"/>
      <c r="TBK121" s="10"/>
      <c r="TBL121" s="10"/>
      <c r="TBM121" s="10"/>
      <c r="TBN121" s="10"/>
      <c r="TBO121" s="10"/>
      <c r="TBP121" s="10"/>
      <c r="TBQ121" s="10"/>
      <c r="TBR121" s="10"/>
      <c r="TBS121" s="10"/>
      <c r="TBT121" s="10"/>
      <c r="TBU121" s="10"/>
      <c r="TBV121" s="10"/>
      <c r="TBW121" s="10"/>
      <c r="TBX121" s="10"/>
      <c r="TBY121" s="10"/>
      <c r="TBZ121" s="10"/>
      <c r="TCA121" s="10"/>
      <c r="TCB121" s="10"/>
      <c r="TCC121" s="10"/>
      <c r="TCD121" s="10"/>
      <c r="TCE121" s="10"/>
      <c r="TCF121" s="10"/>
      <c r="TCG121" s="10"/>
      <c r="TCH121" s="10"/>
      <c r="TCI121" s="10"/>
      <c r="TCJ121" s="10"/>
      <c r="TCK121" s="10"/>
      <c r="TCL121" s="10"/>
      <c r="TCM121" s="10"/>
      <c r="TCN121" s="10"/>
      <c r="TCO121" s="10"/>
      <c r="TCP121" s="10"/>
      <c r="TCQ121" s="10"/>
      <c r="TCR121" s="10"/>
      <c r="TCS121" s="10"/>
      <c r="TCT121" s="10"/>
      <c r="TCU121" s="10"/>
      <c r="TCV121" s="10"/>
      <c r="TCW121" s="10"/>
      <c r="TCX121" s="10"/>
      <c r="TCY121" s="10"/>
      <c r="TCZ121" s="10"/>
      <c r="TDA121" s="10"/>
      <c r="TDB121" s="10"/>
      <c r="TDC121" s="10"/>
      <c r="TDD121" s="10"/>
      <c r="TDE121" s="10"/>
      <c r="TDF121" s="10"/>
      <c r="TDG121" s="10"/>
      <c r="TDH121" s="10"/>
      <c r="TDI121" s="10"/>
      <c r="TDJ121" s="10"/>
      <c r="TDK121" s="10"/>
      <c r="TDL121" s="10"/>
      <c r="TDM121" s="10"/>
      <c r="TDN121" s="10"/>
      <c r="TDO121" s="10"/>
      <c r="TDP121" s="10"/>
      <c r="TDQ121" s="10"/>
      <c r="TDR121" s="10"/>
      <c r="TDS121" s="10"/>
      <c r="TDT121" s="10"/>
      <c r="TDU121" s="10"/>
      <c r="TDV121" s="10"/>
      <c r="TDW121" s="10"/>
      <c r="TDX121" s="10"/>
      <c r="TDY121" s="10"/>
      <c r="TDZ121" s="10"/>
      <c r="TEA121" s="10"/>
      <c r="TEB121" s="10"/>
      <c r="TEC121" s="10"/>
      <c r="TED121" s="10"/>
      <c r="TEE121" s="10"/>
      <c r="TEF121" s="10"/>
      <c r="TEG121" s="10"/>
      <c r="TEH121" s="10"/>
      <c r="TEI121" s="10"/>
      <c r="TEJ121" s="10"/>
      <c r="TEK121" s="10"/>
      <c r="TEL121" s="10"/>
      <c r="TEM121" s="10"/>
      <c r="TEN121" s="10"/>
      <c r="TEO121" s="10"/>
      <c r="TEP121" s="10"/>
      <c r="TEQ121" s="10"/>
      <c r="TER121" s="10"/>
      <c r="TES121" s="10"/>
      <c r="TET121" s="10"/>
      <c r="TEU121" s="10"/>
      <c r="TEV121" s="10"/>
      <c r="TEW121" s="10"/>
      <c r="TEX121" s="10"/>
      <c r="TEY121" s="10"/>
      <c r="TEZ121" s="10"/>
      <c r="TFA121" s="10"/>
      <c r="TFB121" s="10"/>
      <c r="TFC121" s="10"/>
      <c r="TFD121" s="10"/>
      <c r="TFE121" s="10"/>
      <c r="TFF121" s="10"/>
      <c r="TFG121" s="10"/>
      <c r="TFH121" s="10"/>
      <c r="TFI121" s="10"/>
      <c r="TFJ121" s="10"/>
      <c r="TFK121" s="10"/>
      <c r="TFL121" s="10"/>
      <c r="TFM121" s="10"/>
      <c r="TFN121" s="10"/>
      <c r="TFO121" s="10"/>
      <c r="TFP121" s="10"/>
      <c r="TFQ121" s="10"/>
      <c r="TFR121" s="10"/>
      <c r="TFS121" s="10"/>
      <c r="TFT121" s="10"/>
      <c r="TFU121" s="10"/>
      <c r="TFV121" s="10"/>
      <c r="TFW121" s="10"/>
      <c r="TFX121" s="10"/>
      <c r="TFY121" s="10"/>
      <c r="TFZ121" s="10"/>
      <c r="TGA121" s="10"/>
      <c r="TGB121" s="10"/>
      <c r="TGC121" s="10"/>
      <c r="TGD121" s="10"/>
      <c r="TGE121" s="10"/>
      <c r="TGF121" s="10"/>
      <c r="TGG121" s="10"/>
      <c r="TGH121" s="10"/>
      <c r="TGI121" s="10"/>
      <c r="TGJ121" s="10"/>
      <c r="TGK121" s="10"/>
      <c r="TGL121" s="10"/>
      <c r="TGM121" s="10"/>
      <c r="TGN121" s="10"/>
      <c r="TGO121" s="10"/>
      <c r="TGP121" s="10"/>
      <c r="TGQ121" s="10"/>
      <c r="TGR121" s="10"/>
      <c r="TGS121" s="10"/>
      <c r="TGT121" s="10"/>
      <c r="TGU121" s="10"/>
      <c r="TGV121" s="10"/>
      <c r="TGW121" s="10"/>
      <c r="TGX121" s="10"/>
      <c r="TGY121" s="10"/>
      <c r="TGZ121" s="10"/>
      <c r="THA121" s="10"/>
      <c r="THB121" s="10"/>
      <c r="THC121" s="10"/>
      <c r="THD121" s="10"/>
      <c r="THE121" s="10"/>
      <c r="THF121" s="10"/>
      <c r="THG121" s="10"/>
      <c r="THH121" s="10"/>
      <c r="THI121" s="10"/>
      <c r="THJ121" s="10"/>
      <c r="THK121" s="10"/>
      <c r="THL121" s="10"/>
      <c r="THM121" s="10"/>
      <c r="THN121" s="10"/>
      <c r="THO121" s="10"/>
      <c r="THP121" s="10"/>
      <c r="THQ121" s="10"/>
      <c r="THR121" s="10"/>
      <c r="THS121" s="10"/>
      <c r="THT121" s="10"/>
      <c r="THU121" s="10"/>
      <c r="THV121" s="10"/>
      <c r="THW121" s="10"/>
      <c r="THX121" s="10"/>
      <c r="THY121" s="10"/>
      <c r="THZ121" s="10"/>
      <c r="TIA121" s="10"/>
      <c r="TIB121" s="10"/>
      <c r="TIC121" s="10"/>
      <c r="TID121" s="10"/>
      <c r="TIE121" s="10"/>
      <c r="TIF121" s="10"/>
      <c r="TIG121" s="10"/>
      <c r="TIH121" s="10"/>
      <c r="TII121" s="10"/>
      <c r="TIJ121" s="10"/>
      <c r="TIK121" s="10"/>
      <c r="TIL121" s="10"/>
      <c r="TIM121" s="10"/>
      <c r="TIN121" s="10"/>
      <c r="TIO121" s="10"/>
      <c r="TIP121" s="10"/>
      <c r="TIQ121" s="10"/>
      <c r="TIR121" s="10"/>
      <c r="TIS121" s="10"/>
      <c r="TIT121" s="10"/>
      <c r="TIU121" s="10"/>
      <c r="TIV121" s="10"/>
      <c r="TIW121" s="10"/>
      <c r="TIX121" s="10"/>
      <c r="TIY121" s="10"/>
      <c r="TIZ121" s="10"/>
      <c r="TJA121" s="10"/>
      <c r="TJB121" s="10"/>
      <c r="TJC121" s="10"/>
      <c r="TJD121" s="10"/>
      <c r="TJE121" s="10"/>
      <c r="TJF121" s="10"/>
      <c r="TJG121" s="10"/>
      <c r="TJH121" s="10"/>
      <c r="TJI121" s="10"/>
      <c r="TJJ121" s="10"/>
      <c r="TJK121" s="10"/>
      <c r="TJL121" s="10"/>
      <c r="TJM121" s="10"/>
      <c r="TJN121" s="10"/>
      <c r="TJO121" s="10"/>
      <c r="TJP121" s="10"/>
      <c r="TJQ121" s="10"/>
      <c r="TJR121" s="10"/>
      <c r="TJS121" s="10"/>
      <c r="TJT121" s="10"/>
      <c r="TJU121" s="10"/>
      <c r="TJV121" s="10"/>
      <c r="TJW121" s="10"/>
      <c r="TJX121" s="10"/>
      <c r="TJY121" s="10"/>
      <c r="TJZ121" s="10"/>
      <c r="TKA121" s="10"/>
      <c r="TKB121" s="10"/>
      <c r="TKC121" s="10"/>
      <c r="TKD121" s="10"/>
      <c r="TKE121" s="10"/>
      <c r="TKF121" s="10"/>
      <c r="TKG121" s="10"/>
      <c r="TKH121" s="10"/>
      <c r="TKI121" s="10"/>
      <c r="TKJ121" s="10"/>
      <c r="TKK121" s="10"/>
      <c r="TKL121" s="10"/>
      <c r="TKM121" s="10"/>
      <c r="TKN121" s="10"/>
      <c r="TKO121" s="10"/>
      <c r="TKP121" s="10"/>
      <c r="TKQ121" s="10"/>
      <c r="TKR121" s="10"/>
      <c r="TKS121" s="10"/>
      <c r="TKT121" s="10"/>
      <c r="TKU121" s="10"/>
      <c r="TKV121" s="10"/>
      <c r="TKW121" s="10"/>
      <c r="TKX121" s="10"/>
      <c r="TKY121" s="10"/>
      <c r="TKZ121" s="10"/>
      <c r="TLA121" s="10"/>
      <c r="TLB121" s="10"/>
      <c r="TLC121" s="10"/>
      <c r="TLD121" s="10"/>
      <c r="TLE121" s="10"/>
      <c r="TLF121" s="10"/>
      <c r="TLG121" s="10"/>
      <c r="TLH121" s="10"/>
      <c r="TLI121" s="10"/>
      <c r="TLJ121" s="10"/>
      <c r="TLK121" s="10"/>
      <c r="TLL121" s="10"/>
      <c r="TLM121" s="10"/>
      <c r="TLN121" s="10"/>
      <c r="TLO121" s="10"/>
      <c r="TLP121" s="10"/>
      <c r="TLQ121" s="10"/>
      <c r="TLR121" s="10"/>
      <c r="TLS121" s="10"/>
      <c r="TLT121" s="10"/>
      <c r="TLU121" s="10"/>
      <c r="TLV121" s="10"/>
      <c r="TLW121" s="10"/>
      <c r="TLX121" s="10"/>
      <c r="TLY121" s="10"/>
      <c r="TLZ121" s="10"/>
      <c r="TMA121" s="10"/>
      <c r="TMB121" s="10"/>
      <c r="TMC121" s="10"/>
      <c r="TMD121" s="10"/>
      <c r="TME121" s="10"/>
      <c r="TMF121" s="10"/>
      <c r="TMG121" s="10"/>
      <c r="TMH121" s="10"/>
      <c r="TMI121" s="10"/>
      <c r="TMJ121" s="10"/>
      <c r="TMK121" s="10"/>
      <c r="TML121" s="10"/>
      <c r="TMM121" s="10"/>
      <c r="TMN121" s="10"/>
      <c r="TMO121" s="10"/>
      <c r="TMP121" s="10"/>
      <c r="TMQ121" s="10"/>
      <c r="TMR121" s="10"/>
      <c r="TMS121" s="10"/>
      <c r="TMT121" s="10"/>
      <c r="TMU121" s="10"/>
      <c r="TMV121" s="10"/>
      <c r="TMW121" s="10"/>
      <c r="TMX121" s="10"/>
      <c r="TMY121" s="10"/>
      <c r="TMZ121" s="10"/>
      <c r="TNA121" s="10"/>
      <c r="TNB121" s="10"/>
      <c r="TNC121" s="10"/>
      <c r="TND121" s="10"/>
      <c r="TNE121" s="10"/>
      <c r="TNF121" s="10"/>
      <c r="TNG121" s="10"/>
      <c r="TNH121" s="10"/>
      <c r="TNI121" s="10"/>
      <c r="TNJ121" s="10"/>
      <c r="TNK121" s="10"/>
      <c r="TNL121" s="10"/>
      <c r="TNM121" s="10"/>
      <c r="TNN121" s="10"/>
      <c r="TNO121" s="10"/>
      <c r="TNP121" s="10"/>
      <c r="TNQ121" s="10"/>
      <c r="TNR121" s="10"/>
      <c r="TNS121" s="10"/>
      <c r="TNT121" s="10"/>
      <c r="TNU121" s="10"/>
      <c r="TNV121" s="10"/>
      <c r="TNW121" s="10"/>
      <c r="TNX121" s="10"/>
      <c r="TNY121" s="10"/>
      <c r="TNZ121" s="10"/>
      <c r="TOA121" s="10"/>
      <c r="TOB121" s="10"/>
      <c r="TOC121" s="10"/>
      <c r="TOD121" s="10"/>
      <c r="TOE121" s="10"/>
      <c r="TOF121" s="10"/>
      <c r="TOG121" s="10"/>
      <c r="TOH121" s="10"/>
      <c r="TOI121" s="10"/>
      <c r="TOJ121" s="10"/>
      <c r="TOK121" s="10"/>
      <c r="TOL121" s="10"/>
      <c r="TOM121" s="10"/>
      <c r="TON121" s="10"/>
      <c r="TOO121" s="10"/>
      <c r="TOP121" s="10"/>
      <c r="TOQ121" s="10"/>
      <c r="TOR121" s="10"/>
      <c r="TOS121" s="10"/>
      <c r="TOT121" s="10"/>
      <c r="TOU121" s="10"/>
      <c r="TOV121" s="10"/>
      <c r="TOW121" s="10"/>
      <c r="TOX121" s="10"/>
      <c r="TOY121" s="10"/>
      <c r="TOZ121" s="10"/>
      <c r="TPA121" s="10"/>
      <c r="TPB121" s="10"/>
      <c r="TPC121" s="10"/>
      <c r="TPD121" s="10"/>
      <c r="TPE121" s="10"/>
      <c r="TPF121" s="10"/>
      <c r="TPG121" s="10"/>
      <c r="TPH121" s="10"/>
      <c r="TPI121" s="10"/>
      <c r="TPJ121" s="10"/>
      <c r="TPK121" s="10"/>
      <c r="TPL121" s="10"/>
      <c r="TPM121" s="10"/>
      <c r="TPN121" s="10"/>
      <c r="TPO121" s="10"/>
      <c r="TPP121" s="10"/>
      <c r="TPQ121" s="10"/>
      <c r="TPR121" s="10"/>
      <c r="TPS121" s="10"/>
      <c r="TPT121" s="10"/>
      <c r="TPU121" s="10"/>
      <c r="TPV121" s="10"/>
      <c r="TPW121" s="10"/>
      <c r="TPX121" s="10"/>
      <c r="TPY121" s="10"/>
      <c r="TPZ121" s="10"/>
      <c r="TQA121" s="10"/>
      <c r="TQB121" s="10"/>
      <c r="TQC121" s="10"/>
      <c r="TQD121" s="10"/>
      <c r="TQE121" s="10"/>
      <c r="TQF121" s="10"/>
      <c r="TQG121" s="10"/>
      <c r="TQH121" s="10"/>
      <c r="TQI121" s="10"/>
      <c r="TQJ121" s="10"/>
      <c r="TQK121" s="10"/>
      <c r="TQL121" s="10"/>
      <c r="TQM121" s="10"/>
      <c r="TQN121" s="10"/>
      <c r="TQO121" s="10"/>
      <c r="TQP121" s="10"/>
      <c r="TQQ121" s="10"/>
      <c r="TQR121" s="10"/>
      <c r="TQS121" s="10"/>
      <c r="TQT121" s="10"/>
      <c r="TQU121" s="10"/>
      <c r="TQV121" s="10"/>
      <c r="TQW121" s="10"/>
      <c r="TQX121" s="10"/>
      <c r="TQY121" s="10"/>
      <c r="TQZ121" s="10"/>
      <c r="TRA121" s="10"/>
      <c r="TRB121" s="10"/>
      <c r="TRC121" s="10"/>
      <c r="TRD121" s="10"/>
      <c r="TRE121" s="10"/>
      <c r="TRF121" s="10"/>
      <c r="TRG121" s="10"/>
      <c r="TRH121" s="10"/>
      <c r="TRI121" s="10"/>
      <c r="TRJ121" s="10"/>
      <c r="TRK121" s="10"/>
      <c r="TRL121" s="10"/>
      <c r="TRM121" s="10"/>
      <c r="TRN121" s="10"/>
      <c r="TRO121" s="10"/>
      <c r="TRP121" s="10"/>
      <c r="TRQ121" s="10"/>
      <c r="TRR121" s="10"/>
      <c r="TRS121" s="10"/>
      <c r="TRT121" s="10"/>
      <c r="TRU121" s="10"/>
      <c r="TRV121" s="10"/>
      <c r="TRW121" s="10"/>
      <c r="TRX121" s="10"/>
      <c r="TRY121" s="10"/>
      <c r="TRZ121" s="10"/>
      <c r="TSA121" s="10"/>
      <c r="TSB121" s="10"/>
      <c r="TSC121" s="10"/>
      <c r="TSD121" s="10"/>
      <c r="TSE121" s="10"/>
      <c r="TSF121" s="10"/>
      <c r="TSG121" s="10"/>
      <c r="TSH121" s="10"/>
      <c r="TSI121" s="10"/>
      <c r="TSJ121" s="10"/>
      <c r="TSK121" s="10"/>
      <c r="TSL121" s="10"/>
      <c r="TSM121" s="10"/>
      <c r="TSN121" s="10"/>
      <c r="TSO121" s="10"/>
      <c r="TSP121" s="10"/>
      <c r="TSQ121" s="10"/>
      <c r="TSR121" s="10"/>
      <c r="TSS121" s="10"/>
      <c r="TST121" s="10"/>
      <c r="TSU121" s="10"/>
      <c r="TSV121" s="10"/>
      <c r="TSW121" s="10"/>
      <c r="TSX121" s="10"/>
      <c r="TSY121" s="10"/>
      <c r="TSZ121" s="10"/>
      <c r="TTA121" s="10"/>
      <c r="TTB121" s="10"/>
      <c r="TTC121" s="10"/>
      <c r="TTD121" s="10"/>
      <c r="TTE121" s="10"/>
      <c r="TTF121" s="10"/>
      <c r="TTG121" s="10"/>
      <c r="TTH121" s="10"/>
      <c r="TTI121" s="10"/>
      <c r="TTJ121" s="10"/>
      <c r="TTK121" s="10"/>
      <c r="TTL121" s="10"/>
      <c r="TTM121" s="10"/>
      <c r="TTN121" s="10"/>
      <c r="TTO121" s="10"/>
      <c r="TTP121" s="10"/>
      <c r="TTQ121" s="10"/>
      <c r="TTR121" s="10"/>
      <c r="TTS121" s="10"/>
      <c r="TTT121" s="10"/>
      <c r="TTU121" s="10"/>
      <c r="TTV121" s="10"/>
      <c r="TTW121" s="10"/>
      <c r="TTX121" s="10"/>
      <c r="TTY121" s="10"/>
      <c r="TTZ121" s="10"/>
      <c r="TUA121" s="10"/>
      <c r="TUB121" s="10"/>
      <c r="TUC121" s="10"/>
      <c r="TUD121" s="10"/>
      <c r="TUE121" s="10"/>
      <c r="TUF121" s="10"/>
      <c r="TUG121" s="10"/>
      <c r="TUH121" s="10"/>
      <c r="TUI121" s="10"/>
      <c r="TUJ121" s="10"/>
      <c r="TUK121" s="10"/>
      <c r="TUL121" s="10"/>
      <c r="TUM121" s="10"/>
      <c r="TUN121" s="10"/>
      <c r="TUO121" s="10"/>
      <c r="TUP121" s="10"/>
      <c r="TUQ121" s="10"/>
      <c r="TUR121" s="10"/>
      <c r="TUS121" s="10"/>
      <c r="TUT121" s="10"/>
      <c r="TUU121" s="10"/>
      <c r="TUV121" s="10"/>
      <c r="TUW121" s="10"/>
      <c r="TUX121" s="10"/>
      <c r="TUY121" s="10"/>
      <c r="TUZ121" s="10"/>
      <c r="TVA121" s="10"/>
      <c r="TVB121" s="10"/>
      <c r="TVC121" s="10"/>
      <c r="TVD121" s="10"/>
      <c r="TVE121" s="10"/>
      <c r="TVF121" s="10"/>
      <c r="TVG121" s="10"/>
      <c r="TVH121" s="10"/>
      <c r="TVI121" s="10"/>
      <c r="TVJ121" s="10"/>
      <c r="TVK121" s="10"/>
      <c r="TVL121" s="10"/>
      <c r="TVM121" s="10"/>
      <c r="TVN121" s="10"/>
      <c r="TVO121" s="10"/>
      <c r="TVP121" s="10"/>
      <c r="TVQ121" s="10"/>
      <c r="TVR121" s="10"/>
      <c r="TVS121" s="10"/>
      <c r="TVT121" s="10"/>
      <c r="TVU121" s="10"/>
      <c r="TVV121" s="10"/>
      <c r="TVW121" s="10"/>
      <c r="TVX121" s="10"/>
      <c r="TVY121" s="10"/>
      <c r="TVZ121" s="10"/>
      <c r="TWA121" s="10"/>
      <c r="TWB121" s="10"/>
      <c r="TWC121" s="10"/>
      <c r="TWD121" s="10"/>
      <c r="TWE121" s="10"/>
      <c r="TWF121" s="10"/>
      <c r="TWG121" s="10"/>
      <c r="TWH121" s="10"/>
      <c r="TWI121" s="10"/>
      <c r="TWJ121" s="10"/>
      <c r="TWK121" s="10"/>
      <c r="TWL121" s="10"/>
      <c r="TWM121" s="10"/>
      <c r="TWN121" s="10"/>
      <c r="TWO121" s="10"/>
      <c r="TWP121" s="10"/>
      <c r="TWQ121" s="10"/>
      <c r="TWR121" s="10"/>
      <c r="TWS121" s="10"/>
      <c r="TWT121" s="10"/>
      <c r="TWU121" s="10"/>
      <c r="TWV121" s="10"/>
      <c r="TWW121" s="10"/>
      <c r="TWX121" s="10"/>
      <c r="TWY121" s="10"/>
      <c r="TWZ121" s="10"/>
      <c r="TXA121" s="10"/>
      <c r="TXB121" s="10"/>
      <c r="TXC121" s="10"/>
      <c r="TXD121" s="10"/>
      <c r="TXE121" s="10"/>
      <c r="TXF121" s="10"/>
      <c r="TXG121" s="10"/>
      <c r="TXH121" s="10"/>
      <c r="TXI121" s="10"/>
      <c r="TXJ121" s="10"/>
      <c r="TXK121" s="10"/>
      <c r="TXL121" s="10"/>
      <c r="TXM121" s="10"/>
      <c r="TXN121" s="10"/>
      <c r="TXO121" s="10"/>
      <c r="TXP121" s="10"/>
      <c r="TXQ121" s="10"/>
      <c r="TXR121" s="10"/>
      <c r="TXS121" s="10"/>
      <c r="TXT121" s="10"/>
      <c r="TXU121" s="10"/>
      <c r="TXV121" s="10"/>
      <c r="TXW121" s="10"/>
      <c r="TXX121" s="10"/>
      <c r="TXY121" s="10"/>
      <c r="TXZ121" s="10"/>
      <c r="TYA121" s="10"/>
      <c r="TYB121" s="10"/>
      <c r="TYC121" s="10"/>
      <c r="TYD121" s="10"/>
      <c r="TYE121" s="10"/>
      <c r="TYF121" s="10"/>
      <c r="TYG121" s="10"/>
      <c r="TYH121" s="10"/>
      <c r="TYI121" s="10"/>
      <c r="TYJ121" s="10"/>
      <c r="TYK121" s="10"/>
      <c r="TYL121" s="10"/>
      <c r="TYM121" s="10"/>
      <c r="TYN121" s="10"/>
      <c r="TYO121" s="10"/>
      <c r="TYP121" s="10"/>
      <c r="TYQ121" s="10"/>
      <c r="TYR121" s="10"/>
      <c r="TYS121" s="10"/>
      <c r="TYT121" s="10"/>
      <c r="TYU121" s="10"/>
      <c r="TYV121" s="10"/>
      <c r="TYW121" s="10"/>
      <c r="TYX121" s="10"/>
      <c r="TYY121" s="10"/>
      <c r="TYZ121" s="10"/>
      <c r="TZA121" s="10"/>
      <c r="TZB121" s="10"/>
      <c r="TZC121" s="10"/>
      <c r="TZD121" s="10"/>
      <c r="TZE121" s="10"/>
      <c r="TZF121" s="10"/>
      <c r="TZG121" s="10"/>
      <c r="TZH121" s="10"/>
      <c r="TZI121" s="10"/>
      <c r="TZJ121" s="10"/>
      <c r="TZK121" s="10"/>
      <c r="TZL121" s="10"/>
      <c r="TZM121" s="10"/>
      <c r="TZN121" s="10"/>
      <c r="TZO121" s="10"/>
      <c r="TZP121" s="10"/>
      <c r="TZQ121" s="10"/>
      <c r="TZR121" s="10"/>
      <c r="TZS121" s="10"/>
      <c r="TZT121" s="10"/>
      <c r="TZU121" s="10"/>
      <c r="TZV121" s="10"/>
      <c r="TZW121" s="10"/>
      <c r="TZX121" s="10"/>
      <c r="TZY121" s="10"/>
      <c r="TZZ121" s="10"/>
      <c r="UAA121" s="10"/>
      <c r="UAB121" s="10"/>
      <c r="UAC121" s="10"/>
      <c r="UAD121" s="10"/>
      <c r="UAE121" s="10"/>
      <c r="UAF121" s="10"/>
      <c r="UAG121" s="10"/>
      <c r="UAH121" s="10"/>
      <c r="UAI121" s="10"/>
      <c r="UAJ121" s="10"/>
      <c r="UAK121" s="10"/>
      <c r="UAL121" s="10"/>
      <c r="UAM121" s="10"/>
      <c r="UAN121" s="10"/>
      <c r="UAO121" s="10"/>
      <c r="UAP121" s="10"/>
      <c r="UAQ121" s="10"/>
      <c r="UAR121" s="10"/>
      <c r="UAS121" s="10"/>
      <c r="UAT121" s="10"/>
      <c r="UAU121" s="10"/>
      <c r="UAV121" s="10"/>
      <c r="UAW121" s="10"/>
      <c r="UAX121" s="10"/>
      <c r="UAY121" s="10"/>
      <c r="UAZ121" s="10"/>
      <c r="UBA121" s="10"/>
      <c r="UBB121" s="10"/>
      <c r="UBC121" s="10"/>
      <c r="UBD121" s="10"/>
      <c r="UBE121" s="10"/>
      <c r="UBF121" s="10"/>
      <c r="UBG121" s="10"/>
      <c r="UBH121" s="10"/>
      <c r="UBI121" s="10"/>
      <c r="UBJ121" s="10"/>
      <c r="UBK121" s="10"/>
      <c r="UBL121" s="10"/>
      <c r="UBM121" s="10"/>
      <c r="UBN121" s="10"/>
      <c r="UBO121" s="10"/>
      <c r="UBP121" s="10"/>
      <c r="UBQ121" s="10"/>
      <c r="UBR121" s="10"/>
      <c r="UBS121" s="10"/>
      <c r="UBT121" s="10"/>
      <c r="UBU121" s="10"/>
      <c r="UBV121" s="10"/>
      <c r="UBW121" s="10"/>
      <c r="UBX121" s="10"/>
      <c r="UBY121" s="10"/>
      <c r="UBZ121" s="10"/>
      <c r="UCA121" s="10"/>
      <c r="UCB121" s="10"/>
      <c r="UCC121" s="10"/>
      <c r="UCD121" s="10"/>
      <c r="UCE121" s="10"/>
      <c r="UCF121" s="10"/>
      <c r="UCG121" s="10"/>
      <c r="UCH121" s="10"/>
      <c r="UCI121" s="10"/>
      <c r="UCJ121" s="10"/>
      <c r="UCK121" s="10"/>
      <c r="UCL121" s="10"/>
      <c r="UCM121" s="10"/>
      <c r="UCN121" s="10"/>
      <c r="UCO121" s="10"/>
      <c r="UCP121" s="10"/>
      <c r="UCQ121" s="10"/>
      <c r="UCR121" s="10"/>
      <c r="UCS121" s="10"/>
      <c r="UCT121" s="10"/>
      <c r="UCU121" s="10"/>
      <c r="UCV121" s="10"/>
      <c r="UCW121" s="10"/>
      <c r="UCX121" s="10"/>
      <c r="UCY121" s="10"/>
      <c r="UCZ121" s="10"/>
      <c r="UDA121" s="10"/>
      <c r="UDB121" s="10"/>
      <c r="UDC121" s="10"/>
      <c r="UDD121" s="10"/>
      <c r="UDE121" s="10"/>
      <c r="UDF121" s="10"/>
      <c r="UDG121" s="10"/>
      <c r="UDH121" s="10"/>
      <c r="UDI121" s="10"/>
      <c r="UDJ121" s="10"/>
      <c r="UDK121" s="10"/>
      <c r="UDL121" s="10"/>
      <c r="UDM121" s="10"/>
      <c r="UDN121" s="10"/>
      <c r="UDO121" s="10"/>
      <c r="UDP121" s="10"/>
      <c r="UDQ121" s="10"/>
      <c r="UDR121" s="10"/>
      <c r="UDS121" s="10"/>
      <c r="UDT121" s="10"/>
      <c r="UDU121" s="10"/>
      <c r="UDV121" s="10"/>
      <c r="UDW121" s="10"/>
      <c r="UDX121" s="10"/>
      <c r="UDY121" s="10"/>
      <c r="UDZ121" s="10"/>
      <c r="UEA121" s="10"/>
      <c r="UEB121" s="10"/>
      <c r="UEC121" s="10"/>
      <c r="UED121" s="10"/>
      <c r="UEE121" s="10"/>
      <c r="UEF121" s="10"/>
      <c r="UEG121" s="10"/>
      <c r="UEH121" s="10"/>
      <c r="UEI121" s="10"/>
      <c r="UEJ121" s="10"/>
      <c r="UEK121" s="10"/>
      <c r="UEL121" s="10"/>
      <c r="UEM121" s="10"/>
      <c r="UEN121" s="10"/>
      <c r="UEO121" s="10"/>
      <c r="UEP121" s="10"/>
      <c r="UEQ121" s="10"/>
      <c r="UER121" s="10"/>
      <c r="UES121" s="10"/>
      <c r="UET121" s="10"/>
      <c r="UEU121" s="10"/>
      <c r="UEV121" s="10"/>
      <c r="UEW121" s="10"/>
      <c r="UEX121" s="10"/>
      <c r="UEY121" s="10"/>
      <c r="UEZ121" s="10"/>
      <c r="UFA121" s="10"/>
      <c r="UFB121" s="10"/>
      <c r="UFC121" s="10"/>
      <c r="UFD121" s="10"/>
      <c r="UFE121" s="10"/>
      <c r="UFF121" s="10"/>
      <c r="UFG121" s="10"/>
      <c r="UFH121" s="10"/>
      <c r="UFI121" s="10"/>
      <c r="UFJ121" s="10"/>
      <c r="UFK121" s="10"/>
      <c r="UFL121" s="10"/>
      <c r="UFM121" s="10"/>
      <c r="UFN121" s="10"/>
      <c r="UFO121" s="10"/>
      <c r="UFP121" s="10"/>
      <c r="UFQ121" s="10"/>
      <c r="UFR121" s="10"/>
      <c r="UFS121" s="10"/>
      <c r="UFT121" s="10"/>
      <c r="UFU121" s="10"/>
      <c r="UFV121" s="10"/>
      <c r="UFW121" s="10"/>
      <c r="UFX121" s="10"/>
      <c r="UFY121" s="10"/>
      <c r="UFZ121" s="10"/>
      <c r="UGA121" s="10"/>
      <c r="UGB121" s="10"/>
      <c r="UGC121" s="10"/>
      <c r="UGD121" s="10"/>
      <c r="UGE121" s="10"/>
      <c r="UGF121" s="10"/>
      <c r="UGG121" s="10"/>
      <c r="UGH121" s="10"/>
      <c r="UGI121" s="10"/>
      <c r="UGJ121" s="10"/>
      <c r="UGK121" s="10"/>
      <c r="UGL121" s="10"/>
      <c r="UGM121" s="10"/>
      <c r="UGN121" s="10"/>
      <c r="UGO121" s="10"/>
      <c r="UGP121" s="10"/>
      <c r="UGQ121" s="10"/>
      <c r="UGR121" s="10"/>
      <c r="UGS121" s="10"/>
      <c r="UGT121" s="10"/>
      <c r="UGU121" s="10"/>
      <c r="UGV121" s="10"/>
      <c r="UGW121" s="10"/>
      <c r="UGX121" s="10"/>
      <c r="UGY121" s="10"/>
      <c r="UGZ121" s="10"/>
      <c r="UHA121" s="10"/>
      <c r="UHB121" s="10"/>
      <c r="UHC121" s="10"/>
      <c r="UHD121" s="10"/>
      <c r="UHE121" s="10"/>
      <c r="UHF121" s="10"/>
      <c r="UHG121" s="10"/>
      <c r="UHH121" s="10"/>
      <c r="UHI121" s="10"/>
      <c r="UHJ121" s="10"/>
      <c r="UHK121" s="10"/>
      <c r="UHL121" s="10"/>
      <c r="UHM121" s="10"/>
      <c r="UHN121" s="10"/>
      <c r="UHO121" s="10"/>
      <c r="UHP121" s="10"/>
      <c r="UHQ121" s="10"/>
      <c r="UHR121" s="10"/>
      <c r="UHS121" s="10"/>
      <c r="UHT121" s="10"/>
      <c r="UHU121" s="10"/>
      <c r="UHV121" s="10"/>
      <c r="UHW121" s="10"/>
      <c r="UHX121" s="10"/>
      <c r="UHY121" s="10"/>
      <c r="UHZ121" s="10"/>
      <c r="UIA121" s="10"/>
      <c r="UIB121" s="10"/>
      <c r="UIC121" s="10"/>
      <c r="UID121" s="10"/>
      <c r="UIE121" s="10"/>
      <c r="UIF121" s="10"/>
      <c r="UIG121" s="10"/>
      <c r="UIH121" s="10"/>
      <c r="UII121" s="10"/>
      <c r="UIJ121" s="10"/>
      <c r="UIK121" s="10"/>
      <c r="UIL121" s="10"/>
      <c r="UIM121" s="10"/>
      <c r="UIN121" s="10"/>
      <c r="UIO121" s="10"/>
      <c r="UIP121" s="10"/>
      <c r="UIQ121" s="10"/>
      <c r="UIR121" s="10"/>
      <c r="UIS121" s="10"/>
      <c r="UIT121" s="10"/>
      <c r="UIU121" s="10"/>
      <c r="UIV121" s="10"/>
      <c r="UIW121" s="10"/>
      <c r="UIX121" s="10"/>
      <c r="UIY121" s="10"/>
      <c r="UIZ121" s="10"/>
      <c r="UJA121" s="10"/>
      <c r="UJB121" s="10"/>
      <c r="UJC121" s="10"/>
      <c r="UJD121" s="10"/>
      <c r="UJE121" s="10"/>
      <c r="UJF121" s="10"/>
      <c r="UJG121" s="10"/>
      <c r="UJH121" s="10"/>
      <c r="UJI121" s="10"/>
      <c r="UJJ121" s="10"/>
      <c r="UJK121" s="10"/>
      <c r="UJL121" s="10"/>
      <c r="UJM121" s="10"/>
      <c r="UJN121" s="10"/>
      <c r="UJO121" s="10"/>
      <c r="UJP121" s="10"/>
      <c r="UJQ121" s="10"/>
      <c r="UJR121" s="10"/>
      <c r="UJS121" s="10"/>
      <c r="UJT121" s="10"/>
      <c r="UJU121" s="10"/>
      <c r="UJV121" s="10"/>
      <c r="UJW121" s="10"/>
      <c r="UJX121" s="10"/>
      <c r="UJY121" s="10"/>
      <c r="UJZ121" s="10"/>
      <c r="UKA121" s="10"/>
      <c r="UKB121" s="10"/>
      <c r="UKC121" s="10"/>
      <c r="UKD121" s="10"/>
      <c r="UKE121" s="10"/>
      <c r="UKF121" s="10"/>
      <c r="UKG121" s="10"/>
      <c r="UKH121" s="10"/>
      <c r="UKI121" s="10"/>
      <c r="UKJ121" s="10"/>
      <c r="UKK121" s="10"/>
      <c r="UKL121" s="10"/>
      <c r="UKM121" s="10"/>
      <c r="UKN121" s="10"/>
      <c r="UKO121" s="10"/>
      <c r="UKP121" s="10"/>
      <c r="UKQ121" s="10"/>
      <c r="UKR121" s="10"/>
      <c r="UKS121" s="10"/>
      <c r="UKT121" s="10"/>
      <c r="UKU121" s="10"/>
      <c r="UKV121" s="10"/>
      <c r="UKW121" s="10"/>
      <c r="UKX121" s="10"/>
      <c r="UKY121" s="10"/>
      <c r="UKZ121" s="10"/>
      <c r="ULA121" s="10"/>
      <c r="ULB121" s="10"/>
      <c r="ULC121" s="10"/>
      <c r="ULD121" s="10"/>
      <c r="ULE121" s="10"/>
      <c r="ULF121" s="10"/>
      <c r="ULG121" s="10"/>
      <c r="ULH121" s="10"/>
      <c r="ULI121" s="10"/>
      <c r="ULJ121" s="10"/>
      <c r="ULK121" s="10"/>
      <c r="ULL121" s="10"/>
      <c r="ULM121" s="10"/>
      <c r="ULN121" s="10"/>
      <c r="ULO121" s="10"/>
      <c r="ULP121" s="10"/>
      <c r="ULQ121" s="10"/>
      <c r="ULR121" s="10"/>
      <c r="ULS121" s="10"/>
      <c r="ULT121" s="10"/>
      <c r="ULU121" s="10"/>
      <c r="ULV121" s="10"/>
      <c r="ULW121" s="10"/>
      <c r="ULX121" s="10"/>
      <c r="ULY121" s="10"/>
      <c r="ULZ121" s="10"/>
      <c r="UMA121" s="10"/>
      <c r="UMB121" s="10"/>
      <c r="UMC121" s="10"/>
      <c r="UMD121" s="10"/>
      <c r="UME121" s="10"/>
      <c r="UMF121" s="10"/>
      <c r="UMG121" s="10"/>
      <c r="UMH121" s="10"/>
      <c r="UMI121" s="10"/>
      <c r="UMJ121" s="10"/>
      <c r="UMK121" s="10"/>
      <c r="UML121" s="10"/>
      <c r="UMM121" s="10"/>
      <c r="UMN121" s="10"/>
      <c r="UMO121" s="10"/>
      <c r="UMP121" s="10"/>
      <c r="UMQ121" s="10"/>
      <c r="UMR121" s="10"/>
      <c r="UMS121" s="10"/>
      <c r="UMT121" s="10"/>
      <c r="UMU121" s="10"/>
      <c r="UMV121" s="10"/>
      <c r="UMW121" s="10"/>
      <c r="UMX121" s="10"/>
      <c r="UMY121" s="10"/>
      <c r="UMZ121" s="10"/>
      <c r="UNA121" s="10"/>
      <c r="UNB121" s="10"/>
      <c r="UNC121" s="10"/>
      <c r="UND121" s="10"/>
      <c r="UNE121" s="10"/>
      <c r="UNF121" s="10"/>
      <c r="UNG121" s="10"/>
      <c r="UNH121" s="10"/>
      <c r="UNI121" s="10"/>
      <c r="UNJ121" s="10"/>
      <c r="UNK121" s="10"/>
      <c r="UNL121" s="10"/>
      <c r="UNM121" s="10"/>
      <c r="UNN121" s="10"/>
      <c r="UNO121" s="10"/>
      <c r="UNP121" s="10"/>
      <c r="UNQ121" s="10"/>
      <c r="UNR121" s="10"/>
      <c r="UNS121" s="10"/>
      <c r="UNT121" s="10"/>
      <c r="UNU121" s="10"/>
      <c r="UNV121" s="10"/>
      <c r="UNW121" s="10"/>
      <c r="UNX121" s="10"/>
      <c r="UNY121" s="10"/>
      <c r="UNZ121" s="10"/>
      <c r="UOA121" s="10"/>
      <c r="UOB121" s="10"/>
      <c r="UOC121" s="10"/>
      <c r="UOD121" s="10"/>
      <c r="UOE121" s="10"/>
      <c r="UOF121" s="10"/>
      <c r="UOG121" s="10"/>
      <c r="UOH121" s="10"/>
      <c r="UOI121" s="10"/>
      <c r="UOJ121" s="10"/>
      <c r="UOK121" s="10"/>
      <c r="UOL121" s="10"/>
      <c r="UOM121" s="10"/>
      <c r="UON121" s="10"/>
      <c r="UOO121" s="10"/>
      <c r="UOP121" s="10"/>
      <c r="UOQ121" s="10"/>
      <c r="UOR121" s="10"/>
      <c r="UOS121" s="10"/>
      <c r="UOT121" s="10"/>
      <c r="UOU121" s="10"/>
      <c r="UOV121" s="10"/>
      <c r="UOW121" s="10"/>
      <c r="UOX121" s="10"/>
      <c r="UOY121" s="10"/>
      <c r="UOZ121" s="10"/>
      <c r="UPA121" s="10"/>
      <c r="UPB121" s="10"/>
      <c r="UPC121" s="10"/>
      <c r="UPD121" s="10"/>
      <c r="UPE121" s="10"/>
      <c r="UPF121" s="10"/>
      <c r="UPG121" s="10"/>
      <c r="UPH121" s="10"/>
      <c r="UPI121" s="10"/>
      <c r="UPJ121" s="10"/>
      <c r="UPK121" s="10"/>
      <c r="UPL121" s="10"/>
      <c r="UPM121" s="10"/>
      <c r="UPN121" s="10"/>
      <c r="UPO121" s="10"/>
      <c r="UPP121" s="10"/>
      <c r="UPQ121" s="10"/>
      <c r="UPR121" s="10"/>
      <c r="UPS121" s="10"/>
      <c r="UPT121" s="10"/>
      <c r="UPU121" s="10"/>
      <c r="UPV121" s="10"/>
      <c r="UPW121" s="10"/>
      <c r="UPX121" s="10"/>
      <c r="UPY121" s="10"/>
      <c r="UPZ121" s="10"/>
      <c r="UQA121" s="10"/>
      <c r="UQB121" s="10"/>
      <c r="UQC121" s="10"/>
      <c r="UQD121" s="10"/>
      <c r="UQE121" s="10"/>
      <c r="UQF121" s="10"/>
      <c r="UQG121" s="10"/>
      <c r="UQH121" s="10"/>
      <c r="UQI121" s="10"/>
      <c r="UQJ121" s="10"/>
      <c r="UQK121" s="10"/>
      <c r="UQL121" s="10"/>
      <c r="UQM121" s="10"/>
      <c r="UQN121" s="10"/>
      <c r="UQO121" s="10"/>
      <c r="UQP121" s="10"/>
      <c r="UQQ121" s="10"/>
      <c r="UQR121" s="10"/>
      <c r="UQS121" s="10"/>
      <c r="UQT121" s="10"/>
      <c r="UQU121" s="10"/>
      <c r="UQV121" s="10"/>
      <c r="UQW121" s="10"/>
      <c r="UQX121" s="10"/>
      <c r="UQY121" s="10"/>
      <c r="UQZ121" s="10"/>
      <c r="URA121" s="10"/>
      <c r="URB121" s="10"/>
      <c r="URC121" s="10"/>
      <c r="URD121" s="10"/>
      <c r="URE121" s="10"/>
      <c r="URF121" s="10"/>
      <c r="URG121" s="10"/>
      <c r="URH121" s="10"/>
      <c r="URI121" s="10"/>
      <c r="URJ121" s="10"/>
      <c r="URK121" s="10"/>
      <c r="URL121" s="10"/>
      <c r="URM121" s="10"/>
      <c r="URN121" s="10"/>
      <c r="URO121" s="10"/>
      <c r="URP121" s="10"/>
      <c r="URQ121" s="10"/>
      <c r="URR121" s="10"/>
      <c r="URS121" s="10"/>
      <c r="URT121" s="10"/>
      <c r="URU121" s="10"/>
      <c r="URV121" s="10"/>
      <c r="URW121" s="10"/>
      <c r="URX121" s="10"/>
      <c r="URY121" s="10"/>
      <c r="URZ121" s="10"/>
      <c r="USA121" s="10"/>
      <c r="USB121" s="10"/>
      <c r="USC121" s="10"/>
      <c r="USD121" s="10"/>
      <c r="USE121" s="10"/>
      <c r="USF121" s="10"/>
      <c r="USG121" s="10"/>
      <c r="USH121" s="10"/>
      <c r="USI121" s="10"/>
      <c r="USJ121" s="10"/>
      <c r="USK121" s="10"/>
      <c r="USL121" s="10"/>
      <c r="USM121" s="10"/>
      <c r="USN121" s="10"/>
      <c r="USO121" s="10"/>
      <c r="USP121" s="10"/>
      <c r="USQ121" s="10"/>
      <c r="USR121" s="10"/>
      <c r="USS121" s="10"/>
      <c r="UST121" s="10"/>
      <c r="USU121" s="10"/>
      <c r="USV121" s="10"/>
      <c r="USW121" s="10"/>
      <c r="USX121" s="10"/>
      <c r="USY121" s="10"/>
      <c r="USZ121" s="10"/>
      <c r="UTA121" s="10"/>
      <c r="UTB121" s="10"/>
      <c r="UTC121" s="10"/>
      <c r="UTD121" s="10"/>
      <c r="UTE121" s="10"/>
      <c r="UTF121" s="10"/>
      <c r="UTG121" s="10"/>
      <c r="UTH121" s="10"/>
      <c r="UTI121" s="10"/>
      <c r="UTJ121" s="10"/>
      <c r="UTK121" s="10"/>
      <c r="UTL121" s="10"/>
      <c r="UTM121" s="10"/>
      <c r="UTN121" s="10"/>
      <c r="UTO121" s="10"/>
      <c r="UTP121" s="10"/>
      <c r="UTQ121" s="10"/>
      <c r="UTR121" s="10"/>
      <c r="UTS121" s="10"/>
      <c r="UTT121" s="10"/>
      <c r="UTU121" s="10"/>
      <c r="UTV121" s="10"/>
      <c r="UTW121" s="10"/>
      <c r="UTX121" s="10"/>
      <c r="UTY121" s="10"/>
      <c r="UTZ121" s="10"/>
      <c r="UUA121" s="10"/>
      <c r="UUB121" s="10"/>
      <c r="UUC121" s="10"/>
      <c r="UUD121" s="10"/>
      <c r="UUE121" s="10"/>
      <c r="UUF121" s="10"/>
      <c r="UUG121" s="10"/>
      <c r="UUH121" s="10"/>
      <c r="UUI121" s="10"/>
      <c r="UUJ121" s="10"/>
      <c r="UUK121" s="10"/>
      <c r="UUL121" s="10"/>
      <c r="UUM121" s="10"/>
      <c r="UUN121" s="10"/>
      <c r="UUO121" s="10"/>
      <c r="UUP121" s="10"/>
      <c r="UUQ121" s="10"/>
      <c r="UUR121" s="10"/>
      <c r="UUS121" s="10"/>
      <c r="UUT121" s="10"/>
      <c r="UUU121" s="10"/>
      <c r="UUV121" s="10"/>
      <c r="UUW121" s="10"/>
      <c r="UUX121" s="10"/>
      <c r="UUY121" s="10"/>
      <c r="UUZ121" s="10"/>
      <c r="UVA121" s="10"/>
      <c r="UVB121" s="10"/>
      <c r="UVC121" s="10"/>
      <c r="UVD121" s="10"/>
      <c r="UVE121" s="10"/>
      <c r="UVF121" s="10"/>
      <c r="UVG121" s="10"/>
      <c r="UVH121" s="10"/>
      <c r="UVI121" s="10"/>
      <c r="UVJ121" s="10"/>
      <c r="UVK121" s="10"/>
      <c r="UVL121" s="10"/>
      <c r="UVM121" s="10"/>
      <c r="UVN121" s="10"/>
      <c r="UVO121" s="10"/>
      <c r="UVP121" s="10"/>
      <c r="UVQ121" s="10"/>
      <c r="UVR121" s="10"/>
      <c r="UVS121" s="10"/>
      <c r="UVT121" s="10"/>
      <c r="UVU121" s="10"/>
      <c r="UVV121" s="10"/>
      <c r="UVW121" s="10"/>
      <c r="UVX121" s="10"/>
      <c r="UVY121" s="10"/>
      <c r="UVZ121" s="10"/>
      <c r="UWA121" s="10"/>
      <c r="UWB121" s="10"/>
      <c r="UWC121" s="10"/>
      <c r="UWD121" s="10"/>
      <c r="UWE121" s="10"/>
      <c r="UWF121" s="10"/>
      <c r="UWG121" s="10"/>
      <c r="UWH121" s="10"/>
      <c r="UWI121" s="10"/>
      <c r="UWJ121" s="10"/>
      <c r="UWK121" s="10"/>
      <c r="UWL121" s="10"/>
      <c r="UWM121" s="10"/>
      <c r="UWN121" s="10"/>
      <c r="UWO121" s="10"/>
      <c r="UWP121" s="10"/>
      <c r="UWQ121" s="10"/>
      <c r="UWR121" s="10"/>
      <c r="UWS121" s="10"/>
      <c r="UWT121" s="10"/>
      <c r="UWU121" s="10"/>
      <c r="UWV121" s="10"/>
      <c r="UWW121" s="10"/>
      <c r="UWX121" s="10"/>
      <c r="UWY121" s="10"/>
      <c r="UWZ121" s="10"/>
      <c r="UXA121" s="10"/>
      <c r="UXB121" s="10"/>
      <c r="UXC121" s="10"/>
      <c r="UXD121" s="10"/>
      <c r="UXE121" s="10"/>
      <c r="UXF121" s="10"/>
      <c r="UXG121" s="10"/>
      <c r="UXH121" s="10"/>
      <c r="UXI121" s="10"/>
      <c r="UXJ121" s="10"/>
      <c r="UXK121" s="10"/>
      <c r="UXL121" s="10"/>
      <c r="UXM121" s="10"/>
      <c r="UXN121" s="10"/>
      <c r="UXO121" s="10"/>
      <c r="UXP121" s="10"/>
      <c r="UXQ121" s="10"/>
      <c r="UXR121" s="10"/>
      <c r="UXS121" s="10"/>
      <c r="UXT121" s="10"/>
      <c r="UXU121" s="10"/>
      <c r="UXV121" s="10"/>
      <c r="UXW121" s="10"/>
      <c r="UXX121" s="10"/>
      <c r="UXY121" s="10"/>
      <c r="UXZ121" s="10"/>
      <c r="UYA121" s="10"/>
      <c r="UYB121" s="10"/>
      <c r="UYC121" s="10"/>
      <c r="UYD121" s="10"/>
      <c r="UYE121" s="10"/>
      <c r="UYF121" s="10"/>
      <c r="UYG121" s="10"/>
      <c r="UYH121" s="10"/>
      <c r="UYI121" s="10"/>
      <c r="UYJ121" s="10"/>
      <c r="UYK121" s="10"/>
      <c r="UYL121" s="10"/>
      <c r="UYM121" s="10"/>
      <c r="UYN121" s="10"/>
      <c r="UYO121" s="10"/>
      <c r="UYP121" s="10"/>
      <c r="UYQ121" s="10"/>
      <c r="UYR121" s="10"/>
      <c r="UYS121" s="10"/>
      <c r="UYT121" s="10"/>
      <c r="UYU121" s="10"/>
      <c r="UYV121" s="10"/>
      <c r="UYW121" s="10"/>
      <c r="UYX121" s="10"/>
      <c r="UYY121" s="10"/>
      <c r="UYZ121" s="10"/>
      <c r="UZA121" s="10"/>
      <c r="UZB121" s="10"/>
      <c r="UZC121" s="10"/>
      <c r="UZD121" s="10"/>
      <c r="UZE121" s="10"/>
      <c r="UZF121" s="10"/>
      <c r="UZG121" s="10"/>
      <c r="UZH121" s="10"/>
      <c r="UZI121" s="10"/>
      <c r="UZJ121" s="10"/>
      <c r="UZK121" s="10"/>
      <c r="UZL121" s="10"/>
      <c r="UZM121" s="10"/>
      <c r="UZN121" s="10"/>
      <c r="UZO121" s="10"/>
      <c r="UZP121" s="10"/>
      <c r="UZQ121" s="10"/>
      <c r="UZR121" s="10"/>
      <c r="UZS121" s="10"/>
      <c r="UZT121" s="10"/>
      <c r="UZU121" s="10"/>
      <c r="UZV121" s="10"/>
      <c r="UZW121" s="10"/>
      <c r="UZX121" s="10"/>
      <c r="UZY121" s="10"/>
      <c r="UZZ121" s="10"/>
      <c r="VAA121" s="10"/>
      <c r="VAB121" s="10"/>
      <c r="VAC121" s="10"/>
      <c r="VAD121" s="10"/>
      <c r="VAE121" s="10"/>
      <c r="VAF121" s="10"/>
      <c r="VAG121" s="10"/>
      <c r="VAH121" s="10"/>
      <c r="VAI121" s="10"/>
      <c r="VAJ121" s="10"/>
      <c r="VAK121" s="10"/>
      <c r="VAL121" s="10"/>
      <c r="VAM121" s="10"/>
      <c r="VAN121" s="10"/>
      <c r="VAO121" s="10"/>
      <c r="VAP121" s="10"/>
      <c r="VAQ121" s="10"/>
      <c r="VAR121" s="10"/>
      <c r="VAS121" s="10"/>
      <c r="VAT121" s="10"/>
      <c r="VAU121" s="10"/>
      <c r="VAV121" s="10"/>
      <c r="VAW121" s="10"/>
      <c r="VAX121" s="10"/>
      <c r="VAY121" s="10"/>
      <c r="VAZ121" s="10"/>
      <c r="VBA121" s="10"/>
      <c r="VBB121" s="10"/>
      <c r="VBC121" s="10"/>
      <c r="VBD121" s="10"/>
      <c r="VBE121" s="10"/>
      <c r="VBF121" s="10"/>
      <c r="VBG121" s="10"/>
      <c r="VBH121" s="10"/>
      <c r="VBI121" s="10"/>
      <c r="VBJ121" s="10"/>
      <c r="VBK121" s="10"/>
      <c r="VBL121" s="10"/>
      <c r="VBM121" s="10"/>
      <c r="VBN121" s="10"/>
      <c r="VBO121" s="10"/>
      <c r="VBP121" s="10"/>
      <c r="VBQ121" s="10"/>
      <c r="VBR121" s="10"/>
      <c r="VBS121" s="10"/>
      <c r="VBT121" s="10"/>
      <c r="VBU121" s="10"/>
      <c r="VBV121" s="10"/>
      <c r="VBW121" s="10"/>
      <c r="VBX121" s="10"/>
      <c r="VBY121" s="10"/>
      <c r="VBZ121" s="10"/>
      <c r="VCA121" s="10"/>
      <c r="VCB121" s="10"/>
      <c r="VCC121" s="10"/>
      <c r="VCD121" s="10"/>
      <c r="VCE121" s="10"/>
      <c r="VCF121" s="10"/>
      <c r="VCG121" s="10"/>
      <c r="VCH121" s="10"/>
      <c r="VCI121" s="10"/>
      <c r="VCJ121" s="10"/>
      <c r="VCK121" s="10"/>
      <c r="VCL121" s="10"/>
      <c r="VCM121" s="10"/>
      <c r="VCN121" s="10"/>
      <c r="VCO121" s="10"/>
      <c r="VCP121" s="10"/>
      <c r="VCQ121" s="10"/>
      <c r="VCR121" s="10"/>
      <c r="VCS121" s="10"/>
      <c r="VCT121" s="10"/>
      <c r="VCU121" s="10"/>
      <c r="VCV121" s="10"/>
      <c r="VCW121" s="10"/>
      <c r="VCX121" s="10"/>
      <c r="VCY121" s="10"/>
      <c r="VCZ121" s="10"/>
      <c r="VDA121" s="10"/>
      <c r="VDB121" s="10"/>
      <c r="VDC121" s="10"/>
      <c r="VDD121" s="10"/>
      <c r="VDE121" s="10"/>
      <c r="VDF121" s="10"/>
      <c r="VDG121" s="10"/>
      <c r="VDH121" s="10"/>
      <c r="VDI121" s="10"/>
      <c r="VDJ121" s="10"/>
      <c r="VDK121" s="10"/>
      <c r="VDL121" s="10"/>
      <c r="VDM121" s="10"/>
      <c r="VDN121" s="10"/>
      <c r="VDO121" s="10"/>
      <c r="VDP121" s="10"/>
      <c r="VDQ121" s="10"/>
      <c r="VDR121" s="10"/>
      <c r="VDS121" s="10"/>
      <c r="VDT121" s="10"/>
      <c r="VDU121" s="10"/>
      <c r="VDV121" s="10"/>
      <c r="VDW121" s="10"/>
      <c r="VDX121" s="10"/>
      <c r="VDY121" s="10"/>
      <c r="VDZ121" s="10"/>
      <c r="VEA121" s="10"/>
      <c r="VEB121" s="10"/>
      <c r="VEC121" s="10"/>
      <c r="VED121" s="10"/>
      <c r="VEE121" s="10"/>
      <c r="VEF121" s="10"/>
      <c r="VEG121" s="10"/>
      <c r="VEH121" s="10"/>
      <c r="VEI121" s="10"/>
      <c r="VEJ121" s="10"/>
      <c r="VEK121" s="10"/>
      <c r="VEL121" s="10"/>
      <c r="VEM121" s="10"/>
      <c r="VEN121" s="10"/>
      <c r="VEO121" s="10"/>
      <c r="VEP121" s="10"/>
      <c r="VEQ121" s="10"/>
      <c r="VER121" s="10"/>
      <c r="VES121" s="10"/>
      <c r="VET121" s="10"/>
      <c r="VEU121" s="10"/>
      <c r="VEV121" s="10"/>
      <c r="VEW121" s="10"/>
      <c r="VEX121" s="10"/>
      <c r="VEY121" s="10"/>
      <c r="VEZ121" s="10"/>
      <c r="VFA121" s="10"/>
      <c r="VFB121" s="10"/>
      <c r="VFC121" s="10"/>
      <c r="VFD121" s="10"/>
      <c r="VFE121" s="10"/>
      <c r="VFF121" s="10"/>
      <c r="VFG121" s="10"/>
      <c r="VFH121" s="10"/>
      <c r="VFI121" s="10"/>
      <c r="VFJ121" s="10"/>
      <c r="VFK121" s="10"/>
      <c r="VFL121" s="10"/>
      <c r="VFM121" s="10"/>
      <c r="VFN121" s="10"/>
      <c r="VFO121" s="10"/>
      <c r="VFP121" s="10"/>
      <c r="VFQ121" s="10"/>
      <c r="VFR121" s="10"/>
      <c r="VFS121" s="10"/>
      <c r="VFT121" s="10"/>
      <c r="VFU121" s="10"/>
      <c r="VFV121" s="10"/>
      <c r="VFW121" s="10"/>
      <c r="VFX121" s="10"/>
      <c r="VFY121" s="10"/>
      <c r="VFZ121" s="10"/>
      <c r="VGA121" s="10"/>
      <c r="VGB121" s="10"/>
      <c r="VGC121" s="10"/>
      <c r="VGD121" s="10"/>
      <c r="VGE121" s="10"/>
      <c r="VGF121" s="10"/>
      <c r="VGG121" s="10"/>
      <c r="VGH121" s="10"/>
      <c r="VGI121" s="10"/>
      <c r="VGJ121" s="10"/>
      <c r="VGK121" s="10"/>
      <c r="VGL121" s="10"/>
      <c r="VGM121" s="10"/>
      <c r="VGN121" s="10"/>
      <c r="VGO121" s="10"/>
      <c r="VGP121" s="10"/>
      <c r="VGQ121" s="10"/>
      <c r="VGR121" s="10"/>
      <c r="VGS121" s="10"/>
      <c r="VGT121" s="10"/>
      <c r="VGU121" s="10"/>
      <c r="VGV121" s="10"/>
      <c r="VGW121" s="10"/>
      <c r="VGX121" s="10"/>
      <c r="VGY121" s="10"/>
      <c r="VGZ121" s="10"/>
      <c r="VHA121" s="10"/>
      <c r="VHB121" s="10"/>
      <c r="VHC121" s="10"/>
      <c r="VHD121" s="10"/>
      <c r="VHE121" s="10"/>
      <c r="VHF121" s="10"/>
      <c r="VHG121" s="10"/>
      <c r="VHH121" s="10"/>
      <c r="VHI121" s="10"/>
      <c r="VHJ121" s="10"/>
      <c r="VHK121" s="10"/>
      <c r="VHL121" s="10"/>
      <c r="VHM121" s="10"/>
      <c r="VHN121" s="10"/>
      <c r="VHO121" s="10"/>
      <c r="VHP121" s="10"/>
      <c r="VHQ121" s="10"/>
      <c r="VHR121" s="10"/>
      <c r="VHS121" s="10"/>
      <c r="VHT121" s="10"/>
      <c r="VHU121" s="10"/>
      <c r="VHV121" s="10"/>
      <c r="VHW121" s="10"/>
      <c r="VHX121" s="10"/>
      <c r="VHY121" s="10"/>
      <c r="VHZ121" s="10"/>
      <c r="VIA121" s="10"/>
      <c r="VIB121" s="10"/>
      <c r="VIC121" s="10"/>
      <c r="VID121" s="10"/>
      <c r="VIE121" s="10"/>
      <c r="VIF121" s="10"/>
      <c r="VIG121" s="10"/>
      <c r="VIH121" s="10"/>
      <c r="VII121" s="10"/>
      <c r="VIJ121" s="10"/>
      <c r="VIK121" s="10"/>
      <c r="VIL121" s="10"/>
      <c r="VIM121" s="10"/>
      <c r="VIN121" s="10"/>
      <c r="VIO121" s="10"/>
      <c r="VIP121" s="10"/>
      <c r="VIQ121" s="10"/>
      <c r="VIR121" s="10"/>
      <c r="VIS121" s="10"/>
      <c r="VIT121" s="10"/>
      <c r="VIU121" s="10"/>
      <c r="VIV121" s="10"/>
      <c r="VIW121" s="10"/>
      <c r="VIX121" s="10"/>
      <c r="VIY121" s="10"/>
      <c r="VIZ121" s="10"/>
      <c r="VJA121" s="10"/>
      <c r="VJB121" s="10"/>
      <c r="VJC121" s="10"/>
      <c r="VJD121" s="10"/>
      <c r="VJE121" s="10"/>
      <c r="VJF121" s="10"/>
      <c r="VJG121" s="10"/>
      <c r="VJH121" s="10"/>
      <c r="VJI121" s="10"/>
      <c r="VJJ121" s="10"/>
      <c r="VJK121" s="10"/>
      <c r="VJL121" s="10"/>
      <c r="VJM121" s="10"/>
      <c r="VJN121" s="10"/>
      <c r="VJO121" s="10"/>
      <c r="VJP121" s="10"/>
      <c r="VJQ121" s="10"/>
      <c r="VJR121" s="10"/>
      <c r="VJS121" s="10"/>
      <c r="VJT121" s="10"/>
      <c r="VJU121" s="10"/>
      <c r="VJV121" s="10"/>
      <c r="VJW121" s="10"/>
      <c r="VJX121" s="10"/>
      <c r="VJY121" s="10"/>
      <c r="VJZ121" s="10"/>
      <c r="VKA121" s="10"/>
      <c r="VKB121" s="10"/>
      <c r="VKC121" s="10"/>
      <c r="VKD121" s="10"/>
      <c r="VKE121" s="10"/>
      <c r="VKF121" s="10"/>
      <c r="VKG121" s="10"/>
      <c r="VKH121" s="10"/>
      <c r="VKI121" s="10"/>
      <c r="VKJ121" s="10"/>
      <c r="VKK121" s="10"/>
      <c r="VKL121" s="10"/>
      <c r="VKM121" s="10"/>
      <c r="VKN121" s="10"/>
      <c r="VKO121" s="10"/>
      <c r="VKP121" s="10"/>
      <c r="VKQ121" s="10"/>
      <c r="VKR121" s="10"/>
      <c r="VKS121" s="10"/>
      <c r="VKT121" s="10"/>
      <c r="VKU121" s="10"/>
      <c r="VKV121" s="10"/>
      <c r="VKW121" s="10"/>
      <c r="VKX121" s="10"/>
      <c r="VKY121" s="10"/>
      <c r="VKZ121" s="10"/>
      <c r="VLA121" s="10"/>
      <c r="VLB121" s="10"/>
      <c r="VLC121" s="10"/>
      <c r="VLD121" s="10"/>
      <c r="VLE121" s="10"/>
      <c r="VLF121" s="10"/>
      <c r="VLG121" s="10"/>
      <c r="VLH121" s="10"/>
      <c r="VLI121" s="10"/>
      <c r="VLJ121" s="10"/>
      <c r="VLK121" s="10"/>
      <c r="VLL121" s="10"/>
      <c r="VLM121" s="10"/>
      <c r="VLN121" s="10"/>
      <c r="VLO121" s="10"/>
      <c r="VLP121" s="10"/>
      <c r="VLQ121" s="10"/>
      <c r="VLR121" s="10"/>
      <c r="VLS121" s="10"/>
      <c r="VLT121" s="10"/>
      <c r="VLU121" s="10"/>
      <c r="VLV121" s="10"/>
      <c r="VLW121" s="10"/>
      <c r="VLX121" s="10"/>
      <c r="VLY121" s="10"/>
      <c r="VLZ121" s="10"/>
      <c r="VMA121" s="10"/>
      <c r="VMB121" s="10"/>
      <c r="VMC121" s="10"/>
      <c r="VMD121" s="10"/>
      <c r="VME121" s="10"/>
      <c r="VMF121" s="10"/>
      <c r="VMG121" s="10"/>
      <c r="VMH121" s="10"/>
      <c r="VMI121" s="10"/>
      <c r="VMJ121" s="10"/>
      <c r="VMK121" s="10"/>
      <c r="VML121" s="10"/>
      <c r="VMM121" s="10"/>
      <c r="VMN121" s="10"/>
      <c r="VMO121" s="10"/>
      <c r="VMP121" s="10"/>
      <c r="VMQ121" s="10"/>
      <c r="VMR121" s="10"/>
      <c r="VMS121" s="10"/>
      <c r="VMT121" s="10"/>
      <c r="VMU121" s="10"/>
      <c r="VMV121" s="10"/>
      <c r="VMW121" s="10"/>
      <c r="VMX121" s="10"/>
      <c r="VMY121" s="10"/>
      <c r="VMZ121" s="10"/>
      <c r="VNA121" s="10"/>
      <c r="VNB121" s="10"/>
      <c r="VNC121" s="10"/>
      <c r="VND121" s="10"/>
      <c r="VNE121" s="10"/>
      <c r="VNF121" s="10"/>
      <c r="VNG121" s="10"/>
      <c r="VNH121" s="10"/>
      <c r="VNI121" s="10"/>
      <c r="VNJ121" s="10"/>
      <c r="VNK121" s="10"/>
      <c r="VNL121" s="10"/>
      <c r="VNM121" s="10"/>
      <c r="VNN121" s="10"/>
      <c r="VNO121" s="10"/>
      <c r="VNP121" s="10"/>
      <c r="VNQ121" s="10"/>
      <c r="VNR121" s="10"/>
      <c r="VNS121" s="10"/>
      <c r="VNT121" s="10"/>
      <c r="VNU121" s="10"/>
      <c r="VNV121" s="10"/>
      <c r="VNW121" s="10"/>
      <c r="VNX121" s="10"/>
      <c r="VNY121" s="10"/>
      <c r="VNZ121" s="10"/>
      <c r="VOA121" s="10"/>
      <c r="VOB121" s="10"/>
      <c r="VOC121" s="10"/>
      <c r="VOD121" s="10"/>
      <c r="VOE121" s="10"/>
      <c r="VOF121" s="10"/>
      <c r="VOG121" s="10"/>
      <c r="VOH121" s="10"/>
      <c r="VOI121" s="10"/>
      <c r="VOJ121" s="10"/>
      <c r="VOK121" s="10"/>
      <c r="VOL121" s="10"/>
      <c r="VOM121" s="10"/>
      <c r="VON121" s="10"/>
      <c r="VOO121" s="10"/>
      <c r="VOP121" s="10"/>
      <c r="VOQ121" s="10"/>
      <c r="VOR121" s="10"/>
      <c r="VOS121" s="10"/>
      <c r="VOT121" s="10"/>
      <c r="VOU121" s="10"/>
      <c r="VOV121" s="10"/>
      <c r="VOW121" s="10"/>
      <c r="VOX121" s="10"/>
      <c r="VOY121" s="10"/>
      <c r="VOZ121" s="10"/>
      <c r="VPA121" s="10"/>
      <c r="VPB121" s="10"/>
      <c r="VPC121" s="10"/>
      <c r="VPD121" s="10"/>
      <c r="VPE121" s="10"/>
      <c r="VPF121" s="10"/>
      <c r="VPG121" s="10"/>
      <c r="VPH121" s="10"/>
      <c r="VPI121" s="10"/>
      <c r="VPJ121" s="10"/>
      <c r="VPK121" s="10"/>
      <c r="VPL121" s="10"/>
      <c r="VPM121" s="10"/>
      <c r="VPN121" s="10"/>
      <c r="VPO121" s="10"/>
      <c r="VPP121" s="10"/>
      <c r="VPQ121" s="10"/>
      <c r="VPR121" s="10"/>
      <c r="VPS121" s="10"/>
      <c r="VPT121" s="10"/>
      <c r="VPU121" s="10"/>
      <c r="VPV121" s="10"/>
      <c r="VPW121" s="10"/>
      <c r="VPX121" s="10"/>
      <c r="VPY121" s="10"/>
      <c r="VPZ121" s="10"/>
      <c r="VQA121" s="10"/>
      <c r="VQB121" s="10"/>
      <c r="VQC121" s="10"/>
      <c r="VQD121" s="10"/>
      <c r="VQE121" s="10"/>
      <c r="VQF121" s="10"/>
      <c r="VQG121" s="10"/>
      <c r="VQH121" s="10"/>
      <c r="VQI121" s="10"/>
      <c r="VQJ121" s="10"/>
      <c r="VQK121" s="10"/>
      <c r="VQL121" s="10"/>
      <c r="VQM121" s="10"/>
      <c r="VQN121" s="10"/>
      <c r="VQO121" s="10"/>
      <c r="VQP121" s="10"/>
      <c r="VQQ121" s="10"/>
      <c r="VQR121" s="10"/>
      <c r="VQS121" s="10"/>
      <c r="VQT121" s="10"/>
      <c r="VQU121" s="10"/>
      <c r="VQV121" s="10"/>
      <c r="VQW121" s="10"/>
      <c r="VQX121" s="10"/>
      <c r="VQY121" s="10"/>
      <c r="VQZ121" s="10"/>
      <c r="VRA121" s="10"/>
      <c r="VRB121" s="10"/>
      <c r="VRC121" s="10"/>
      <c r="VRD121" s="10"/>
      <c r="VRE121" s="10"/>
      <c r="VRF121" s="10"/>
      <c r="VRG121" s="10"/>
      <c r="VRH121" s="10"/>
      <c r="VRI121" s="10"/>
      <c r="VRJ121" s="10"/>
      <c r="VRK121" s="10"/>
      <c r="VRL121" s="10"/>
      <c r="VRM121" s="10"/>
      <c r="VRN121" s="10"/>
      <c r="VRO121" s="10"/>
      <c r="VRP121" s="10"/>
      <c r="VRQ121" s="10"/>
      <c r="VRR121" s="10"/>
      <c r="VRS121" s="10"/>
      <c r="VRT121" s="10"/>
      <c r="VRU121" s="10"/>
      <c r="VRV121" s="10"/>
      <c r="VRW121" s="10"/>
      <c r="VRX121" s="10"/>
      <c r="VRY121" s="10"/>
      <c r="VRZ121" s="10"/>
      <c r="VSA121" s="10"/>
      <c r="VSB121" s="10"/>
      <c r="VSC121" s="10"/>
      <c r="VSD121" s="10"/>
      <c r="VSE121" s="10"/>
      <c r="VSF121" s="10"/>
      <c r="VSG121" s="10"/>
      <c r="VSH121" s="10"/>
      <c r="VSI121" s="10"/>
      <c r="VSJ121" s="10"/>
      <c r="VSK121" s="10"/>
      <c r="VSL121" s="10"/>
      <c r="VSM121" s="10"/>
      <c r="VSN121" s="10"/>
      <c r="VSO121" s="10"/>
      <c r="VSP121" s="10"/>
      <c r="VSQ121" s="10"/>
      <c r="VSR121" s="10"/>
      <c r="VSS121" s="10"/>
      <c r="VST121" s="10"/>
      <c r="VSU121" s="10"/>
      <c r="VSV121" s="10"/>
      <c r="VSW121" s="10"/>
      <c r="VSX121" s="10"/>
      <c r="VSY121" s="10"/>
      <c r="VSZ121" s="10"/>
      <c r="VTA121" s="10"/>
      <c r="VTB121" s="10"/>
      <c r="VTC121" s="10"/>
      <c r="VTD121" s="10"/>
      <c r="VTE121" s="10"/>
      <c r="VTF121" s="10"/>
      <c r="VTG121" s="10"/>
      <c r="VTH121" s="10"/>
      <c r="VTI121" s="10"/>
      <c r="VTJ121" s="10"/>
      <c r="VTK121" s="10"/>
      <c r="VTL121" s="10"/>
      <c r="VTM121" s="10"/>
      <c r="VTN121" s="10"/>
      <c r="VTO121" s="10"/>
      <c r="VTP121" s="10"/>
      <c r="VTQ121" s="10"/>
      <c r="VTR121" s="10"/>
      <c r="VTS121" s="10"/>
      <c r="VTT121" s="10"/>
      <c r="VTU121" s="10"/>
      <c r="VTV121" s="10"/>
      <c r="VTW121" s="10"/>
      <c r="VTX121" s="10"/>
      <c r="VTY121" s="10"/>
      <c r="VTZ121" s="10"/>
      <c r="VUA121" s="10"/>
      <c r="VUB121" s="10"/>
      <c r="VUC121" s="10"/>
      <c r="VUD121" s="10"/>
      <c r="VUE121" s="10"/>
      <c r="VUF121" s="10"/>
      <c r="VUG121" s="10"/>
      <c r="VUH121" s="10"/>
      <c r="VUI121" s="10"/>
      <c r="VUJ121" s="10"/>
      <c r="VUK121" s="10"/>
      <c r="VUL121" s="10"/>
      <c r="VUM121" s="10"/>
      <c r="VUN121" s="10"/>
      <c r="VUO121" s="10"/>
      <c r="VUP121" s="10"/>
      <c r="VUQ121" s="10"/>
      <c r="VUR121" s="10"/>
      <c r="VUS121" s="10"/>
      <c r="VUT121" s="10"/>
      <c r="VUU121" s="10"/>
      <c r="VUV121" s="10"/>
      <c r="VUW121" s="10"/>
      <c r="VUX121" s="10"/>
      <c r="VUY121" s="10"/>
      <c r="VUZ121" s="10"/>
      <c r="VVA121" s="10"/>
      <c r="VVB121" s="10"/>
      <c r="VVC121" s="10"/>
      <c r="VVD121" s="10"/>
      <c r="VVE121" s="10"/>
      <c r="VVF121" s="10"/>
      <c r="VVG121" s="10"/>
      <c r="VVH121" s="10"/>
      <c r="VVI121" s="10"/>
      <c r="VVJ121" s="10"/>
      <c r="VVK121" s="10"/>
      <c r="VVL121" s="10"/>
      <c r="VVM121" s="10"/>
      <c r="VVN121" s="10"/>
      <c r="VVO121" s="10"/>
      <c r="VVP121" s="10"/>
      <c r="VVQ121" s="10"/>
      <c r="VVR121" s="10"/>
      <c r="VVS121" s="10"/>
      <c r="VVT121" s="10"/>
      <c r="VVU121" s="10"/>
      <c r="VVV121" s="10"/>
      <c r="VVW121" s="10"/>
      <c r="VVX121" s="10"/>
      <c r="VVY121" s="10"/>
      <c r="VVZ121" s="10"/>
      <c r="VWA121" s="10"/>
      <c r="VWB121" s="10"/>
      <c r="VWC121" s="10"/>
      <c r="VWD121" s="10"/>
      <c r="VWE121" s="10"/>
      <c r="VWF121" s="10"/>
      <c r="VWG121" s="10"/>
      <c r="VWH121" s="10"/>
      <c r="VWI121" s="10"/>
      <c r="VWJ121" s="10"/>
      <c r="VWK121" s="10"/>
      <c r="VWL121" s="10"/>
      <c r="VWM121" s="10"/>
      <c r="VWN121" s="10"/>
      <c r="VWO121" s="10"/>
      <c r="VWP121" s="10"/>
      <c r="VWQ121" s="10"/>
      <c r="VWR121" s="10"/>
      <c r="VWS121" s="10"/>
      <c r="VWT121" s="10"/>
      <c r="VWU121" s="10"/>
      <c r="VWV121" s="10"/>
      <c r="VWW121" s="10"/>
      <c r="VWX121" s="10"/>
      <c r="VWY121" s="10"/>
      <c r="VWZ121" s="10"/>
      <c r="VXA121" s="10"/>
      <c r="VXB121" s="10"/>
      <c r="VXC121" s="10"/>
      <c r="VXD121" s="10"/>
      <c r="VXE121" s="10"/>
      <c r="VXF121" s="10"/>
      <c r="VXG121" s="10"/>
      <c r="VXH121" s="10"/>
      <c r="VXI121" s="10"/>
      <c r="VXJ121" s="10"/>
      <c r="VXK121" s="10"/>
      <c r="VXL121" s="10"/>
      <c r="VXM121" s="10"/>
      <c r="VXN121" s="10"/>
      <c r="VXO121" s="10"/>
      <c r="VXP121" s="10"/>
      <c r="VXQ121" s="10"/>
      <c r="VXR121" s="10"/>
      <c r="VXS121" s="10"/>
      <c r="VXT121" s="10"/>
      <c r="VXU121" s="10"/>
      <c r="VXV121" s="10"/>
      <c r="VXW121" s="10"/>
      <c r="VXX121" s="10"/>
      <c r="VXY121" s="10"/>
      <c r="VXZ121" s="10"/>
      <c r="VYA121" s="10"/>
      <c r="VYB121" s="10"/>
      <c r="VYC121" s="10"/>
      <c r="VYD121" s="10"/>
      <c r="VYE121" s="10"/>
      <c r="VYF121" s="10"/>
      <c r="VYG121" s="10"/>
      <c r="VYH121" s="10"/>
      <c r="VYI121" s="10"/>
      <c r="VYJ121" s="10"/>
      <c r="VYK121" s="10"/>
      <c r="VYL121" s="10"/>
      <c r="VYM121" s="10"/>
      <c r="VYN121" s="10"/>
      <c r="VYO121" s="10"/>
      <c r="VYP121" s="10"/>
      <c r="VYQ121" s="10"/>
      <c r="VYR121" s="10"/>
      <c r="VYS121" s="10"/>
      <c r="VYT121" s="10"/>
      <c r="VYU121" s="10"/>
      <c r="VYV121" s="10"/>
      <c r="VYW121" s="10"/>
      <c r="VYX121" s="10"/>
      <c r="VYY121" s="10"/>
      <c r="VYZ121" s="10"/>
      <c r="VZA121" s="10"/>
      <c r="VZB121" s="10"/>
      <c r="VZC121" s="10"/>
      <c r="VZD121" s="10"/>
      <c r="VZE121" s="10"/>
      <c r="VZF121" s="10"/>
      <c r="VZG121" s="10"/>
      <c r="VZH121" s="10"/>
      <c r="VZI121" s="10"/>
      <c r="VZJ121" s="10"/>
      <c r="VZK121" s="10"/>
      <c r="VZL121" s="10"/>
      <c r="VZM121" s="10"/>
      <c r="VZN121" s="10"/>
      <c r="VZO121" s="10"/>
      <c r="VZP121" s="10"/>
      <c r="VZQ121" s="10"/>
      <c r="VZR121" s="10"/>
      <c r="VZS121" s="10"/>
      <c r="VZT121" s="10"/>
      <c r="VZU121" s="10"/>
      <c r="VZV121" s="10"/>
      <c r="VZW121" s="10"/>
      <c r="VZX121" s="10"/>
      <c r="VZY121" s="10"/>
      <c r="VZZ121" s="10"/>
      <c r="WAA121" s="10"/>
      <c r="WAB121" s="10"/>
      <c r="WAC121" s="10"/>
      <c r="WAD121" s="10"/>
      <c r="WAE121" s="10"/>
      <c r="WAF121" s="10"/>
      <c r="WAG121" s="10"/>
      <c r="WAH121" s="10"/>
      <c r="WAI121" s="10"/>
      <c r="WAJ121" s="10"/>
      <c r="WAK121" s="10"/>
      <c r="WAL121" s="10"/>
      <c r="WAM121" s="10"/>
      <c r="WAN121" s="10"/>
      <c r="WAO121" s="10"/>
      <c r="WAP121" s="10"/>
      <c r="WAQ121" s="10"/>
      <c r="WAR121" s="10"/>
      <c r="WAS121" s="10"/>
      <c r="WAT121" s="10"/>
      <c r="WAU121" s="10"/>
      <c r="WAV121" s="10"/>
      <c r="WAW121" s="10"/>
      <c r="WAX121" s="10"/>
      <c r="WAY121" s="10"/>
      <c r="WAZ121" s="10"/>
      <c r="WBA121" s="10"/>
      <c r="WBB121" s="10"/>
      <c r="WBC121" s="10"/>
      <c r="WBD121" s="10"/>
      <c r="WBE121" s="10"/>
      <c r="WBF121" s="10"/>
      <c r="WBG121" s="10"/>
      <c r="WBH121" s="10"/>
      <c r="WBI121" s="10"/>
      <c r="WBJ121" s="10"/>
      <c r="WBK121" s="10"/>
      <c r="WBL121" s="10"/>
      <c r="WBM121" s="10"/>
      <c r="WBN121" s="10"/>
      <c r="WBO121" s="10"/>
      <c r="WBP121" s="10"/>
      <c r="WBQ121" s="10"/>
      <c r="WBR121" s="10"/>
      <c r="WBS121" s="10"/>
      <c r="WBT121" s="10"/>
      <c r="WBU121" s="10"/>
      <c r="WBV121" s="10"/>
      <c r="WBW121" s="10"/>
      <c r="WBX121" s="10"/>
      <c r="WBY121" s="10"/>
      <c r="WBZ121" s="10"/>
      <c r="WCA121" s="10"/>
      <c r="WCB121" s="10"/>
      <c r="WCC121" s="10"/>
      <c r="WCD121" s="10"/>
      <c r="WCE121" s="10"/>
      <c r="WCF121" s="10"/>
      <c r="WCG121" s="10"/>
      <c r="WCH121" s="10"/>
      <c r="WCI121" s="10"/>
      <c r="WCJ121" s="10"/>
      <c r="WCK121" s="10"/>
      <c r="WCL121" s="10"/>
      <c r="WCM121" s="10"/>
      <c r="WCN121" s="10"/>
      <c r="WCO121" s="10"/>
      <c r="WCP121" s="10"/>
      <c r="WCQ121" s="10"/>
      <c r="WCR121" s="10"/>
      <c r="WCS121" s="10"/>
      <c r="WCT121" s="10"/>
      <c r="WCU121" s="10"/>
      <c r="WCV121" s="10"/>
      <c r="WCW121" s="10"/>
      <c r="WCX121" s="10"/>
      <c r="WCY121" s="10"/>
      <c r="WCZ121" s="10"/>
      <c r="WDA121" s="10"/>
      <c r="WDB121" s="10"/>
      <c r="WDC121" s="10"/>
      <c r="WDD121" s="10"/>
      <c r="WDE121" s="10"/>
      <c r="WDF121" s="10"/>
      <c r="WDG121" s="10"/>
      <c r="WDH121" s="10"/>
      <c r="WDI121" s="10"/>
      <c r="WDJ121" s="10"/>
      <c r="WDK121" s="10"/>
      <c r="WDL121" s="10"/>
      <c r="WDM121" s="10"/>
      <c r="WDN121" s="10"/>
      <c r="WDO121" s="10"/>
      <c r="WDP121" s="10"/>
      <c r="WDQ121" s="10"/>
      <c r="WDR121" s="10"/>
      <c r="WDS121" s="10"/>
      <c r="WDT121" s="10"/>
      <c r="WDU121" s="10"/>
      <c r="WDV121" s="10"/>
      <c r="WDW121" s="10"/>
      <c r="WDX121" s="10"/>
      <c r="WDY121" s="10"/>
      <c r="WDZ121" s="10"/>
      <c r="WEA121" s="10"/>
      <c r="WEB121" s="10"/>
      <c r="WEC121" s="10"/>
      <c r="WED121" s="10"/>
      <c r="WEE121" s="10"/>
      <c r="WEF121" s="10"/>
      <c r="WEG121" s="10"/>
      <c r="WEH121" s="10"/>
      <c r="WEI121" s="10"/>
      <c r="WEJ121" s="10"/>
      <c r="WEK121" s="10"/>
      <c r="WEL121" s="10"/>
      <c r="WEM121" s="10"/>
      <c r="WEN121" s="10"/>
      <c r="WEO121" s="10"/>
      <c r="WEP121" s="10"/>
      <c r="WEQ121" s="10"/>
      <c r="WER121" s="10"/>
      <c r="WES121" s="10"/>
      <c r="WET121" s="10"/>
      <c r="WEU121" s="10"/>
      <c r="WEV121" s="10"/>
      <c r="WEW121" s="10"/>
      <c r="WEX121" s="10"/>
      <c r="WEY121" s="10"/>
      <c r="WEZ121" s="10"/>
      <c r="WFA121" s="10"/>
      <c r="WFB121" s="10"/>
      <c r="WFC121" s="10"/>
      <c r="WFD121" s="10"/>
      <c r="WFE121" s="10"/>
      <c r="WFF121" s="10"/>
      <c r="WFG121" s="10"/>
      <c r="WFH121" s="10"/>
      <c r="WFI121" s="10"/>
      <c r="WFJ121" s="10"/>
      <c r="WFK121" s="10"/>
      <c r="WFL121" s="10"/>
      <c r="WFM121" s="10"/>
      <c r="WFN121" s="10"/>
      <c r="WFO121" s="10"/>
      <c r="WFP121" s="10"/>
      <c r="WFQ121" s="10"/>
      <c r="WFR121" s="10"/>
      <c r="WFS121" s="10"/>
      <c r="WFT121" s="10"/>
      <c r="WFU121" s="10"/>
      <c r="WFV121" s="10"/>
      <c r="WFW121" s="10"/>
      <c r="WFX121" s="10"/>
      <c r="WFY121" s="10"/>
      <c r="WFZ121" s="10"/>
      <c r="WGA121" s="10"/>
      <c r="WGB121" s="10"/>
      <c r="WGC121" s="10"/>
      <c r="WGD121" s="10"/>
      <c r="WGE121" s="10"/>
      <c r="WGF121" s="10"/>
      <c r="WGG121" s="10"/>
      <c r="WGH121" s="10"/>
      <c r="WGI121" s="10"/>
      <c r="WGJ121" s="10"/>
      <c r="WGK121" s="10"/>
      <c r="WGL121" s="10"/>
      <c r="WGM121" s="10"/>
      <c r="WGN121" s="10"/>
      <c r="WGO121" s="10"/>
      <c r="WGP121" s="10"/>
      <c r="WGQ121" s="10"/>
      <c r="WGR121" s="10"/>
      <c r="WGS121" s="10"/>
      <c r="WGT121" s="10"/>
      <c r="WGU121" s="10"/>
      <c r="WGV121" s="10"/>
      <c r="WGW121" s="10"/>
      <c r="WGX121" s="10"/>
      <c r="WGY121" s="10"/>
      <c r="WGZ121" s="10"/>
      <c r="WHA121" s="10"/>
      <c r="WHB121" s="10"/>
      <c r="WHC121" s="10"/>
      <c r="WHD121" s="10"/>
      <c r="WHE121" s="10"/>
      <c r="WHF121" s="10"/>
      <c r="WHG121" s="10"/>
      <c r="WHH121" s="10"/>
      <c r="WHI121" s="10"/>
      <c r="WHJ121" s="10"/>
      <c r="WHK121" s="10"/>
      <c r="WHL121" s="10"/>
      <c r="WHM121" s="10"/>
      <c r="WHN121" s="10"/>
      <c r="WHO121" s="10"/>
      <c r="WHP121" s="10"/>
      <c r="WHQ121" s="10"/>
      <c r="WHR121" s="10"/>
      <c r="WHS121" s="10"/>
      <c r="WHT121" s="10"/>
      <c r="WHU121" s="10"/>
      <c r="WHV121" s="10"/>
      <c r="WHW121" s="10"/>
      <c r="WHX121" s="10"/>
      <c r="WHY121" s="10"/>
      <c r="WHZ121" s="10"/>
      <c r="WIA121" s="10"/>
      <c r="WIB121" s="10"/>
      <c r="WIC121" s="10"/>
      <c r="WID121" s="10"/>
      <c r="WIE121" s="10"/>
      <c r="WIF121" s="10"/>
      <c r="WIG121" s="10"/>
      <c r="WIH121" s="10"/>
      <c r="WII121" s="10"/>
      <c r="WIJ121" s="10"/>
      <c r="WIK121" s="10"/>
      <c r="WIL121" s="10"/>
      <c r="WIM121" s="10"/>
      <c r="WIN121" s="10"/>
      <c r="WIO121" s="10"/>
      <c r="WIP121" s="10"/>
      <c r="WIQ121" s="10"/>
      <c r="WIR121" s="10"/>
      <c r="WIS121" s="10"/>
      <c r="WIT121" s="10"/>
      <c r="WIU121" s="10"/>
      <c r="WIV121" s="10"/>
      <c r="WIW121" s="10"/>
      <c r="WIX121" s="10"/>
      <c r="WIY121" s="10"/>
      <c r="WIZ121" s="10"/>
      <c r="WJA121" s="10"/>
      <c r="WJB121" s="10"/>
      <c r="WJC121" s="10"/>
      <c r="WJD121" s="10"/>
      <c r="WJE121" s="10"/>
      <c r="WJF121" s="10"/>
      <c r="WJG121" s="10"/>
      <c r="WJH121" s="10"/>
      <c r="WJI121" s="10"/>
      <c r="WJJ121" s="10"/>
      <c r="WJK121" s="10"/>
      <c r="WJL121" s="10"/>
      <c r="WJM121" s="10"/>
      <c r="WJN121" s="10"/>
      <c r="WJO121" s="10"/>
      <c r="WJP121" s="10"/>
      <c r="WJQ121" s="10"/>
      <c r="WJR121" s="10"/>
      <c r="WJS121" s="10"/>
      <c r="WJT121" s="10"/>
      <c r="WJU121" s="10"/>
      <c r="WJV121" s="10"/>
      <c r="WJW121" s="10"/>
      <c r="WJX121" s="10"/>
      <c r="WJY121" s="10"/>
      <c r="WJZ121" s="10"/>
      <c r="WKA121" s="10"/>
      <c r="WKB121" s="10"/>
      <c r="WKC121" s="10"/>
      <c r="WKD121" s="10"/>
      <c r="WKE121" s="10"/>
      <c r="WKF121" s="10"/>
      <c r="WKG121" s="10"/>
      <c r="WKH121" s="10"/>
      <c r="WKI121" s="10"/>
      <c r="WKJ121" s="10"/>
      <c r="WKK121" s="10"/>
      <c r="WKL121" s="10"/>
      <c r="WKM121" s="10"/>
      <c r="WKN121" s="10"/>
      <c r="WKO121" s="10"/>
      <c r="WKP121" s="10"/>
      <c r="WKQ121" s="10"/>
      <c r="WKR121" s="10"/>
      <c r="WKS121" s="10"/>
      <c r="WKT121" s="10"/>
      <c r="WKU121" s="10"/>
      <c r="WKV121" s="10"/>
      <c r="WKW121" s="10"/>
      <c r="WKX121" s="10"/>
      <c r="WKY121" s="10"/>
      <c r="WKZ121" s="10"/>
      <c r="WLA121" s="10"/>
      <c r="WLB121" s="10"/>
      <c r="WLC121" s="10"/>
      <c r="WLD121" s="10"/>
      <c r="WLE121" s="10"/>
      <c r="WLF121" s="10"/>
      <c r="WLG121" s="10"/>
      <c r="WLH121" s="10"/>
      <c r="WLI121" s="10"/>
      <c r="WLJ121" s="10"/>
      <c r="WLK121" s="10"/>
      <c r="WLL121" s="10"/>
      <c r="WLM121" s="10"/>
      <c r="WLN121" s="10"/>
      <c r="WLO121" s="10"/>
      <c r="WLP121" s="10"/>
      <c r="WLQ121" s="10"/>
      <c r="WLR121" s="10"/>
      <c r="WLS121" s="10"/>
      <c r="WLT121" s="10"/>
      <c r="WLU121" s="10"/>
      <c r="WLV121" s="10"/>
      <c r="WLW121" s="10"/>
      <c r="WLX121" s="10"/>
      <c r="WLY121" s="10"/>
      <c r="WLZ121" s="10"/>
      <c r="WMA121" s="10"/>
      <c r="WMB121" s="10"/>
      <c r="WMC121" s="10"/>
      <c r="WMD121" s="10"/>
      <c r="WME121" s="10"/>
      <c r="WMF121" s="10"/>
      <c r="WMG121" s="10"/>
      <c r="WMH121" s="10"/>
      <c r="WMI121" s="10"/>
      <c r="WMJ121" s="10"/>
      <c r="WMK121" s="10"/>
      <c r="WML121" s="10"/>
      <c r="WMM121" s="10"/>
      <c r="WMN121" s="10"/>
      <c r="WMO121" s="10"/>
      <c r="WMP121" s="10"/>
      <c r="WMQ121" s="10"/>
      <c r="WMR121" s="10"/>
      <c r="WMS121" s="10"/>
      <c r="WMT121" s="10"/>
      <c r="WMU121" s="10"/>
      <c r="WMV121" s="10"/>
      <c r="WMW121" s="10"/>
      <c r="WMX121" s="10"/>
      <c r="WMY121" s="10"/>
      <c r="WMZ121" s="10"/>
      <c r="WNA121" s="10"/>
      <c r="WNB121" s="10"/>
      <c r="WNC121" s="10"/>
      <c r="WND121" s="10"/>
      <c r="WNE121" s="10"/>
      <c r="WNF121" s="10"/>
      <c r="WNG121" s="10"/>
      <c r="WNH121" s="10"/>
      <c r="WNI121" s="10"/>
      <c r="WNJ121" s="10"/>
      <c r="WNK121" s="10"/>
      <c r="WNL121" s="10"/>
      <c r="WNM121" s="10"/>
      <c r="WNN121" s="10"/>
      <c r="WNO121" s="10"/>
      <c r="WNP121" s="10"/>
      <c r="WNQ121" s="10"/>
      <c r="WNR121" s="10"/>
      <c r="WNS121" s="10"/>
      <c r="WNT121" s="10"/>
      <c r="WNU121" s="10"/>
      <c r="WNV121" s="10"/>
      <c r="WNW121" s="10"/>
      <c r="WNX121" s="10"/>
      <c r="WNY121" s="10"/>
      <c r="WNZ121" s="10"/>
      <c r="WOA121" s="10"/>
      <c r="WOB121" s="10"/>
      <c r="WOC121" s="10"/>
      <c r="WOD121" s="10"/>
      <c r="WOE121" s="10"/>
      <c r="WOF121" s="10"/>
      <c r="WOG121" s="10"/>
      <c r="WOH121" s="10"/>
      <c r="WOI121" s="10"/>
      <c r="WOJ121" s="10"/>
      <c r="WOK121" s="10"/>
      <c r="WOL121" s="10"/>
      <c r="WOM121" s="10"/>
      <c r="WON121" s="10"/>
      <c r="WOO121" s="10"/>
      <c r="WOP121" s="10"/>
      <c r="WOQ121" s="10"/>
      <c r="WOR121" s="10"/>
      <c r="WOS121" s="10"/>
      <c r="WOT121" s="10"/>
      <c r="WOU121" s="10"/>
      <c r="WOV121" s="10"/>
      <c r="WOW121" s="10"/>
      <c r="WOX121" s="10"/>
      <c r="WOY121" s="10"/>
      <c r="WOZ121" s="10"/>
      <c r="WPA121" s="10"/>
      <c r="WPB121" s="10"/>
      <c r="WPC121" s="10"/>
      <c r="WPD121" s="10"/>
      <c r="WPE121" s="10"/>
      <c r="WPF121" s="10"/>
      <c r="WPG121" s="10"/>
      <c r="WPH121" s="10"/>
      <c r="WPI121" s="10"/>
      <c r="WPJ121" s="10"/>
      <c r="WPK121" s="10"/>
      <c r="WPL121" s="10"/>
      <c r="WPM121" s="10"/>
      <c r="WPN121" s="10"/>
      <c r="WPO121" s="10"/>
      <c r="WPP121" s="10"/>
      <c r="WPQ121" s="10"/>
      <c r="WPR121" s="10"/>
      <c r="WPS121" s="10"/>
      <c r="WPT121" s="10"/>
      <c r="WPU121" s="10"/>
      <c r="WPV121" s="10"/>
      <c r="WPW121" s="10"/>
      <c r="WPX121" s="10"/>
      <c r="WPY121" s="10"/>
      <c r="WPZ121" s="10"/>
      <c r="WQA121" s="10"/>
      <c r="WQB121" s="10"/>
      <c r="WQC121" s="10"/>
      <c r="WQD121" s="10"/>
      <c r="WQE121" s="10"/>
      <c r="WQF121" s="10"/>
      <c r="WQG121" s="10"/>
      <c r="WQH121" s="10"/>
      <c r="WQI121" s="10"/>
      <c r="WQJ121" s="10"/>
      <c r="WQK121" s="10"/>
      <c r="WQL121" s="10"/>
      <c r="WQM121" s="10"/>
      <c r="WQN121" s="10"/>
      <c r="WQO121" s="10"/>
      <c r="WQP121" s="10"/>
      <c r="WQQ121" s="10"/>
      <c r="WQR121" s="10"/>
      <c r="WQS121" s="10"/>
      <c r="WQT121" s="10"/>
      <c r="WQU121" s="10"/>
      <c r="WQV121" s="10"/>
      <c r="WQW121" s="10"/>
      <c r="WQX121" s="10"/>
      <c r="WQY121" s="10"/>
      <c r="WQZ121" s="10"/>
      <c r="WRA121" s="10"/>
      <c r="WRB121" s="10"/>
      <c r="WRC121" s="10"/>
      <c r="WRD121" s="10"/>
      <c r="WRE121" s="10"/>
      <c r="WRF121" s="10"/>
      <c r="WRG121" s="10"/>
      <c r="WRH121" s="10"/>
      <c r="WRI121" s="10"/>
      <c r="WRJ121" s="10"/>
      <c r="WRK121" s="10"/>
      <c r="WRL121" s="10"/>
      <c r="WRM121" s="10"/>
      <c r="WRN121" s="10"/>
      <c r="WRO121" s="10"/>
      <c r="WRP121" s="10"/>
      <c r="WRQ121" s="10"/>
      <c r="WRR121" s="10"/>
      <c r="WRS121" s="10"/>
      <c r="WRT121" s="10"/>
      <c r="WRU121" s="10"/>
      <c r="WRV121" s="10"/>
      <c r="WRW121" s="10"/>
      <c r="WRX121" s="10"/>
      <c r="WRY121" s="10"/>
      <c r="WRZ121" s="10"/>
      <c r="WSA121" s="10"/>
      <c r="WSB121" s="10"/>
      <c r="WSC121" s="10"/>
      <c r="WSD121" s="10"/>
      <c r="WSE121" s="10"/>
      <c r="WSF121" s="10"/>
      <c r="WSG121" s="10"/>
      <c r="WSH121" s="10"/>
      <c r="WSI121" s="10"/>
      <c r="WSJ121" s="10"/>
      <c r="WSK121" s="10"/>
      <c r="WSL121" s="10"/>
      <c r="WSM121" s="10"/>
      <c r="WSN121" s="10"/>
      <c r="WSO121" s="10"/>
      <c r="WSP121" s="10"/>
      <c r="WSQ121" s="10"/>
      <c r="WSR121" s="10"/>
      <c r="WSS121" s="10"/>
      <c r="WST121" s="10"/>
      <c r="WSU121" s="10"/>
      <c r="WSV121" s="10"/>
      <c r="WSW121" s="10"/>
      <c r="WSX121" s="10"/>
      <c r="WSY121" s="10"/>
      <c r="WSZ121" s="10"/>
      <c r="WTA121" s="10"/>
      <c r="WTB121" s="10"/>
      <c r="WTC121" s="10"/>
      <c r="WTD121" s="10"/>
      <c r="WTE121" s="10"/>
      <c r="WTF121" s="10"/>
      <c r="WTG121" s="10"/>
      <c r="WTH121" s="10"/>
      <c r="WTI121" s="10"/>
      <c r="WTJ121" s="10"/>
      <c r="WTK121" s="10"/>
      <c r="WTL121" s="10"/>
      <c r="WTM121" s="10"/>
      <c r="WTN121" s="10"/>
      <c r="WTO121" s="10"/>
      <c r="WTP121" s="10"/>
      <c r="WTQ121" s="10"/>
      <c r="WTR121" s="10"/>
      <c r="WTS121" s="10"/>
      <c r="WTT121" s="10"/>
      <c r="WTU121" s="10"/>
      <c r="WTV121" s="10"/>
      <c r="WTW121" s="10"/>
      <c r="WTX121" s="10"/>
      <c r="WTY121" s="10"/>
      <c r="WTZ121" s="10"/>
      <c r="WUA121" s="10"/>
      <c r="WUB121" s="10"/>
      <c r="WUC121" s="10"/>
      <c r="WUD121" s="10"/>
      <c r="WUE121" s="10"/>
      <c r="WUF121" s="10"/>
      <c r="WUG121" s="10"/>
      <c r="WUH121" s="10"/>
      <c r="WUI121" s="10"/>
      <c r="WUJ121" s="10"/>
      <c r="WUK121" s="10"/>
      <c r="WUL121" s="10"/>
      <c r="WUM121" s="10"/>
      <c r="WUN121" s="10"/>
      <c r="WUO121" s="10"/>
      <c r="WUP121" s="10"/>
      <c r="WUQ121" s="10"/>
      <c r="WUR121" s="10"/>
      <c r="WUS121" s="10"/>
      <c r="WUT121" s="10"/>
      <c r="WUU121" s="10"/>
      <c r="WUV121" s="10"/>
      <c r="WUW121" s="10"/>
      <c r="WUX121" s="10"/>
      <c r="WUY121" s="10"/>
      <c r="WUZ121" s="10"/>
      <c r="WVA121" s="10"/>
      <c r="WVB121" s="10"/>
      <c r="WVC121" s="10"/>
      <c r="WVD121" s="10"/>
      <c r="WVE121" s="10"/>
      <c r="WVF121" s="10"/>
      <c r="WVG121" s="10"/>
      <c r="WVH121" s="10"/>
      <c r="WVI121" s="10"/>
      <c r="WVJ121" s="10"/>
      <c r="WVK121" s="10"/>
      <c r="WVL121" s="10"/>
      <c r="WVM121" s="10"/>
      <c r="WVN121" s="10"/>
      <c r="WVO121" s="10"/>
      <c r="WVP121" s="10"/>
      <c r="WVQ121" s="10"/>
      <c r="WVR121" s="10"/>
      <c r="WVS121" s="10"/>
      <c r="WVT121" s="10"/>
      <c r="WVU121" s="10"/>
      <c r="WVV121" s="10"/>
      <c r="WVW121" s="10"/>
      <c r="WVX121" s="10"/>
      <c r="WVY121" s="10"/>
      <c r="WVZ121" s="10"/>
      <c r="WWA121" s="10"/>
      <c r="WWB121" s="10"/>
      <c r="WWC121" s="10"/>
      <c r="WWD121" s="10"/>
      <c r="WWE121" s="10"/>
      <c r="WWF121" s="10"/>
      <c r="WWG121" s="10"/>
      <c r="WWH121" s="10"/>
      <c r="WWI121" s="10"/>
      <c r="WWJ121" s="10"/>
      <c r="WWK121" s="10"/>
      <c r="WWL121" s="10"/>
      <c r="WWM121" s="10"/>
      <c r="WWN121" s="10"/>
      <c r="WWO121" s="10"/>
      <c r="WWP121" s="10"/>
      <c r="WWQ121" s="10"/>
      <c r="WWR121" s="10"/>
      <c r="WWS121" s="10"/>
      <c r="WWT121" s="10"/>
      <c r="WWU121" s="10"/>
      <c r="WWV121" s="10"/>
      <c r="WWW121" s="10"/>
      <c r="WWX121" s="10"/>
      <c r="WWY121" s="10"/>
      <c r="WWZ121" s="10"/>
      <c r="WXA121" s="10"/>
      <c r="WXB121" s="10"/>
      <c r="WXC121" s="10"/>
      <c r="WXD121" s="10"/>
      <c r="WXE121" s="10"/>
      <c r="WXF121" s="10"/>
      <c r="WXG121" s="10"/>
      <c r="WXH121" s="10"/>
      <c r="WXI121" s="10"/>
      <c r="WXJ121" s="10"/>
      <c r="WXK121" s="10"/>
      <c r="WXL121" s="10"/>
      <c r="WXM121" s="10"/>
      <c r="WXN121" s="10"/>
      <c r="WXO121" s="10"/>
      <c r="WXP121" s="10"/>
      <c r="WXQ121" s="10"/>
      <c r="WXR121" s="10"/>
      <c r="WXS121" s="10"/>
      <c r="WXT121" s="10"/>
      <c r="WXU121" s="10"/>
      <c r="WXV121" s="10"/>
      <c r="WXW121" s="10"/>
      <c r="WXX121" s="10"/>
      <c r="WXY121" s="10"/>
      <c r="WXZ121" s="10"/>
      <c r="WYA121" s="10"/>
      <c r="WYB121" s="10"/>
      <c r="WYC121" s="10"/>
      <c r="WYD121" s="10"/>
      <c r="WYE121" s="10"/>
      <c r="WYF121" s="10"/>
      <c r="WYG121" s="10"/>
      <c r="WYH121" s="10"/>
      <c r="WYI121" s="10"/>
      <c r="WYJ121" s="10"/>
      <c r="WYK121" s="10"/>
      <c r="WYL121" s="10"/>
      <c r="WYM121" s="10"/>
      <c r="WYN121" s="10"/>
      <c r="WYO121" s="10"/>
      <c r="WYP121" s="10"/>
      <c r="WYQ121" s="10"/>
      <c r="WYR121" s="10"/>
      <c r="WYS121" s="10"/>
      <c r="WYT121" s="10"/>
      <c r="WYU121" s="10"/>
      <c r="WYV121" s="10"/>
      <c r="WYW121" s="10"/>
      <c r="WYX121" s="10"/>
      <c r="WYY121" s="10"/>
      <c r="WYZ121" s="10"/>
      <c r="WZA121" s="10"/>
      <c r="WZB121" s="10"/>
      <c r="WZC121" s="10"/>
      <c r="WZD121" s="10"/>
      <c r="WZE121" s="10"/>
      <c r="WZF121" s="10"/>
      <c r="WZG121" s="10"/>
      <c r="WZH121" s="10"/>
      <c r="WZI121" s="10"/>
      <c r="WZJ121" s="10"/>
      <c r="WZK121" s="10"/>
      <c r="WZL121" s="10"/>
      <c r="WZM121" s="10"/>
      <c r="WZN121" s="10"/>
      <c r="WZO121" s="10"/>
      <c r="WZP121" s="10"/>
      <c r="WZQ121" s="10"/>
      <c r="WZR121" s="10"/>
      <c r="WZS121" s="10"/>
      <c r="WZT121" s="10"/>
      <c r="WZU121" s="10"/>
      <c r="WZV121" s="10"/>
      <c r="WZW121" s="10"/>
      <c r="WZX121" s="10"/>
      <c r="WZY121" s="10"/>
      <c r="WZZ121" s="10"/>
      <c r="XAA121" s="10"/>
      <c r="XAB121" s="10"/>
      <c r="XAC121" s="10"/>
      <c r="XAD121" s="10"/>
      <c r="XAE121" s="10"/>
      <c r="XAF121" s="10"/>
      <c r="XAG121" s="10"/>
      <c r="XAH121" s="10"/>
      <c r="XAI121" s="10"/>
      <c r="XAJ121" s="10"/>
      <c r="XAK121" s="10"/>
      <c r="XAL121" s="10"/>
      <c r="XAM121" s="10"/>
      <c r="XAN121" s="10"/>
      <c r="XAO121" s="10"/>
      <c r="XAP121" s="10"/>
      <c r="XAQ121" s="10"/>
      <c r="XAR121" s="10"/>
      <c r="XAS121" s="10"/>
      <c r="XAT121" s="10"/>
      <c r="XAU121" s="10"/>
      <c r="XAV121" s="10"/>
      <c r="XAW121" s="10"/>
      <c r="XAX121" s="10"/>
      <c r="XAY121" s="10"/>
      <c r="XAZ121" s="10"/>
      <c r="XBA121" s="10"/>
      <c r="XBB121" s="10"/>
      <c r="XBC121" s="10"/>
      <c r="XBD121" s="10"/>
      <c r="XBE121" s="10"/>
      <c r="XBF121" s="10"/>
      <c r="XBG121" s="10"/>
      <c r="XBH121" s="10"/>
      <c r="XBI121" s="10"/>
      <c r="XBJ121" s="10"/>
      <c r="XBK121" s="10"/>
      <c r="XBL121" s="10"/>
      <c r="XBM121" s="10"/>
      <c r="XBN121" s="10"/>
      <c r="XBO121" s="10"/>
      <c r="XBP121" s="10"/>
      <c r="XBQ121" s="10"/>
      <c r="XBR121" s="10"/>
      <c r="XBS121" s="10"/>
      <c r="XBT121" s="10"/>
      <c r="XBU121" s="10"/>
      <c r="XBV121" s="10"/>
      <c r="XBW121" s="10"/>
      <c r="XBX121" s="10"/>
      <c r="XBY121" s="10"/>
      <c r="XBZ121" s="10"/>
      <c r="XCA121" s="10"/>
      <c r="XCB121" s="10"/>
      <c r="XCC121" s="10"/>
      <c r="XCD121" s="10"/>
      <c r="XCE121" s="10"/>
      <c r="XCF121" s="10"/>
      <c r="XCG121" s="10"/>
      <c r="XCH121" s="10"/>
      <c r="XCI121" s="10"/>
      <c r="XCJ121" s="10"/>
      <c r="XCK121" s="10"/>
      <c r="XCL121" s="10"/>
      <c r="XCM121" s="10"/>
      <c r="XCN121" s="10"/>
      <c r="XCO121" s="10"/>
      <c r="XCP121" s="10"/>
      <c r="XCQ121" s="10"/>
      <c r="XCR121" s="10"/>
      <c r="XCS121" s="10"/>
      <c r="XCT121" s="10"/>
      <c r="XCU121" s="10"/>
      <c r="XCV121" s="10"/>
      <c r="XCW121" s="10"/>
      <c r="XCX121" s="10"/>
      <c r="XCY121" s="10"/>
      <c r="XCZ121" s="10"/>
      <c r="XDA121" s="10"/>
      <c r="XDB121" s="10"/>
      <c r="XDC121" s="10"/>
      <c r="XDD121" s="10"/>
      <c r="XDE121" s="10"/>
      <c r="XDF121" s="10"/>
      <c r="XDG121" s="10"/>
      <c r="XDH121" s="10"/>
      <c r="XDI121" s="10"/>
      <c r="XDJ121" s="10"/>
      <c r="XDK121" s="10"/>
      <c r="XDL121" s="10"/>
      <c r="XDM121" s="10"/>
      <c r="XDN121" s="10"/>
      <c r="XDO121" s="10"/>
      <c r="XDP121" s="10"/>
      <c r="XDQ121" s="10"/>
      <c r="XDR121" s="10"/>
      <c r="XDS121" s="10"/>
      <c r="XDT121" s="10"/>
      <c r="XDU121" s="10"/>
      <c r="XDV121" s="10"/>
      <c r="XDW121" s="10"/>
      <c r="XDX121" s="10"/>
      <c r="XDY121" s="10"/>
      <c r="XDZ121" s="10"/>
      <c r="XEA121" s="10"/>
      <c r="XEB121" s="10"/>
      <c r="XEC121" s="10"/>
      <c r="XED121" s="10"/>
      <c r="XEE121" s="10"/>
      <c r="XEF121" s="10"/>
      <c r="XEG121" s="10"/>
      <c r="XEH121" s="10"/>
      <c r="XEI121" s="10"/>
      <c r="XEJ121" s="10"/>
      <c r="XEK121" s="10"/>
      <c r="XEL121" s="10"/>
      <c r="XEM121" s="10"/>
      <c r="XEN121" s="10"/>
      <c r="XEO121" s="10"/>
      <c r="XEP121" s="10"/>
      <c r="XEQ121" s="10"/>
      <c r="XER121" s="10"/>
      <c r="XES121" s="10"/>
      <c r="XET121" s="10"/>
      <c r="XEU121" s="10"/>
      <c r="XEV121" s="10"/>
      <c r="XEW121" s="10"/>
      <c r="XEX121" s="10"/>
      <c r="XEY121" s="10"/>
      <c r="XEZ121" s="10"/>
      <c r="XFA121" s="10"/>
      <c r="XFB121" s="10"/>
      <c r="XFC121" s="10"/>
      <c r="XFD121" s="10"/>
    </row>
    <row r="122" spans="1:16384" s="1" customFormat="1" ht="60" customHeight="1">
      <c r="A122" s="574"/>
      <c r="B122" s="574"/>
      <c r="C122" s="574"/>
      <c r="D122" s="53" t="s">
        <v>9</v>
      </c>
      <c r="E122" s="7" t="s">
        <v>106</v>
      </c>
      <c r="F122" s="37" t="s">
        <v>22</v>
      </c>
      <c r="G122" s="7">
        <v>15234</v>
      </c>
      <c r="H122" s="7">
        <v>15236</v>
      </c>
      <c r="I122" s="32">
        <f t="shared" si="1"/>
        <v>100.01312852829199</v>
      </c>
      <c r="J122" s="589"/>
      <c r="K122" s="9" t="s">
        <v>24</v>
      </c>
      <c r="L122" s="7" t="s">
        <v>23</v>
      </c>
      <c r="M122" s="575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  <c r="XL122" s="10"/>
      <c r="XM122" s="10"/>
      <c r="XN122" s="10"/>
      <c r="XO122" s="10"/>
      <c r="XP122" s="10"/>
      <c r="XQ122" s="10"/>
      <c r="XR122" s="10"/>
      <c r="XS122" s="10"/>
      <c r="XT122" s="10"/>
      <c r="XU122" s="10"/>
      <c r="XV122" s="10"/>
      <c r="XW122" s="10"/>
      <c r="XX122" s="10"/>
      <c r="XY122" s="10"/>
      <c r="XZ122" s="10"/>
      <c r="YA122" s="10"/>
      <c r="YB122" s="10"/>
      <c r="YC122" s="10"/>
      <c r="YD122" s="10"/>
      <c r="YE122" s="10"/>
      <c r="YF122" s="10"/>
      <c r="YG122" s="10"/>
      <c r="YH122" s="10"/>
      <c r="YI122" s="10"/>
      <c r="YJ122" s="10"/>
      <c r="YK122" s="10"/>
      <c r="YL122" s="10"/>
      <c r="YM122" s="10"/>
      <c r="YN122" s="10"/>
      <c r="YO122" s="10"/>
      <c r="YP122" s="10"/>
      <c r="YQ122" s="10"/>
      <c r="YR122" s="10"/>
      <c r="YS122" s="10"/>
      <c r="YT122" s="10"/>
      <c r="YU122" s="10"/>
      <c r="YV122" s="10"/>
      <c r="YW122" s="10"/>
      <c r="YX122" s="10"/>
      <c r="YY122" s="10"/>
      <c r="YZ122" s="10"/>
      <c r="ZA122" s="10"/>
      <c r="ZB122" s="10"/>
      <c r="ZC122" s="10"/>
      <c r="ZD122" s="10"/>
      <c r="ZE122" s="10"/>
      <c r="ZF122" s="10"/>
      <c r="ZG122" s="10"/>
      <c r="ZH122" s="10"/>
      <c r="ZI122" s="10"/>
      <c r="ZJ122" s="10"/>
      <c r="ZK122" s="10"/>
      <c r="ZL122" s="10"/>
      <c r="ZM122" s="10"/>
      <c r="ZN122" s="10"/>
      <c r="ZO122" s="10"/>
      <c r="ZP122" s="10"/>
      <c r="ZQ122" s="10"/>
      <c r="ZR122" s="10"/>
      <c r="ZS122" s="10"/>
      <c r="ZT122" s="10"/>
      <c r="ZU122" s="10"/>
      <c r="ZV122" s="10"/>
      <c r="ZW122" s="10"/>
      <c r="ZX122" s="10"/>
      <c r="ZY122" s="10"/>
      <c r="ZZ122" s="10"/>
      <c r="AAA122" s="10"/>
      <c r="AAB122" s="10"/>
      <c r="AAC122" s="10"/>
      <c r="AAD122" s="10"/>
      <c r="AAE122" s="10"/>
      <c r="AAF122" s="10"/>
      <c r="AAG122" s="10"/>
      <c r="AAH122" s="10"/>
      <c r="AAI122" s="10"/>
      <c r="AAJ122" s="10"/>
      <c r="AAK122" s="10"/>
      <c r="AAL122" s="10"/>
      <c r="AAM122" s="10"/>
      <c r="AAN122" s="10"/>
      <c r="AAO122" s="10"/>
      <c r="AAP122" s="10"/>
      <c r="AAQ122" s="10"/>
      <c r="AAR122" s="10"/>
      <c r="AAS122" s="10"/>
      <c r="AAT122" s="10"/>
      <c r="AAU122" s="10"/>
      <c r="AAV122" s="10"/>
      <c r="AAW122" s="10"/>
      <c r="AAX122" s="10"/>
      <c r="AAY122" s="10"/>
      <c r="AAZ122" s="10"/>
      <c r="ABA122" s="10"/>
      <c r="ABB122" s="10"/>
      <c r="ABC122" s="10"/>
      <c r="ABD122" s="10"/>
      <c r="ABE122" s="10"/>
      <c r="ABF122" s="10"/>
      <c r="ABG122" s="10"/>
      <c r="ABH122" s="10"/>
      <c r="ABI122" s="10"/>
      <c r="ABJ122" s="10"/>
      <c r="ABK122" s="10"/>
      <c r="ABL122" s="10"/>
      <c r="ABM122" s="10"/>
      <c r="ABN122" s="10"/>
      <c r="ABO122" s="10"/>
      <c r="ABP122" s="10"/>
      <c r="ABQ122" s="10"/>
      <c r="ABR122" s="10"/>
      <c r="ABS122" s="10"/>
      <c r="ABT122" s="10"/>
      <c r="ABU122" s="10"/>
      <c r="ABV122" s="10"/>
      <c r="ABW122" s="10"/>
      <c r="ABX122" s="10"/>
      <c r="ABY122" s="10"/>
      <c r="ABZ122" s="10"/>
      <c r="ACA122" s="10"/>
      <c r="ACB122" s="10"/>
      <c r="ACC122" s="10"/>
      <c r="ACD122" s="10"/>
      <c r="ACE122" s="10"/>
      <c r="ACF122" s="10"/>
      <c r="ACG122" s="10"/>
      <c r="ACH122" s="10"/>
      <c r="ACI122" s="10"/>
      <c r="ACJ122" s="10"/>
      <c r="ACK122" s="10"/>
      <c r="ACL122" s="10"/>
      <c r="ACM122" s="10"/>
      <c r="ACN122" s="10"/>
      <c r="ACO122" s="10"/>
      <c r="ACP122" s="10"/>
      <c r="ACQ122" s="10"/>
      <c r="ACR122" s="10"/>
      <c r="ACS122" s="10"/>
      <c r="ACT122" s="10"/>
      <c r="ACU122" s="10"/>
      <c r="ACV122" s="10"/>
      <c r="ACW122" s="10"/>
      <c r="ACX122" s="10"/>
      <c r="ACY122" s="10"/>
      <c r="ACZ122" s="10"/>
      <c r="ADA122" s="10"/>
      <c r="ADB122" s="10"/>
      <c r="ADC122" s="10"/>
      <c r="ADD122" s="10"/>
      <c r="ADE122" s="10"/>
      <c r="ADF122" s="10"/>
      <c r="ADG122" s="10"/>
      <c r="ADH122" s="10"/>
      <c r="ADI122" s="10"/>
      <c r="ADJ122" s="10"/>
      <c r="ADK122" s="10"/>
      <c r="ADL122" s="10"/>
      <c r="ADM122" s="10"/>
      <c r="ADN122" s="10"/>
      <c r="ADO122" s="10"/>
      <c r="ADP122" s="10"/>
      <c r="ADQ122" s="10"/>
      <c r="ADR122" s="10"/>
      <c r="ADS122" s="10"/>
      <c r="ADT122" s="10"/>
      <c r="ADU122" s="10"/>
      <c r="ADV122" s="10"/>
      <c r="ADW122" s="10"/>
      <c r="ADX122" s="10"/>
      <c r="ADY122" s="10"/>
      <c r="ADZ122" s="10"/>
      <c r="AEA122" s="10"/>
      <c r="AEB122" s="10"/>
      <c r="AEC122" s="10"/>
      <c r="AED122" s="10"/>
      <c r="AEE122" s="10"/>
      <c r="AEF122" s="10"/>
      <c r="AEG122" s="10"/>
      <c r="AEH122" s="10"/>
      <c r="AEI122" s="10"/>
      <c r="AEJ122" s="10"/>
      <c r="AEK122" s="10"/>
      <c r="AEL122" s="10"/>
      <c r="AEM122" s="10"/>
      <c r="AEN122" s="10"/>
      <c r="AEO122" s="10"/>
      <c r="AEP122" s="10"/>
      <c r="AEQ122" s="10"/>
      <c r="AER122" s="10"/>
      <c r="AES122" s="10"/>
      <c r="AET122" s="10"/>
      <c r="AEU122" s="10"/>
      <c r="AEV122" s="10"/>
      <c r="AEW122" s="10"/>
      <c r="AEX122" s="10"/>
      <c r="AEY122" s="10"/>
      <c r="AEZ122" s="10"/>
      <c r="AFA122" s="10"/>
      <c r="AFB122" s="10"/>
      <c r="AFC122" s="10"/>
      <c r="AFD122" s="10"/>
      <c r="AFE122" s="10"/>
      <c r="AFF122" s="10"/>
      <c r="AFG122" s="10"/>
      <c r="AFH122" s="10"/>
      <c r="AFI122" s="10"/>
      <c r="AFJ122" s="10"/>
      <c r="AFK122" s="10"/>
      <c r="AFL122" s="10"/>
      <c r="AFM122" s="10"/>
      <c r="AFN122" s="10"/>
      <c r="AFO122" s="10"/>
      <c r="AFP122" s="10"/>
      <c r="AFQ122" s="10"/>
      <c r="AFR122" s="10"/>
      <c r="AFS122" s="10"/>
      <c r="AFT122" s="10"/>
      <c r="AFU122" s="10"/>
      <c r="AFV122" s="10"/>
      <c r="AFW122" s="10"/>
      <c r="AFX122" s="10"/>
      <c r="AFY122" s="10"/>
      <c r="AFZ122" s="10"/>
      <c r="AGA122" s="10"/>
      <c r="AGB122" s="10"/>
      <c r="AGC122" s="10"/>
      <c r="AGD122" s="10"/>
      <c r="AGE122" s="10"/>
      <c r="AGF122" s="10"/>
      <c r="AGG122" s="10"/>
      <c r="AGH122" s="10"/>
      <c r="AGI122" s="10"/>
      <c r="AGJ122" s="10"/>
      <c r="AGK122" s="10"/>
      <c r="AGL122" s="10"/>
      <c r="AGM122" s="10"/>
      <c r="AGN122" s="10"/>
      <c r="AGO122" s="10"/>
      <c r="AGP122" s="10"/>
      <c r="AGQ122" s="10"/>
      <c r="AGR122" s="10"/>
      <c r="AGS122" s="10"/>
      <c r="AGT122" s="10"/>
      <c r="AGU122" s="10"/>
      <c r="AGV122" s="10"/>
      <c r="AGW122" s="10"/>
      <c r="AGX122" s="10"/>
      <c r="AGY122" s="10"/>
      <c r="AGZ122" s="10"/>
      <c r="AHA122" s="10"/>
      <c r="AHB122" s="10"/>
      <c r="AHC122" s="10"/>
      <c r="AHD122" s="10"/>
      <c r="AHE122" s="10"/>
      <c r="AHF122" s="10"/>
      <c r="AHG122" s="10"/>
      <c r="AHH122" s="10"/>
      <c r="AHI122" s="10"/>
      <c r="AHJ122" s="10"/>
      <c r="AHK122" s="10"/>
      <c r="AHL122" s="10"/>
      <c r="AHM122" s="10"/>
      <c r="AHN122" s="10"/>
      <c r="AHO122" s="10"/>
      <c r="AHP122" s="10"/>
      <c r="AHQ122" s="10"/>
      <c r="AHR122" s="10"/>
      <c r="AHS122" s="10"/>
      <c r="AHT122" s="10"/>
      <c r="AHU122" s="10"/>
      <c r="AHV122" s="10"/>
      <c r="AHW122" s="10"/>
      <c r="AHX122" s="10"/>
      <c r="AHY122" s="10"/>
      <c r="AHZ122" s="10"/>
      <c r="AIA122" s="10"/>
      <c r="AIB122" s="10"/>
      <c r="AIC122" s="10"/>
      <c r="AID122" s="10"/>
      <c r="AIE122" s="10"/>
      <c r="AIF122" s="10"/>
      <c r="AIG122" s="10"/>
      <c r="AIH122" s="10"/>
      <c r="AII122" s="10"/>
      <c r="AIJ122" s="10"/>
      <c r="AIK122" s="10"/>
      <c r="AIL122" s="10"/>
      <c r="AIM122" s="10"/>
      <c r="AIN122" s="10"/>
      <c r="AIO122" s="10"/>
      <c r="AIP122" s="10"/>
      <c r="AIQ122" s="10"/>
      <c r="AIR122" s="10"/>
      <c r="AIS122" s="10"/>
      <c r="AIT122" s="10"/>
      <c r="AIU122" s="10"/>
      <c r="AIV122" s="10"/>
      <c r="AIW122" s="10"/>
      <c r="AIX122" s="10"/>
      <c r="AIY122" s="10"/>
      <c r="AIZ122" s="10"/>
      <c r="AJA122" s="10"/>
      <c r="AJB122" s="10"/>
      <c r="AJC122" s="10"/>
      <c r="AJD122" s="10"/>
      <c r="AJE122" s="10"/>
      <c r="AJF122" s="10"/>
      <c r="AJG122" s="10"/>
      <c r="AJH122" s="10"/>
      <c r="AJI122" s="10"/>
      <c r="AJJ122" s="10"/>
      <c r="AJK122" s="10"/>
      <c r="AJL122" s="10"/>
      <c r="AJM122" s="10"/>
      <c r="AJN122" s="10"/>
      <c r="AJO122" s="10"/>
      <c r="AJP122" s="10"/>
      <c r="AJQ122" s="10"/>
      <c r="AJR122" s="10"/>
      <c r="AJS122" s="10"/>
      <c r="AJT122" s="10"/>
      <c r="AJU122" s="10"/>
      <c r="AJV122" s="10"/>
      <c r="AJW122" s="10"/>
      <c r="AJX122" s="10"/>
      <c r="AJY122" s="10"/>
      <c r="AJZ122" s="10"/>
      <c r="AKA122" s="10"/>
      <c r="AKB122" s="10"/>
      <c r="AKC122" s="10"/>
      <c r="AKD122" s="10"/>
      <c r="AKE122" s="10"/>
      <c r="AKF122" s="10"/>
      <c r="AKG122" s="10"/>
      <c r="AKH122" s="10"/>
      <c r="AKI122" s="10"/>
      <c r="AKJ122" s="10"/>
      <c r="AKK122" s="10"/>
      <c r="AKL122" s="10"/>
      <c r="AKM122" s="10"/>
      <c r="AKN122" s="10"/>
      <c r="AKO122" s="10"/>
      <c r="AKP122" s="10"/>
      <c r="AKQ122" s="10"/>
      <c r="AKR122" s="10"/>
      <c r="AKS122" s="10"/>
      <c r="AKT122" s="10"/>
      <c r="AKU122" s="10"/>
      <c r="AKV122" s="10"/>
      <c r="AKW122" s="10"/>
      <c r="AKX122" s="10"/>
      <c r="AKY122" s="10"/>
      <c r="AKZ122" s="10"/>
      <c r="ALA122" s="10"/>
      <c r="ALB122" s="10"/>
      <c r="ALC122" s="10"/>
      <c r="ALD122" s="10"/>
      <c r="ALE122" s="10"/>
      <c r="ALF122" s="10"/>
      <c r="ALG122" s="10"/>
      <c r="ALH122" s="10"/>
      <c r="ALI122" s="10"/>
      <c r="ALJ122" s="10"/>
      <c r="ALK122" s="10"/>
      <c r="ALL122" s="10"/>
      <c r="ALM122" s="10"/>
      <c r="ALN122" s="10"/>
      <c r="ALO122" s="10"/>
      <c r="ALP122" s="10"/>
      <c r="ALQ122" s="10"/>
      <c r="ALR122" s="10"/>
      <c r="ALS122" s="10"/>
      <c r="ALT122" s="10"/>
      <c r="ALU122" s="10"/>
      <c r="ALV122" s="10"/>
      <c r="ALW122" s="10"/>
      <c r="ALX122" s="10"/>
      <c r="ALY122" s="10"/>
      <c r="ALZ122" s="10"/>
      <c r="AMA122" s="10"/>
      <c r="AMB122" s="10"/>
      <c r="AMC122" s="10"/>
      <c r="AMD122" s="10"/>
      <c r="AME122" s="10"/>
      <c r="AMF122" s="10"/>
      <c r="AMG122" s="10"/>
      <c r="AMH122" s="10"/>
      <c r="AMI122" s="10"/>
      <c r="AMJ122" s="10"/>
      <c r="AMK122" s="10"/>
      <c r="AML122" s="10"/>
      <c r="AMM122" s="10"/>
      <c r="AMN122" s="10"/>
      <c r="AMO122" s="10"/>
      <c r="AMP122" s="10"/>
      <c r="AMQ122" s="10"/>
      <c r="AMR122" s="10"/>
      <c r="AMS122" s="10"/>
      <c r="AMT122" s="10"/>
      <c r="AMU122" s="10"/>
      <c r="AMV122" s="10"/>
      <c r="AMW122" s="10"/>
      <c r="AMX122" s="10"/>
      <c r="AMY122" s="10"/>
      <c r="AMZ122" s="10"/>
      <c r="ANA122" s="10"/>
      <c r="ANB122" s="10"/>
      <c r="ANC122" s="10"/>
      <c r="AND122" s="10"/>
      <c r="ANE122" s="10"/>
      <c r="ANF122" s="10"/>
      <c r="ANG122" s="10"/>
      <c r="ANH122" s="10"/>
      <c r="ANI122" s="10"/>
      <c r="ANJ122" s="10"/>
      <c r="ANK122" s="10"/>
      <c r="ANL122" s="10"/>
      <c r="ANM122" s="10"/>
      <c r="ANN122" s="10"/>
      <c r="ANO122" s="10"/>
      <c r="ANP122" s="10"/>
      <c r="ANQ122" s="10"/>
      <c r="ANR122" s="10"/>
      <c r="ANS122" s="10"/>
      <c r="ANT122" s="10"/>
      <c r="ANU122" s="10"/>
      <c r="ANV122" s="10"/>
      <c r="ANW122" s="10"/>
      <c r="ANX122" s="10"/>
      <c r="ANY122" s="10"/>
      <c r="ANZ122" s="10"/>
      <c r="AOA122" s="10"/>
      <c r="AOB122" s="10"/>
      <c r="AOC122" s="10"/>
      <c r="AOD122" s="10"/>
      <c r="AOE122" s="10"/>
      <c r="AOF122" s="10"/>
      <c r="AOG122" s="10"/>
      <c r="AOH122" s="10"/>
      <c r="AOI122" s="10"/>
      <c r="AOJ122" s="10"/>
      <c r="AOK122" s="10"/>
      <c r="AOL122" s="10"/>
      <c r="AOM122" s="10"/>
      <c r="AON122" s="10"/>
      <c r="AOO122" s="10"/>
      <c r="AOP122" s="10"/>
      <c r="AOQ122" s="10"/>
      <c r="AOR122" s="10"/>
      <c r="AOS122" s="10"/>
      <c r="AOT122" s="10"/>
      <c r="AOU122" s="10"/>
      <c r="AOV122" s="10"/>
      <c r="AOW122" s="10"/>
      <c r="AOX122" s="10"/>
      <c r="AOY122" s="10"/>
      <c r="AOZ122" s="10"/>
      <c r="APA122" s="10"/>
      <c r="APB122" s="10"/>
      <c r="APC122" s="10"/>
      <c r="APD122" s="10"/>
      <c r="APE122" s="10"/>
      <c r="APF122" s="10"/>
      <c r="APG122" s="10"/>
      <c r="APH122" s="10"/>
      <c r="API122" s="10"/>
      <c r="APJ122" s="10"/>
      <c r="APK122" s="10"/>
      <c r="APL122" s="10"/>
      <c r="APM122" s="10"/>
      <c r="APN122" s="10"/>
      <c r="APO122" s="10"/>
      <c r="APP122" s="10"/>
      <c r="APQ122" s="10"/>
      <c r="APR122" s="10"/>
      <c r="APS122" s="10"/>
      <c r="APT122" s="10"/>
      <c r="APU122" s="10"/>
      <c r="APV122" s="10"/>
      <c r="APW122" s="10"/>
      <c r="APX122" s="10"/>
      <c r="APY122" s="10"/>
      <c r="APZ122" s="10"/>
      <c r="AQA122" s="10"/>
      <c r="AQB122" s="10"/>
      <c r="AQC122" s="10"/>
      <c r="AQD122" s="10"/>
      <c r="AQE122" s="10"/>
      <c r="AQF122" s="10"/>
      <c r="AQG122" s="10"/>
      <c r="AQH122" s="10"/>
      <c r="AQI122" s="10"/>
      <c r="AQJ122" s="10"/>
      <c r="AQK122" s="10"/>
      <c r="AQL122" s="10"/>
      <c r="AQM122" s="10"/>
      <c r="AQN122" s="10"/>
      <c r="AQO122" s="10"/>
      <c r="AQP122" s="10"/>
      <c r="AQQ122" s="10"/>
      <c r="AQR122" s="10"/>
      <c r="AQS122" s="10"/>
      <c r="AQT122" s="10"/>
      <c r="AQU122" s="10"/>
      <c r="AQV122" s="10"/>
      <c r="AQW122" s="10"/>
      <c r="AQX122" s="10"/>
      <c r="AQY122" s="10"/>
      <c r="AQZ122" s="10"/>
      <c r="ARA122" s="10"/>
      <c r="ARB122" s="10"/>
      <c r="ARC122" s="10"/>
      <c r="ARD122" s="10"/>
      <c r="ARE122" s="10"/>
      <c r="ARF122" s="10"/>
      <c r="ARG122" s="10"/>
      <c r="ARH122" s="10"/>
      <c r="ARI122" s="10"/>
      <c r="ARJ122" s="10"/>
      <c r="ARK122" s="10"/>
      <c r="ARL122" s="10"/>
      <c r="ARM122" s="10"/>
      <c r="ARN122" s="10"/>
      <c r="ARO122" s="10"/>
      <c r="ARP122" s="10"/>
      <c r="ARQ122" s="10"/>
      <c r="ARR122" s="10"/>
      <c r="ARS122" s="10"/>
      <c r="ART122" s="10"/>
      <c r="ARU122" s="10"/>
      <c r="ARV122" s="10"/>
      <c r="ARW122" s="10"/>
      <c r="ARX122" s="10"/>
      <c r="ARY122" s="10"/>
      <c r="ARZ122" s="10"/>
      <c r="ASA122" s="10"/>
      <c r="ASB122" s="10"/>
      <c r="ASC122" s="10"/>
      <c r="ASD122" s="10"/>
      <c r="ASE122" s="10"/>
      <c r="ASF122" s="10"/>
      <c r="ASG122" s="10"/>
      <c r="ASH122" s="10"/>
      <c r="ASI122" s="10"/>
      <c r="ASJ122" s="10"/>
      <c r="ASK122" s="10"/>
      <c r="ASL122" s="10"/>
      <c r="ASM122" s="10"/>
      <c r="ASN122" s="10"/>
      <c r="ASO122" s="10"/>
      <c r="ASP122" s="10"/>
      <c r="ASQ122" s="10"/>
      <c r="ASR122" s="10"/>
      <c r="ASS122" s="10"/>
      <c r="AST122" s="10"/>
      <c r="ASU122" s="10"/>
      <c r="ASV122" s="10"/>
      <c r="ASW122" s="10"/>
      <c r="ASX122" s="10"/>
      <c r="ASY122" s="10"/>
      <c r="ASZ122" s="10"/>
      <c r="ATA122" s="10"/>
      <c r="ATB122" s="10"/>
      <c r="ATC122" s="10"/>
      <c r="ATD122" s="10"/>
      <c r="ATE122" s="10"/>
      <c r="ATF122" s="10"/>
      <c r="ATG122" s="10"/>
      <c r="ATH122" s="10"/>
      <c r="ATI122" s="10"/>
      <c r="ATJ122" s="10"/>
      <c r="ATK122" s="10"/>
      <c r="ATL122" s="10"/>
      <c r="ATM122" s="10"/>
      <c r="ATN122" s="10"/>
      <c r="ATO122" s="10"/>
      <c r="ATP122" s="10"/>
      <c r="ATQ122" s="10"/>
      <c r="ATR122" s="10"/>
      <c r="ATS122" s="10"/>
      <c r="ATT122" s="10"/>
      <c r="ATU122" s="10"/>
      <c r="ATV122" s="10"/>
      <c r="ATW122" s="10"/>
      <c r="ATX122" s="10"/>
      <c r="ATY122" s="10"/>
      <c r="ATZ122" s="10"/>
      <c r="AUA122" s="10"/>
      <c r="AUB122" s="10"/>
      <c r="AUC122" s="10"/>
      <c r="AUD122" s="10"/>
      <c r="AUE122" s="10"/>
      <c r="AUF122" s="10"/>
      <c r="AUG122" s="10"/>
      <c r="AUH122" s="10"/>
      <c r="AUI122" s="10"/>
      <c r="AUJ122" s="10"/>
      <c r="AUK122" s="10"/>
      <c r="AUL122" s="10"/>
      <c r="AUM122" s="10"/>
      <c r="AUN122" s="10"/>
      <c r="AUO122" s="10"/>
      <c r="AUP122" s="10"/>
      <c r="AUQ122" s="10"/>
      <c r="AUR122" s="10"/>
      <c r="AUS122" s="10"/>
      <c r="AUT122" s="10"/>
      <c r="AUU122" s="10"/>
      <c r="AUV122" s="10"/>
      <c r="AUW122" s="10"/>
      <c r="AUX122" s="10"/>
      <c r="AUY122" s="10"/>
      <c r="AUZ122" s="10"/>
      <c r="AVA122" s="10"/>
      <c r="AVB122" s="10"/>
      <c r="AVC122" s="10"/>
      <c r="AVD122" s="10"/>
      <c r="AVE122" s="10"/>
      <c r="AVF122" s="10"/>
      <c r="AVG122" s="10"/>
      <c r="AVH122" s="10"/>
      <c r="AVI122" s="10"/>
      <c r="AVJ122" s="10"/>
      <c r="AVK122" s="10"/>
      <c r="AVL122" s="10"/>
      <c r="AVM122" s="10"/>
      <c r="AVN122" s="10"/>
      <c r="AVO122" s="10"/>
      <c r="AVP122" s="10"/>
      <c r="AVQ122" s="10"/>
      <c r="AVR122" s="10"/>
      <c r="AVS122" s="10"/>
      <c r="AVT122" s="10"/>
      <c r="AVU122" s="10"/>
      <c r="AVV122" s="10"/>
      <c r="AVW122" s="10"/>
      <c r="AVX122" s="10"/>
      <c r="AVY122" s="10"/>
      <c r="AVZ122" s="10"/>
      <c r="AWA122" s="10"/>
      <c r="AWB122" s="10"/>
      <c r="AWC122" s="10"/>
      <c r="AWD122" s="10"/>
      <c r="AWE122" s="10"/>
      <c r="AWF122" s="10"/>
      <c r="AWG122" s="10"/>
      <c r="AWH122" s="10"/>
      <c r="AWI122" s="10"/>
      <c r="AWJ122" s="10"/>
      <c r="AWK122" s="10"/>
      <c r="AWL122" s="10"/>
      <c r="AWM122" s="10"/>
      <c r="AWN122" s="10"/>
      <c r="AWO122" s="10"/>
      <c r="AWP122" s="10"/>
      <c r="AWQ122" s="10"/>
      <c r="AWR122" s="10"/>
      <c r="AWS122" s="10"/>
      <c r="AWT122" s="10"/>
      <c r="AWU122" s="10"/>
      <c r="AWV122" s="10"/>
      <c r="AWW122" s="10"/>
      <c r="AWX122" s="10"/>
      <c r="AWY122" s="10"/>
      <c r="AWZ122" s="10"/>
      <c r="AXA122" s="10"/>
      <c r="AXB122" s="10"/>
      <c r="AXC122" s="10"/>
      <c r="AXD122" s="10"/>
      <c r="AXE122" s="10"/>
      <c r="AXF122" s="10"/>
      <c r="AXG122" s="10"/>
      <c r="AXH122" s="10"/>
      <c r="AXI122" s="10"/>
      <c r="AXJ122" s="10"/>
      <c r="AXK122" s="10"/>
      <c r="AXL122" s="10"/>
      <c r="AXM122" s="10"/>
      <c r="AXN122" s="10"/>
      <c r="AXO122" s="10"/>
      <c r="AXP122" s="10"/>
      <c r="AXQ122" s="10"/>
      <c r="AXR122" s="10"/>
      <c r="AXS122" s="10"/>
      <c r="AXT122" s="10"/>
      <c r="AXU122" s="10"/>
      <c r="AXV122" s="10"/>
      <c r="AXW122" s="10"/>
      <c r="AXX122" s="10"/>
      <c r="AXY122" s="10"/>
      <c r="AXZ122" s="10"/>
      <c r="AYA122" s="10"/>
      <c r="AYB122" s="10"/>
      <c r="AYC122" s="10"/>
      <c r="AYD122" s="10"/>
      <c r="AYE122" s="10"/>
      <c r="AYF122" s="10"/>
      <c r="AYG122" s="10"/>
      <c r="AYH122" s="10"/>
      <c r="AYI122" s="10"/>
      <c r="AYJ122" s="10"/>
      <c r="AYK122" s="10"/>
      <c r="AYL122" s="10"/>
      <c r="AYM122" s="10"/>
      <c r="AYN122" s="10"/>
      <c r="AYO122" s="10"/>
      <c r="AYP122" s="10"/>
      <c r="AYQ122" s="10"/>
      <c r="AYR122" s="10"/>
      <c r="AYS122" s="10"/>
      <c r="AYT122" s="10"/>
      <c r="AYU122" s="10"/>
      <c r="AYV122" s="10"/>
      <c r="AYW122" s="10"/>
      <c r="AYX122" s="10"/>
      <c r="AYY122" s="10"/>
      <c r="AYZ122" s="10"/>
      <c r="AZA122" s="10"/>
      <c r="AZB122" s="10"/>
      <c r="AZC122" s="10"/>
      <c r="AZD122" s="10"/>
      <c r="AZE122" s="10"/>
      <c r="AZF122" s="10"/>
      <c r="AZG122" s="10"/>
      <c r="AZH122" s="10"/>
      <c r="AZI122" s="10"/>
      <c r="AZJ122" s="10"/>
      <c r="AZK122" s="10"/>
      <c r="AZL122" s="10"/>
      <c r="AZM122" s="10"/>
      <c r="AZN122" s="10"/>
      <c r="AZO122" s="10"/>
      <c r="AZP122" s="10"/>
      <c r="AZQ122" s="10"/>
      <c r="AZR122" s="10"/>
      <c r="AZS122" s="10"/>
      <c r="AZT122" s="10"/>
      <c r="AZU122" s="10"/>
      <c r="AZV122" s="10"/>
      <c r="AZW122" s="10"/>
      <c r="AZX122" s="10"/>
      <c r="AZY122" s="10"/>
      <c r="AZZ122" s="10"/>
      <c r="BAA122" s="10"/>
      <c r="BAB122" s="10"/>
      <c r="BAC122" s="10"/>
      <c r="BAD122" s="10"/>
      <c r="BAE122" s="10"/>
      <c r="BAF122" s="10"/>
      <c r="BAG122" s="10"/>
      <c r="BAH122" s="10"/>
      <c r="BAI122" s="10"/>
      <c r="BAJ122" s="10"/>
      <c r="BAK122" s="10"/>
      <c r="BAL122" s="10"/>
      <c r="BAM122" s="10"/>
      <c r="BAN122" s="10"/>
      <c r="BAO122" s="10"/>
      <c r="BAP122" s="10"/>
      <c r="BAQ122" s="10"/>
      <c r="BAR122" s="10"/>
      <c r="BAS122" s="10"/>
      <c r="BAT122" s="10"/>
      <c r="BAU122" s="10"/>
      <c r="BAV122" s="10"/>
      <c r="BAW122" s="10"/>
      <c r="BAX122" s="10"/>
      <c r="BAY122" s="10"/>
      <c r="BAZ122" s="10"/>
      <c r="BBA122" s="10"/>
      <c r="BBB122" s="10"/>
      <c r="BBC122" s="10"/>
      <c r="BBD122" s="10"/>
      <c r="BBE122" s="10"/>
      <c r="BBF122" s="10"/>
      <c r="BBG122" s="10"/>
      <c r="BBH122" s="10"/>
      <c r="BBI122" s="10"/>
      <c r="BBJ122" s="10"/>
      <c r="BBK122" s="10"/>
      <c r="BBL122" s="10"/>
      <c r="BBM122" s="10"/>
      <c r="BBN122" s="10"/>
      <c r="BBO122" s="10"/>
      <c r="BBP122" s="10"/>
      <c r="BBQ122" s="10"/>
      <c r="BBR122" s="10"/>
      <c r="BBS122" s="10"/>
      <c r="BBT122" s="10"/>
      <c r="BBU122" s="10"/>
      <c r="BBV122" s="10"/>
      <c r="BBW122" s="10"/>
      <c r="BBX122" s="10"/>
      <c r="BBY122" s="10"/>
      <c r="BBZ122" s="10"/>
      <c r="BCA122" s="10"/>
      <c r="BCB122" s="10"/>
      <c r="BCC122" s="10"/>
      <c r="BCD122" s="10"/>
      <c r="BCE122" s="10"/>
      <c r="BCF122" s="10"/>
      <c r="BCG122" s="10"/>
      <c r="BCH122" s="10"/>
      <c r="BCI122" s="10"/>
      <c r="BCJ122" s="10"/>
      <c r="BCK122" s="10"/>
      <c r="BCL122" s="10"/>
      <c r="BCM122" s="10"/>
      <c r="BCN122" s="10"/>
      <c r="BCO122" s="10"/>
      <c r="BCP122" s="10"/>
      <c r="BCQ122" s="10"/>
      <c r="BCR122" s="10"/>
      <c r="BCS122" s="10"/>
      <c r="BCT122" s="10"/>
      <c r="BCU122" s="10"/>
      <c r="BCV122" s="10"/>
      <c r="BCW122" s="10"/>
      <c r="BCX122" s="10"/>
      <c r="BCY122" s="10"/>
      <c r="BCZ122" s="10"/>
      <c r="BDA122" s="10"/>
      <c r="BDB122" s="10"/>
      <c r="BDC122" s="10"/>
      <c r="BDD122" s="10"/>
      <c r="BDE122" s="10"/>
      <c r="BDF122" s="10"/>
      <c r="BDG122" s="10"/>
      <c r="BDH122" s="10"/>
      <c r="BDI122" s="10"/>
      <c r="BDJ122" s="10"/>
      <c r="BDK122" s="10"/>
      <c r="BDL122" s="10"/>
      <c r="BDM122" s="10"/>
      <c r="BDN122" s="10"/>
      <c r="BDO122" s="10"/>
      <c r="BDP122" s="10"/>
      <c r="BDQ122" s="10"/>
      <c r="BDR122" s="10"/>
      <c r="BDS122" s="10"/>
      <c r="BDT122" s="10"/>
      <c r="BDU122" s="10"/>
      <c r="BDV122" s="10"/>
      <c r="BDW122" s="10"/>
      <c r="BDX122" s="10"/>
      <c r="BDY122" s="10"/>
      <c r="BDZ122" s="10"/>
      <c r="BEA122" s="10"/>
      <c r="BEB122" s="10"/>
      <c r="BEC122" s="10"/>
      <c r="BED122" s="10"/>
      <c r="BEE122" s="10"/>
      <c r="BEF122" s="10"/>
      <c r="BEG122" s="10"/>
      <c r="BEH122" s="10"/>
      <c r="BEI122" s="10"/>
      <c r="BEJ122" s="10"/>
      <c r="BEK122" s="10"/>
      <c r="BEL122" s="10"/>
      <c r="BEM122" s="10"/>
      <c r="BEN122" s="10"/>
      <c r="BEO122" s="10"/>
      <c r="BEP122" s="10"/>
      <c r="BEQ122" s="10"/>
      <c r="BER122" s="10"/>
      <c r="BES122" s="10"/>
      <c r="BET122" s="10"/>
      <c r="BEU122" s="10"/>
      <c r="BEV122" s="10"/>
      <c r="BEW122" s="10"/>
      <c r="BEX122" s="10"/>
      <c r="BEY122" s="10"/>
      <c r="BEZ122" s="10"/>
      <c r="BFA122" s="10"/>
      <c r="BFB122" s="10"/>
      <c r="BFC122" s="10"/>
      <c r="BFD122" s="10"/>
      <c r="BFE122" s="10"/>
      <c r="BFF122" s="10"/>
      <c r="BFG122" s="10"/>
      <c r="BFH122" s="10"/>
      <c r="BFI122" s="10"/>
      <c r="BFJ122" s="10"/>
      <c r="BFK122" s="10"/>
      <c r="BFL122" s="10"/>
      <c r="BFM122" s="10"/>
      <c r="BFN122" s="10"/>
      <c r="BFO122" s="10"/>
      <c r="BFP122" s="10"/>
      <c r="BFQ122" s="10"/>
      <c r="BFR122" s="10"/>
      <c r="BFS122" s="10"/>
      <c r="BFT122" s="10"/>
      <c r="BFU122" s="10"/>
      <c r="BFV122" s="10"/>
      <c r="BFW122" s="10"/>
      <c r="BFX122" s="10"/>
      <c r="BFY122" s="10"/>
      <c r="BFZ122" s="10"/>
      <c r="BGA122" s="10"/>
      <c r="BGB122" s="10"/>
      <c r="BGC122" s="10"/>
      <c r="BGD122" s="10"/>
      <c r="BGE122" s="10"/>
      <c r="BGF122" s="10"/>
      <c r="BGG122" s="10"/>
      <c r="BGH122" s="10"/>
      <c r="BGI122" s="10"/>
      <c r="BGJ122" s="10"/>
      <c r="BGK122" s="10"/>
      <c r="BGL122" s="10"/>
      <c r="BGM122" s="10"/>
      <c r="BGN122" s="10"/>
      <c r="BGO122" s="10"/>
      <c r="BGP122" s="10"/>
      <c r="BGQ122" s="10"/>
      <c r="BGR122" s="10"/>
      <c r="BGS122" s="10"/>
      <c r="BGT122" s="10"/>
      <c r="BGU122" s="10"/>
      <c r="BGV122" s="10"/>
      <c r="BGW122" s="10"/>
      <c r="BGX122" s="10"/>
      <c r="BGY122" s="10"/>
      <c r="BGZ122" s="10"/>
      <c r="BHA122" s="10"/>
      <c r="BHB122" s="10"/>
      <c r="BHC122" s="10"/>
      <c r="BHD122" s="10"/>
      <c r="BHE122" s="10"/>
      <c r="BHF122" s="10"/>
      <c r="BHG122" s="10"/>
      <c r="BHH122" s="10"/>
      <c r="BHI122" s="10"/>
      <c r="BHJ122" s="10"/>
      <c r="BHK122" s="10"/>
      <c r="BHL122" s="10"/>
      <c r="BHM122" s="10"/>
      <c r="BHN122" s="10"/>
      <c r="BHO122" s="10"/>
      <c r="BHP122" s="10"/>
      <c r="BHQ122" s="10"/>
      <c r="BHR122" s="10"/>
      <c r="BHS122" s="10"/>
      <c r="BHT122" s="10"/>
      <c r="BHU122" s="10"/>
      <c r="BHV122" s="10"/>
      <c r="BHW122" s="10"/>
      <c r="BHX122" s="10"/>
      <c r="BHY122" s="10"/>
      <c r="BHZ122" s="10"/>
      <c r="BIA122" s="10"/>
      <c r="BIB122" s="10"/>
      <c r="BIC122" s="10"/>
      <c r="BID122" s="10"/>
      <c r="BIE122" s="10"/>
      <c r="BIF122" s="10"/>
      <c r="BIG122" s="10"/>
      <c r="BIH122" s="10"/>
      <c r="BII122" s="10"/>
      <c r="BIJ122" s="10"/>
      <c r="BIK122" s="10"/>
      <c r="BIL122" s="10"/>
      <c r="BIM122" s="10"/>
      <c r="BIN122" s="10"/>
      <c r="BIO122" s="10"/>
      <c r="BIP122" s="10"/>
      <c r="BIQ122" s="10"/>
      <c r="BIR122" s="10"/>
      <c r="BIS122" s="10"/>
      <c r="BIT122" s="10"/>
      <c r="BIU122" s="10"/>
      <c r="BIV122" s="10"/>
      <c r="BIW122" s="10"/>
      <c r="BIX122" s="10"/>
      <c r="BIY122" s="10"/>
      <c r="BIZ122" s="10"/>
      <c r="BJA122" s="10"/>
      <c r="BJB122" s="10"/>
      <c r="BJC122" s="10"/>
      <c r="BJD122" s="10"/>
      <c r="BJE122" s="10"/>
      <c r="BJF122" s="10"/>
      <c r="BJG122" s="10"/>
      <c r="BJH122" s="10"/>
      <c r="BJI122" s="10"/>
      <c r="BJJ122" s="10"/>
      <c r="BJK122" s="10"/>
      <c r="BJL122" s="10"/>
      <c r="BJM122" s="10"/>
      <c r="BJN122" s="10"/>
      <c r="BJO122" s="10"/>
      <c r="BJP122" s="10"/>
      <c r="BJQ122" s="10"/>
      <c r="BJR122" s="10"/>
      <c r="BJS122" s="10"/>
      <c r="BJT122" s="10"/>
      <c r="BJU122" s="10"/>
      <c r="BJV122" s="10"/>
      <c r="BJW122" s="10"/>
      <c r="BJX122" s="10"/>
      <c r="BJY122" s="10"/>
      <c r="BJZ122" s="10"/>
      <c r="BKA122" s="10"/>
      <c r="BKB122" s="10"/>
      <c r="BKC122" s="10"/>
      <c r="BKD122" s="10"/>
      <c r="BKE122" s="10"/>
      <c r="BKF122" s="10"/>
      <c r="BKG122" s="10"/>
      <c r="BKH122" s="10"/>
      <c r="BKI122" s="10"/>
      <c r="BKJ122" s="10"/>
      <c r="BKK122" s="10"/>
      <c r="BKL122" s="10"/>
      <c r="BKM122" s="10"/>
      <c r="BKN122" s="10"/>
      <c r="BKO122" s="10"/>
      <c r="BKP122" s="10"/>
      <c r="BKQ122" s="10"/>
      <c r="BKR122" s="10"/>
      <c r="BKS122" s="10"/>
      <c r="BKT122" s="10"/>
      <c r="BKU122" s="10"/>
      <c r="BKV122" s="10"/>
      <c r="BKW122" s="10"/>
      <c r="BKX122" s="10"/>
      <c r="BKY122" s="10"/>
      <c r="BKZ122" s="10"/>
      <c r="BLA122" s="10"/>
      <c r="BLB122" s="10"/>
      <c r="BLC122" s="10"/>
      <c r="BLD122" s="10"/>
      <c r="BLE122" s="10"/>
      <c r="BLF122" s="10"/>
      <c r="BLG122" s="10"/>
      <c r="BLH122" s="10"/>
      <c r="BLI122" s="10"/>
      <c r="BLJ122" s="10"/>
      <c r="BLK122" s="10"/>
      <c r="BLL122" s="10"/>
      <c r="BLM122" s="10"/>
      <c r="BLN122" s="10"/>
      <c r="BLO122" s="10"/>
      <c r="BLP122" s="10"/>
      <c r="BLQ122" s="10"/>
      <c r="BLR122" s="10"/>
      <c r="BLS122" s="10"/>
      <c r="BLT122" s="10"/>
      <c r="BLU122" s="10"/>
      <c r="BLV122" s="10"/>
      <c r="BLW122" s="10"/>
      <c r="BLX122" s="10"/>
      <c r="BLY122" s="10"/>
      <c r="BLZ122" s="10"/>
      <c r="BMA122" s="10"/>
      <c r="BMB122" s="10"/>
      <c r="BMC122" s="10"/>
      <c r="BMD122" s="10"/>
      <c r="BME122" s="10"/>
      <c r="BMF122" s="10"/>
      <c r="BMG122" s="10"/>
      <c r="BMH122" s="10"/>
      <c r="BMI122" s="10"/>
      <c r="BMJ122" s="10"/>
      <c r="BMK122" s="10"/>
      <c r="BML122" s="10"/>
      <c r="BMM122" s="10"/>
      <c r="BMN122" s="10"/>
      <c r="BMO122" s="10"/>
      <c r="BMP122" s="10"/>
      <c r="BMQ122" s="10"/>
      <c r="BMR122" s="10"/>
      <c r="BMS122" s="10"/>
      <c r="BMT122" s="10"/>
      <c r="BMU122" s="10"/>
      <c r="BMV122" s="10"/>
      <c r="BMW122" s="10"/>
      <c r="BMX122" s="10"/>
      <c r="BMY122" s="10"/>
      <c r="BMZ122" s="10"/>
      <c r="BNA122" s="10"/>
      <c r="BNB122" s="10"/>
      <c r="BNC122" s="10"/>
      <c r="BND122" s="10"/>
      <c r="BNE122" s="10"/>
      <c r="BNF122" s="10"/>
      <c r="BNG122" s="10"/>
      <c r="BNH122" s="10"/>
      <c r="BNI122" s="10"/>
      <c r="BNJ122" s="10"/>
      <c r="BNK122" s="10"/>
      <c r="BNL122" s="10"/>
      <c r="BNM122" s="10"/>
      <c r="BNN122" s="10"/>
      <c r="BNO122" s="10"/>
      <c r="BNP122" s="10"/>
      <c r="BNQ122" s="10"/>
      <c r="BNR122" s="10"/>
      <c r="BNS122" s="10"/>
      <c r="BNT122" s="10"/>
      <c r="BNU122" s="10"/>
      <c r="BNV122" s="10"/>
      <c r="BNW122" s="10"/>
      <c r="BNX122" s="10"/>
      <c r="BNY122" s="10"/>
      <c r="BNZ122" s="10"/>
      <c r="BOA122" s="10"/>
      <c r="BOB122" s="10"/>
      <c r="BOC122" s="10"/>
      <c r="BOD122" s="10"/>
      <c r="BOE122" s="10"/>
      <c r="BOF122" s="10"/>
      <c r="BOG122" s="10"/>
      <c r="BOH122" s="10"/>
      <c r="BOI122" s="10"/>
      <c r="BOJ122" s="10"/>
      <c r="BOK122" s="10"/>
      <c r="BOL122" s="10"/>
      <c r="BOM122" s="10"/>
      <c r="BON122" s="10"/>
      <c r="BOO122" s="10"/>
      <c r="BOP122" s="10"/>
      <c r="BOQ122" s="10"/>
      <c r="BOR122" s="10"/>
      <c r="BOS122" s="10"/>
      <c r="BOT122" s="10"/>
      <c r="BOU122" s="10"/>
      <c r="BOV122" s="10"/>
      <c r="BOW122" s="10"/>
      <c r="BOX122" s="10"/>
      <c r="BOY122" s="10"/>
      <c r="BOZ122" s="10"/>
      <c r="BPA122" s="10"/>
      <c r="BPB122" s="10"/>
      <c r="BPC122" s="10"/>
      <c r="BPD122" s="10"/>
      <c r="BPE122" s="10"/>
      <c r="BPF122" s="10"/>
      <c r="BPG122" s="10"/>
      <c r="BPH122" s="10"/>
      <c r="BPI122" s="10"/>
      <c r="BPJ122" s="10"/>
      <c r="BPK122" s="10"/>
      <c r="BPL122" s="10"/>
      <c r="BPM122" s="10"/>
      <c r="BPN122" s="10"/>
      <c r="BPO122" s="10"/>
      <c r="BPP122" s="10"/>
      <c r="BPQ122" s="10"/>
      <c r="BPR122" s="10"/>
      <c r="BPS122" s="10"/>
      <c r="BPT122" s="10"/>
      <c r="BPU122" s="10"/>
      <c r="BPV122" s="10"/>
      <c r="BPW122" s="10"/>
      <c r="BPX122" s="10"/>
      <c r="BPY122" s="10"/>
      <c r="BPZ122" s="10"/>
      <c r="BQA122" s="10"/>
      <c r="BQB122" s="10"/>
      <c r="BQC122" s="10"/>
      <c r="BQD122" s="10"/>
      <c r="BQE122" s="10"/>
      <c r="BQF122" s="10"/>
      <c r="BQG122" s="10"/>
      <c r="BQH122" s="10"/>
      <c r="BQI122" s="10"/>
      <c r="BQJ122" s="10"/>
      <c r="BQK122" s="10"/>
      <c r="BQL122" s="10"/>
      <c r="BQM122" s="10"/>
      <c r="BQN122" s="10"/>
      <c r="BQO122" s="10"/>
      <c r="BQP122" s="10"/>
      <c r="BQQ122" s="10"/>
      <c r="BQR122" s="10"/>
      <c r="BQS122" s="10"/>
      <c r="BQT122" s="10"/>
      <c r="BQU122" s="10"/>
      <c r="BQV122" s="10"/>
      <c r="BQW122" s="10"/>
      <c r="BQX122" s="10"/>
      <c r="BQY122" s="10"/>
      <c r="BQZ122" s="10"/>
      <c r="BRA122" s="10"/>
      <c r="BRB122" s="10"/>
      <c r="BRC122" s="10"/>
      <c r="BRD122" s="10"/>
      <c r="BRE122" s="10"/>
      <c r="BRF122" s="10"/>
      <c r="BRG122" s="10"/>
      <c r="BRH122" s="10"/>
      <c r="BRI122" s="10"/>
      <c r="BRJ122" s="10"/>
      <c r="BRK122" s="10"/>
      <c r="BRL122" s="10"/>
      <c r="BRM122" s="10"/>
      <c r="BRN122" s="10"/>
      <c r="BRO122" s="10"/>
      <c r="BRP122" s="10"/>
      <c r="BRQ122" s="10"/>
      <c r="BRR122" s="10"/>
      <c r="BRS122" s="10"/>
      <c r="BRT122" s="10"/>
      <c r="BRU122" s="10"/>
      <c r="BRV122" s="10"/>
      <c r="BRW122" s="10"/>
      <c r="BRX122" s="10"/>
      <c r="BRY122" s="10"/>
      <c r="BRZ122" s="10"/>
      <c r="BSA122" s="10"/>
      <c r="BSB122" s="10"/>
      <c r="BSC122" s="10"/>
      <c r="BSD122" s="10"/>
      <c r="BSE122" s="10"/>
      <c r="BSF122" s="10"/>
      <c r="BSG122" s="10"/>
      <c r="BSH122" s="10"/>
      <c r="BSI122" s="10"/>
      <c r="BSJ122" s="10"/>
      <c r="BSK122" s="10"/>
      <c r="BSL122" s="10"/>
      <c r="BSM122" s="10"/>
      <c r="BSN122" s="10"/>
      <c r="BSO122" s="10"/>
      <c r="BSP122" s="10"/>
      <c r="BSQ122" s="10"/>
      <c r="BSR122" s="10"/>
      <c r="BSS122" s="10"/>
      <c r="BST122" s="10"/>
      <c r="BSU122" s="10"/>
      <c r="BSV122" s="10"/>
      <c r="BSW122" s="10"/>
      <c r="BSX122" s="10"/>
      <c r="BSY122" s="10"/>
      <c r="BSZ122" s="10"/>
      <c r="BTA122" s="10"/>
      <c r="BTB122" s="10"/>
      <c r="BTC122" s="10"/>
      <c r="BTD122" s="10"/>
      <c r="BTE122" s="10"/>
      <c r="BTF122" s="10"/>
      <c r="BTG122" s="10"/>
      <c r="BTH122" s="10"/>
      <c r="BTI122" s="10"/>
      <c r="BTJ122" s="10"/>
      <c r="BTK122" s="10"/>
      <c r="BTL122" s="10"/>
      <c r="BTM122" s="10"/>
      <c r="BTN122" s="10"/>
      <c r="BTO122" s="10"/>
      <c r="BTP122" s="10"/>
      <c r="BTQ122" s="10"/>
      <c r="BTR122" s="10"/>
      <c r="BTS122" s="10"/>
      <c r="BTT122" s="10"/>
      <c r="BTU122" s="10"/>
      <c r="BTV122" s="10"/>
      <c r="BTW122" s="10"/>
      <c r="BTX122" s="10"/>
      <c r="BTY122" s="10"/>
      <c r="BTZ122" s="10"/>
      <c r="BUA122" s="10"/>
      <c r="BUB122" s="10"/>
      <c r="BUC122" s="10"/>
      <c r="BUD122" s="10"/>
      <c r="BUE122" s="10"/>
      <c r="BUF122" s="10"/>
      <c r="BUG122" s="10"/>
      <c r="BUH122" s="10"/>
      <c r="BUI122" s="10"/>
      <c r="BUJ122" s="10"/>
      <c r="BUK122" s="10"/>
      <c r="BUL122" s="10"/>
      <c r="BUM122" s="10"/>
      <c r="BUN122" s="10"/>
      <c r="BUO122" s="10"/>
      <c r="BUP122" s="10"/>
      <c r="BUQ122" s="10"/>
      <c r="BUR122" s="10"/>
      <c r="BUS122" s="10"/>
      <c r="BUT122" s="10"/>
      <c r="BUU122" s="10"/>
      <c r="BUV122" s="10"/>
      <c r="BUW122" s="10"/>
      <c r="BUX122" s="10"/>
      <c r="BUY122" s="10"/>
      <c r="BUZ122" s="10"/>
      <c r="BVA122" s="10"/>
      <c r="BVB122" s="10"/>
      <c r="BVC122" s="10"/>
      <c r="BVD122" s="10"/>
      <c r="BVE122" s="10"/>
      <c r="BVF122" s="10"/>
      <c r="BVG122" s="10"/>
      <c r="BVH122" s="10"/>
      <c r="BVI122" s="10"/>
      <c r="BVJ122" s="10"/>
      <c r="BVK122" s="10"/>
      <c r="BVL122" s="10"/>
      <c r="BVM122" s="10"/>
      <c r="BVN122" s="10"/>
      <c r="BVO122" s="10"/>
      <c r="BVP122" s="10"/>
      <c r="BVQ122" s="10"/>
      <c r="BVR122" s="10"/>
      <c r="BVS122" s="10"/>
      <c r="BVT122" s="10"/>
      <c r="BVU122" s="10"/>
      <c r="BVV122" s="10"/>
      <c r="BVW122" s="10"/>
      <c r="BVX122" s="10"/>
      <c r="BVY122" s="10"/>
      <c r="BVZ122" s="10"/>
      <c r="BWA122" s="10"/>
      <c r="BWB122" s="10"/>
      <c r="BWC122" s="10"/>
      <c r="BWD122" s="10"/>
      <c r="BWE122" s="10"/>
      <c r="BWF122" s="10"/>
      <c r="BWG122" s="10"/>
      <c r="BWH122" s="10"/>
      <c r="BWI122" s="10"/>
      <c r="BWJ122" s="10"/>
      <c r="BWK122" s="10"/>
      <c r="BWL122" s="10"/>
      <c r="BWM122" s="10"/>
      <c r="BWN122" s="10"/>
      <c r="BWO122" s="10"/>
      <c r="BWP122" s="10"/>
      <c r="BWQ122" s="10"/>
      <c r="BWR122" s="10"/>
      <c r="BWS122" s="10"/>
      <c r="BWT122" s="10"/>
      <c r="BWU122" s="10"/>
      <c r="BWV122" s="10"/>
      <c r="BWW122" s="10"/>
      <c r="BWX122" s="10"/>
      <c r="BWY122" s="10"/>
      <c r="BWZ122" s="10"/>
      <c r="BXA122" s="10"/>
      <c r="BXB122" s="10"/>
      <c r="BXC122" s="10"/>
      <c r="BXD122" s="10"/>
      <c r="BXE122" s="10"/>
      <c r="BXF122" s="10"/>
      <c r="BXG122" s="10"/>
      <c r="BXH122" s="10"/>
      <c r="BXI122" s="10"/>
      <c r="BXJ122" s="10"/>
      <c r="BXK122" s="10"/>
      <c r="BXL122" s="10"/>
      <c r="BXM122" s="10"/>
      <c r="BXN122" s="10"/>
      <c r="BXO122" s="10"/>
      <c r="BXP122" s="10"/>
      <c r="BXQ122" s="10"/>
      <c r="BXR122" s="10"/>
      <c r="BXS122" s="10"/>
      <c r="BXT122" s="10"/>
      <c r="BXU122" s="10"/>
      <c r="BXV122" s="10"/>
      <c r="BXW122" s="10"/>
      <c r="BXX122" s="10"/>
      <c r="BXY122" s="10"/>
      <c r="BXZ122" s="10"/>
      <c r="BYA122" s="10"/>
      <c r="BYB122" s="10"/>
      <c r="BYC122" s="10"/>
      <c r="BYD122" s="10"/>
      <c r="BYE122" s="10"/>
      <c r="BYF122" s="10"/>
      <c r="BYG122" s="10"/>
      <c r="BYH122" s="10"/>
      <c r="BYI122" s="10"/>
      <c r="BYJ122" s="10"/>
      <c r="BYK122" s="10"/>
      <c r="BYL122" s="10"/>
      <c r="BYM122" s="10"/>
      <c r="BYN122" s="10"/>
      <c r="BYO122" s="10"/>
      <c r="BYP122" s="10"/>
      <c r="BYQ122" s="10"/>
      <c r="BYR122" s="10"/>
      <c r="BYS122" s="10"/>
      <c r="BYT122" s="10"/>
      <c r="BYU122" s="10"/>
      <c r="BYV122" s="10"/>
      <c r="BYW122" s="10"/>
      <c r="BYX122" s="10"/>
      <c r="BYY122" s="10"/>
      <c r="BYZ122" s="10"/>
      <c r="BZA122" s="10"/>
      <c r="BZB122" s="10"/>
      <c r="BZC122" s="10"/>
      <c r="BZD122" s="10"/>
      <c r="BZE122" s="10"/>
      <c r="BZF122" s="10"/>
      <c r="BZG122" s="10"/>
      <c r="BZH122" s="10"/>
      <c r="BZI122" s="10"/>
      <c r="BZJ122" s="10"/>
      <c r="BZK122" s="10"/>
      <c r="BZL122" s="10"/>
      <c r="BZM122" s="10"/>
      <c r="BZN122" s="10"/>
      <c r="BZO122" s="10"/>
      <c r="BZP122" s="10"/>
      <c r="BZQ122" s="10"/>
      <c r="BZR122" s="10"/>
      <c r="BZS122" s="10"/>
      <c r="BZT122" s="10"/>
      <c r="BZU122" s="10"/>
      <c r="BZV122" s="10"/>
      <c r="BZW122" s="10"/>
      <c r="BZX122" s="10"/>
      <c r="BZY122" s="10"/>
      <c r="BZZ122" s="10"/>
      <c r="CAA122" s="10"/>
      <c r="CAB122" s="10"/>
      <c r="CAC122" s="10"/>
      <c r="CAD122" s="10"/>
      <c r="CAE122" s="10"/>
      <c r="CAF122" s="10"/>
      <c r="CAG122" s="10"/>
      <c r="CAH122" s="10"/>
      <c r="CAI122" s="10"/>
      <c r="CAJ122" s="10"/>
      <c r="CAK122" s="10"/>
      <c r="CAL122" s="10"/>
      <c r="CAM122" s="10"/>
      <c r="CAN122" s="10"/>
      <c r="CAO122" s="10"/>
      <c r="CAP122" s="10"/>
      <c r="CAQ122" s="10"/>
      <c r="CAR122" s="10"/>
      <c r="CAS122" s="10"/>
      <c r="CAT122" s="10"/>
      <c r="CAU122" s="10"/>
      <c r="CAV122" s="10"/>
      <c r="CAW122" s="10"/>
      <c r="CAX122" s="10"/>
      <c r="CAY122" s="10"/>
      <c r="CAZ122" s="10"/>
      <c r="CBA122" s="10"/>
      <c r="CBB122" s="10"/>
      <c r="CBC122" s="10"/>
      <c r="CBD122" s="10"/>
      <c r="CBE122" s="10"/>
      <c r="CBF122" s="10"/>
      <c r="CBG122" s="10"/>
      <c r="CBH122" s="10"/>
      <c r="CBI122" s="10"/>
      <c r="CBJ122" s="10"/>
      <c r="CBK122" s="10"/>
      <c r="CBL122" s="10"/>
      <c r="CBM122" s="10"/>
      <c r="CBN122" s="10"/>
      <c r="CBO122" s="10"/>
      <c r="CBP122" s="10"/>
      <c r="CBQ122" s="10"/>
      <c r="CBR122" s="10"/>
      <c r="CBS122" s="10"/>
      <c r="CBT122" s="10"/>
      <c r="CBU122" s="10"/>
      <c r="CBV122" s="10"/>
      <c r="CBW122" s="10"/>
      <c r="CBX122" s="10"/>
      <c r="CBY122" s="10"/>
      <c r="CBZ122" s="10"/>
      <c r="CCA122" s="10"/>
      <c r="CCB122" s="10"/>
      <c r="CCC122" s="10"/>
      <c r="CCD122" s="10"/>
      <c r="CCE122" s="10"/>
      <c r="CCF122" s="10"/>
      <c r="CCG122" s="10"/>
      <c r="CCH122" s="10"/>
      <c r="CCI122" s="10"/>
      <c r="CCJ122" s="10"/>
      <c r="CCK122" s="10"/>
      <c r="CCL122" s="10"/>
      <c r="CCM122" s="10"/>
      <c r="CCN122" s="10"/>
      <c r="CCO122" s="10"/>
      <c r="CCP122" s="10"/>
      <c r="CCQ122" s="10"/>
      <c r="CCR122" s="10"/>
      <c r="CCS122" s="10"/>
      <c r="CCT122" s="10"/>
      <c r="CCU122" s="10"/>
      <c r="CCV122" s="10"/>
      <c r="CCW122" s="10"/>
      <c r="CCX122" s="10"/>
      <c r="CCY122" s="10"/>
      <c r="CCZ122" s="10"/>
      <c r="CDA122" s="10"/>
      <c r="CDB122" s="10"/>
      <c r="CDC122" s="10"/>
      <c r="CDD122" s="10"/>
      <c r="CDE122" s="10"/>
      <c r="CDF122" s="10"/>
      <c r="CDG122" s="10"/>
      <c r="CDH122" s="10"/>
      <c r="CDI122" s="10"/>
      <c r="CDJ122" s="10"/>
      <c r="CDK122" s="10"/>
      <c r="CDL122" s="10"/>
      <c r="CDM122" s="10"/>
      <c r="CDN122" s="10"/>
      <c r="CDO122" s="10"/>
      <c r="CDP122" s="10"/>
      <c r="CDQ122" s="10"/>
      <c r="CDR122" s="10"/>
      <c r="CDS122" s="10"/>
      <c r="CDT122" s="10"/>
      <c r="CDU122" s="10"/>
      <c r="CDV122" s="10"/>
      <c r="CDW122" s="10"/>
      <c r="CDX122" s="10"/>
      <c r="CDY122" s="10"/>
      <c r="CDZ122" s="10"/>
      <c r="CEA122" s="10"/>
      <c r="CEB122" s="10"/>
      <c r="CEC122" s="10"/>
      <c r="CED122" s="10"/>
      <c r="CEE122" s="10"/>
      <c r="CEF122" s="10"/>
      <c r="CEG122" s="10"/>
      <c r="CEH122" s="10"/>
      <c r="CEI122" s="10"/>
      <c r="CEJ122" s="10"/>
      <c r="CEK122" s="10"/>
      <c r="CEL122" s="10"/>
      <c r="CEM122" s="10"/>
      <c r="CEN122" s="10"/>
      <c r="CEO122" s="10"/>
      <c r="CEP122" s="10"/>
      <c r="CEQ122" s="10"/>
      <c r="CER122" s="10"/>
      <c r="CES122" s="10"/>
      <c r="CET122" s="10"/>
      <c r="CEU122" s="10"/>
      <c r="CEV122" s="10"/>
      <c r="CEW122" s="10"/>
      <c r="CEX122" s="10"/>
      <c r="CEY122" s="10"/>
      <c r="CEZ122" s="10"/>
      <c r="CFA122" s="10"/>
      <c r="CFB122" s="10"/>
      <c r="CFC122" s="10"/>
      <c r="CFD122" s="10"/>
      <c r="CFE122" s="10"/>
      <c r="CFF122" s="10"/>
      <c r="CFG122" s="10"/>
      <c r="CFH122" s="10"/>
      <c r="CFI122" s="10"/>
      <c r="CFJ122" s="10"/>
      <c r="CFK122" s="10"/>
      <c r="CFL122" s="10"/>
      <c r="CFM122" s="10"/>
      <c r="CFN122" s="10"/>
      <c r="CFO122" s="10"/>
      <c r="CFP122" s="10"/>
      <c r="CFQ122" s="10"/>
      <c r="CFR122" s="10"/>
      <c r="CFS122" s="10"/>
      <c r="CFT122" s="10"/>
      <c r="CFU122" s="10"/>
      <c r="CFV122" s="10"/>
      <c r="CFW122" s="10"/>
      <c r="CFX122" s="10"/>
      <c r="CFY122" s="10"/>
      <c r="CFZ122" s="10"/>
      <c r="CGA122" s="10"/>
      <c r="CGB122" s="10"/>
      <c r="CGC122" s="10"/>
      <c r="CGD122" s="10"/>
      <c r="CGE122" s="10"/>
      <c r="CGF122" s="10"/>
      <c r="CGG122" s="10"/>
      <c r="CGH122" s="10"/>
      <c r="CGI122" s="10"/>
      <c r="CGJ122" s="10"/>
      <c r="CGK122" s="10"/>
      <c r="CGL122" s="10"/>
      <c r="CGM122" s="10"/>
      <c r="CGN122" s="10"/>
      <c r="CGO122" s="10"/>
      <c r="CGP122" s="10"/>
      <c r="CGQ122" s="10"/>
      <c r="CGR122" s="10"/>
      <c r="CGS122" s="10"/>
      <c r="CGT122" s="10"/>
      <c r="CGU122" s="10"/>
      <c r="CGV122" s="10"/>
      <c r="CGW122" s="10"/>
      <c r="CGX122" s="10"/>
      <c r="CGY122" s="10"/>
      <c r="CGZ122" s="10"/>
      <c r="CHA122" s="10"/>
      <c r="CHB122" s="10"/>
      <c r="CHC122" s="10"/>
      <c r="CHD122" s="10"/>
      <c r="CHE122" s="10"/>
      <c r="CHF122" s="10"/>
      <c r="CHG122" s="10"/>
      <c r="CHH122" s="10"/>
      <c r="CHI122" s="10"/>
      <c r="CHJ122" s="10"/>
      <c r="CHK122" s="10"/>
      <c r="CHL122" s="10"/>
      <c r="CHM122" s="10"/>
      <c r="CHN122" s="10"/>
      <c r="CHO122" s="10"/>
      <c r="CHP122" s="10"/>
      <c r="CHQ122" s="10"/>
      <c r="CHR122" s="10"/>
      <c r="CHS122" s="10"/>
      <c r="CHT122" s="10"/>
      <c r="CHU122" s="10"/>
      <c r="CHV122" s="10"/>
      <c r="CHW122" s="10"/>
      <c r="CHX122" s="10"/>
      <c r="CHY122" s="10"/>
      <c r="CHZ122" s="10"/>
      <c r="CIA122" s="10"/>
      <c r="CIB122" s="10"/>
      <c r="CIC122" s="10"/>
      <c r="CID122" s="10"/>
      <c r="CIE122" s="10"/>
      <c r="CIF122" s="10"/>
      <c r="CIG122" s="10"/>
      <c r="CIH122" s="10"/>
      <c r="CII122" s="10"/>
      <c r="CIJ122" s="10"/>
      <c r="CIK122" s="10"/>
      <c r="CIL122" s="10"/>
      <c r="CIM122" s="10"/>
      <c r="CIN122" s="10"/>
      <c r="CIO122" s="10"/>
      <c r="CIP122" s="10"/>
      <c r="CIQ122" s="10"/>
      <c r="CIR122" s="10"/>
      <c r="CIS122" s="10"/>
      <c r="CIT122" s="10"/>
      <c r="CIU122" s="10"/>
      <c r="CIV122" s="10"/>
      <c r="CIW122" s="10"/>
      <c r="CIX122" s="10"/>
      <c r="CIY122" s="10"/>
      <c r="CIZ122" s="10"/>
      <c r="CJA122" s="10"/>
      <c r="CJB122" s="10"/>
      <c r="CJC122" s="10"/>
      <c r="CJD122" s="10"/>
      <c r="CJE122" s="10"/>
      <c r="CJF122" s="10"/>
      <c r="CJG122" s="10"/>
      <c r="CJH122" s="10"/>
      <c r="CJI122" s="10"/>
      <c r="CJJ122" s="10"/>
      <c r="CJK122" s="10"/>
      <c r="CJL122" s="10"/>
      <c r="CJM122" s="10"/>
      <c r="CJN122" s="10"/>
      <c r="CJO122" s="10"/>
      <c r="CJP122" s="10"/>
      <c r="CJQ122" s="10"/>
      <c r="CJR122" s="10"/>
      <c r="CJS122" s="10"/>
      <c r="CJT122" s="10"/>
      <c r="CJU122" s="10"/>
      <c r="CJV122" s="10"/>
      <c r="CJW122" s="10"/>
      <c r="CJX122" s="10"/>
      <c r="CJY122" s="10"/>
      <c r="CJZ122" s="10"/>
      <c r="CKA122" s="10"/>
      <c r="CKB122" s="10"/>
      <c r="CKC122" s="10"/>
      <c r="CKD122" s="10"/>
      <c r="CKE122" s="10"/>
      <c r="CKF122" s="10"/>
      <c r="CKG122" s="10"/>
      <c r="CKH122" s="10"/>
      <c r="CKI122" s="10"/>
      <c r="CKJ122" s="10"/>
      <c r="CKK122" s="10"/>
      <c r="CKL122" s="10"/>
      <c r="CKM122" s="10"/>
      <c r="CKN122" s="10"/>
      <c r="CKO122" s="10"/>
      <c r="CKP122" s="10"/>
      <c r="CKQ122" s="10"/>
      <c r="CKR122" s="10"/>
      <c r="CKS122" s="10"/>
      <c r="CKT122" s="10"/>
      <c r="CKU122" s="10"/>
      <c r="CKV122" s="10"/>
      <c r="CKW122" s="10"/>
      <c r="CKX122" s="10"/>
      <c r="CKY122" s="10"/>
      <c r="CKZ122" s="10"/>
      <c r="CLA122" s="10"/>
      <c r="CLB122" s="10"/>
      <c r="CLC122" s="10"/>
      <c r="CLD122" s="10"/>
      <c r="CLE122" s="10"/>
      <c r="CLF122" s="10"/>
      <c r="CLG122" s="10"/>
      <c r="CLH122" s="10"/>
      <c r="CLI122" s="10"/>
      <c r="CLJ122" s="10"/>
      <c r="CLK122" s="10"/>
      <c r="CLL122" s="10"/>
      <c r="CLM122" s="10"/>
      <c r="CLN122" s="10"/>
      <c r="CLO122" s="10"/>
      <c r="CLP122" s="10"/>
      <c r="CLQ122" s="10"/>
      <c r="CLR122" s="10"/>
      <c r="CLS122" s="10"/>
      <c r="CLT122" s="10"/>
      <c r="CLU122" s="10"/>
      <c r="CLV122" s="10"/>
      <c r="CLW122" s="10"/>
      <c r="CLX122" s="10"/>
      <c r="CLY122" s="10"/>
      <c r="CLZ122" s="10"/>
      <c r="CMA122" s="10"/>
      <c r="CMB122" s="10"/>
      <c r="CMC122" s="10"/>
      <c r="CMD122" s="10"/>
      <c r="CME122" s="10"/>
      <c r="CMF122" s="10"/>
      <c r="CMG122" s="10"/>
      <c r="CMH122" s="10"/>
      <c r="CMI122" s="10"/>
      <c r="CMJ122" s="10"/>
      <c r="CMK122" s="10"/>
      <c r="CML122" s="10"/>
      <c r="CMM122" s="10"/>
      <c r="CMN122" s="10"/>
      <c r="CMO122" s="10"/>
      <c r="CMP122" s="10"/>
      <c r="CMQ122" s="10"/>
      <c r="CMR122" s="10"/>
      <c r="CMS122" s="10"/>
      <c r="CMT122" s="10"/>
      <c r="CMU122" s="10"/>
      <c r="CMV122" s="10"/>
      <c r="CMW122" s="10"/>
      <c r="CMX122" s="10"/>
      <c r="CMY122" s="10"/>
      <c r="CMZ122" s="10"/>
      <c r="CNA122" s="10"/>
      <c r="CNB122" s="10"/>
      <c r="CNC122" s="10"/>
      <c r="CND122" s="10"/>
      <c r="CNE122" s="10"/>
      <c r="CNF122" s="10"/>
      <c r="CNG122" s="10"/>
      <c r="CNH122" s="10"/>
      <c r="CNI122" s="10"/>
      <c r="CNJ122" s="10"/>
      <c r="CNK122" s="10"/>
      <c r="CNL122" s="10"/>
      <c r="CNM122" s="10"/>
      <c r="CNN122" s="10"/>
      <c r="CNO122" s="10"/>
      <c r="CNP122" s="10"/>
      <c r="CNQ122" s="10"/>
      <c r="CNR122" s="10"/>
      <c r="CNS122" s="10"/>
      <c r="CNT122" s="10"/>
      <c r="CNU122" s="10"/>
      <c r="CNV122" s="10"/>
      <c r="CNW122" s="10"/>
      <c r="CNX122" s="10"/>
      <c r="CNY122" s="10"/>
      <c r="CNZ122" s="10"/>
      <c r="COA122" s="10"/>
      <c r="COB122" s="10"/>
      <c r="COC122" s="10"/>
      <c r="COD122" s="10"/>
      <c r="COE122" s="10"/>
      <c r="COF122" s="10"/>
      <c r="COG122" s="10"/>
      <c r="COH122" s="10"/>
      <c r="COI122" s="10"/>
      <c r="COJ122" s="10"/>
      <c r="COK122" s="10"/>
      <c r="COL122" s="10"/>
      <c r="COM122" s="10"/>
      <c r="CON122" s="10"/>
      <c r="COO122" s="10"/>
      <c r="COP122" s="10"/>
      <c r="COQ122" s="10"/>
      <c r="COR122" s="10"/>
      <c r="COS122" s="10"/>
      <c r="COT122" s="10"/>
      <c r="COU122" s="10"/>
      <c r="COV122" s="10"/>
      <c r="COW122" s="10"/>
      <c r="COX122" s="10"/>
      <c r="COY122" s="10"/>
      <c r="COZ122" s="10"/>
      <c r="CPA122" s="10"/>
      <c r="CPB122" s="10"/>
      <c r="CPC122" s="10"/>
      <c r="CPD122" s="10"/>
      <c r="CPE122" s="10"/>
      <c r="CPF122" s="10"/>
      <c r="CPG122" s="10"/>
      <c r="CPH122" s="10"/>
      <c r="CPI122" s="10"/>
      <c r="CPJ122" s="10"/>
      <c r="CPK122" s="10"/>
      <c r="CPL122" s="10"/>
      <c r="CPM122" s="10"/>
      <c r="CPN122" s="10"/>
      <c r="CPO122" s="10"/>
      <c r="CPP122" s="10"/>
      <c r="CPQ122" s="10"/>
      <c r="CPR122" s="10"/>
      <c r="CPS122" s="10"/>
      <c r="CPT122" s="10"/>
      <c r="CPU122" s="10"/>
      <c r="CPV122" s="10"/>
      <c r="CPW122" s="10"/>
      <c r="CPX122" s="10"/>
      <c r="CPY122" s="10"/>
      <c r="CPZ122" s="10"/>
      <c r="CQA122" s="10"/>
      <c r="CQB122" s="10"/>
      <c r="CQC122" s="10"/>
      <c r="CQD122" s="10"/>
      <c r="CQE122" s="10"/>
      <c r="CQF122" s="10"/>
      <c r="CQG122" s="10"/>
      <c r="CQH122" s="10"/>
      <c r="CQI122" s="10"/>
      <c r="CQJ122" s="10"/>
      <c r="CQK122" s="10"/>
      <c r="CQL122" s="10"/>
      <c r="CQM122" s="10"/>
      <c r="CQN122" s="10"/>
      <c r="CQO122" s="10"/>
      <c r="CQP122" s="10"/>
      <c r="CQQ122" s="10"/>
      <c r="CQR122" s="10"/>
      <c r="CQS122" s="10"/>
      <c r="CQT122" s="10"/>
      <c r="CQU122" s="10"/>
      <c r="CQV122" s="10"/>
      <c r="CQW122" s="10"/>
      <c r="CQX122" s="10"/>
      <c r="CQY122" s="10"/>
      <c r="CQZ122" s="10"/>
      <c r="CRA122" s="10"/>
      <c r="CRB122" s="10"/>
      <c r="CRC122" s="10"/>
      <c r="CRD122" s="10"/>
      <c r="CRE122" s="10"/>
      <c r="CRF122" s="10"/>
      <c r="CRG122" s="10"/>
      <c r="CRH122" s="10"/>
      <c r="CRI122" s="10"/>
      <c r="CRJ122" s="10"/>
      <c r="CRK122" s="10"/>
      <c r="CRL122" s="10"/>
      <c r="CRM122" s="10"/>
      <c r="CRN122" s="10"/>
      <c r="CRO122" s="10"/>
      <c r="CRP122" s="10"/>
      <c r="CRQ122" s="10"/>
      <c r="CRR122" s="10"/>
      <c r="CRS122" s="10"/>
      <c r="CRT122" s="10"/>
      <c r="CRU122" s="10"/>
      <c r="CRV122" s="10"/>
      <c r="CRW122" s="10"/>
      <c r="CRX122" s="10"/>
      <c r="CRY122" s="10"/>
      <c r="CRZ122" s="10"/>
      <c r="CSA122" s="10"/>
      <c r="CSB122" s="10"/>
      <c r="CSC122" s="10"/>
      <c r="CSD122" s="10"/>
      <c r="CSE122" s="10"/>
      <c r="CSF122" s="10"/>
      <c r="CSG122" s="10"/>
      <c r="CSH122" s="10"/>
      <c r="CSI122" s="10"/>
      <c r="CSJ122" s="10"/>
      <c r="CSK122" s="10"/>
      <c r="CSL122" s="10"/>
      <c r="CSM122" s="10"/>
      <c r="CSN122" s="10"/>
      <c r="CSO122" s="10"/>
      <c r="CSP122" s="10"/>
      <c r="CSQ122" s="10"/>
      <c r="CSR122" s="10"/>
      <c r="CSS122" s="10"/>
      <c r="CST122" s="10"/>
      <c r="CSU122" s="10"/>
      <c r="CSV122" s="10"/>
      <c r="CSW122" s="10"/>
      <c r="CSX122" s="10"/>
      <c r="CSY122" s="10"/>
      <c r="CSZ122" s="10"/>
      <c r="CTA122" s="10"/>
      <c r="CTB122" s="10"/>
      <c r="CTC122" s="10"/>
      <c r="CTD122" s="10"/>
      <c r="CTE122" s="10"/>
      <c r="CTF122" s="10"/>
      <c r="CTG122" s="10"/>
      <c r="CTH122" s="10"/>
      <c r="CTI122" s="10"/>
      <c r="CTJ122" s="10"/>
      <c r="CTK122" s="10"/>
      <c r="CTL122" s="10"/>
      <c r="CTM122" s="10"/>
      <c r="CTN122" s="10"/>
      <c r="CTO122" s="10"/>
      <c r="CTP122" s="10"/>
      <c r="CTQ122" s="10"/>
      <c r="CTR122" s="10"/>
      <c r="CTS122" s="10"/>
      <c r="CTT122" s="10"/>
      <c r="CTU122" s="10"/>
      <c r="CTV122" s="10"/>
      <c r="CTW122" s="10"/>
      <c r="CTX122" s="10"/>
      <c r="CTY122" s="10"/>
      <c r="CTZ122" s="10"/>
      <c r="CUA122" s="10"/>
      <c r="CUB122" s="10"/>
      <c r="CUC122" s="10"/>
      <c r="CUD122" s="10"/>
      <c r="CUE122" s="10"/>
      <c r="CUF122" s="10"/>
      <c r="CUG122" s="10"/>
      <c r="CUH122" s="10"/>
      <c r="CUI122" s="10"/>
      <c r="CUJ122" s="10"/>
      <c r="CUK122" s="10"/>
      <c r="CUL122" s="10"/>
      <c r="CUM122" s="10"/>
      <c r="CUN122" s="10"/>
      <c r="CUO122" s="10"/>
      <c r="CUP122" s="10"/>
      <c r="CUQ122" s="10"/>
      <c r="CUR122" s="10"/>
      <c r="CUS122" s="10"/>
      <c r="CUT122" s="10"/>
      <c r="CUU122" s="10"/>
      <c r="CUV122" s="10"/>
      <c r="CUW122" s="10"/>
      <c r="CUX122" s="10"/>
      <c r="CUY122" s="10"/>
      <c r="CUZ122" s="10"/>
      <c r="CVA122" s="10"/>
      <c r="CVB122" s="10"/>
      <c r="CVC122" s="10"/>
      <c r="CVD122" s="10"/>
      <c r="CVE122" s="10"/>
      <c r="CVF122" s="10"/>
      <c r="CVG122" s="10"/>
      <c r="CVH122" s="10"/>
      <c r="CVI122" s="10"/>
      <c r="CVJ122" s="10"/>
      <c r="CVK122" s="10"/>
      <c r="CVL122" s="10"/>
      <c r="CVM122" s="10"/>
      <c r="CVN122" s="10"/>
      <c r="CVO122" s="10"/>
      <c r="CVP122" s="10"/>
      <c r="CVQ122" s="10"/>
      <c r="CVR122" s="10"/>
      <c r="CVS122" s="10"/>
      <c r="CVT122" s="10"/>
      <c r="CVU122" s="10"/>
      <c r="CVV122" s="10"/>
      <c r="CVW122" s="10"/>
      <c r="CVX122" s="10"/>
      <c r="CVY122" s="10"/>
      <c r="CVZ122" s="10"/>
      <c r="CWA122" s="10"/>
      <c r="CWB122" s="10"/>
      <c r="CWC122" s="10"/>
      <c r="CWD122" s="10"/>
      <c r="CWE122" s="10"/>
      <c r="CWF122" s="10"/>
      <c r="CWG122" s="10"/>
      <c r="CWH122" s="10"/>
      <c r="CWI122" s="10"/>
      <c r="CWJ122" s="10"/>
      <c r="CWK122" s="10"/>
      <c r="CWL122" s="10"/>
      <c r="CWM122" s="10"/>
      <c r="CWN122" s="10"/>
      <c r="CWO122" s="10"/>
      <c r="CWP122" s="10"/>
      <c r="CWQ122" s="10"/>
      <c r="CWR122" s="10"/>
      <c r="CWS122" s="10"/>
      <c r="CWT122" s="10"/>
      <c r="CWU122" s="10"/>
      <c r="CWV122" s="10"/>
      <c r="CWW122" s="10"/>
      <c r="CWX122" s="10"/>
      <c r="CWY122" s="10"/>
      <c r="CWZ122" s="10"/>
      <c r="CXA122" s="10"/>
      <c r="CXB122" s="10"/>
      <c r="CXC122" s="10"/>
      <c r="CXD122" s="10"/>
      <c r="CXE122" s="10"/>
      <c r="CXF122" s="10"/>
      <c r="CXG122" s="10"/>
      <c r="CXH122" s="10"/>
      <c r="CXI122" s="10"/>
      <c r="CXJ122" s="10"/>
      <c r="CXK122" s="10"/>
      <c r="CXL122" s="10"/>
      <c r="CXM122" s="10"/>
      <c r="CXN122" s="10"/>
      <c r="CXO122" s="10"/>
      <c r="CXP122" s="10"/>
      <c r="CXQ122" s="10"/>
      <c r="CXR122" s="10"/>
      <c r="CXS122" s="10"/>
      <c r="CXT122" s="10"/>
      <c r="CXU122" s="10"/>
      <c r="CXV122" s="10"/>
      <c r="CXW122" s="10"/>
      <c r="CXX122" s="10"/>
      <c r="CXY122" s="10"/>
      <c r="CXZ122" s="10"/>
      <c r="CYA122" s="10"/>
      <c r="CYB122" s="10"/>
      <c r="CYC122" s="10"/>
      <c r="CYD122" s="10"/>
      <c r="CYE122" s="10"/>
      <c r="CYF122" s="10"/>
      <c r="CYG122" s="10"/>
      <c r="CYH122" s="10"/>
      <c r="CYI122" s="10"/>
      <c r="CYJ122" s="10"/>
      <c r="CYK122" s="10"/>
      <c r="CYL122" s="10"/>
      <c r="CYM122" s="10"/>
      <c r="CYN122" s="10"/>
      <c r="CYO122" s="10"/>
      <c r="CYP122" s="10"/>
      <c r="CYQ122" s="10"/>
      <c r="CYR122" s="10"/>
      <c r="CYS122" s="10"/>
      <c r="CYT122" s="10"/>
      <c r="CYU122" s="10"/>
      <c r="CYV122" s="10"/>
      <c r="CYW122" s="10"/>
      <c r="CYX122" s="10"/>
      <c r="CYY122" s="10"/>
      <c r="CYZ122" s="10"/>
      <c r="CZA122" s="10"/>
      <c r="CZB122" s="10"/>
      <c r="CZC122" s="10"/>
      <c r="CZD122" s="10"/>
      <c r="CZE122" s="10"/>
      <c r="CZF122" s="10"/>
      <c r="CZG122" s="10"/>
      <c r="CZH122" s="10"/>
      <c r="CZI122" s="10"/>
      <c r="CZJ122" s="10"/>
      <c r="CZK122" s="10"/>
      <c r="CZL122" s="10"/>
      <c r="CZM122" s="10"/>
      <c r="CZN122" s="10"/>
      <c r="CZO122" s="10"/>
      <c r="CZP122" s="10"/>
      <c r="CZQ122" s="10"/>
      <c r="CZR122" s="10"/>
      <c r="CZS122" s="10"/>
      <c r="CZT122" s="10"/>
      <c r="CZU122" s="10"/>
      <c r="CZV122" s="10"/>
      <c r="CZW122" s="10"/>
      <c r="CZX122" s="10"/>
      <c r="CZY122" s="10"/>
      <c r="CZZ122" s="10"/>
      <c r="DAA122" s="10"/>
      <c r="DAB122" s="10"/>
      <c r="DAC122" s="10"/>
      <c r="DAD122" s="10"/>
      <c r="DAE122" s="10"/>
      <c r="DAF122" s="10"/>
      <c r="DAG122" s="10"/>
      <c r="DAH122" s="10"/>
      <c r="DAI122" s="10"/>
      <c r="DAJ122" s="10"/>
      <c r="DAK122" s="10"/>
      <c r="DAL122" s="10"/>
      <c r="DAM122" s="10"/>
      <c r="DAN122" s="10"/>
      <c r="DAO122" s="10"/>
      <c r="DAP122" s="10"/>
      <c r="DAQ122" s="10"/>
      <c r="DAR122" s="10"/>
      <c r="DAS122" s="10"/>
      <c r="DAT122" s="10"/>
      <c r="DAU122" s="10"/>
      <c r="DAV122" s="10"/>
      <c r="DAW122" s="10"/>
      <c r="DAX122" s="10"/>
      <c r="DAY122" s="10"/>
      <c r="DAZ122" s="10"/>
      <c r="DBA122" s="10"/>
      <c r="DBB122" s="10"/>
      <c r="DBC122" s="10"/>
      <c r="DBD122" s="10"/>
      <c r="DBE122" s="10"/>
      <c r="DBF122" s="10"/>
      <c r="DBG122" s="10"/>
      <c r="DBH122" s="10"/>
      <c r="DBI122" s="10"/>
      <c r="DBJ122" s="10"/>
      <c r="DBK122" s="10"/>
      <c r="DBL122" s="10"/>
      <c r="DBM122" s="10"/>
      <c r="DBN122" s="10"/>
      <c r="DBO122" s="10"/>
      <c r="DBP122" s="10"/>
      <c r="DBQ122" s="10"/>
      <c r="DBR122" s="10"/>
      <c r="DBS122" s="10"/>
      <c r="DBT122" s="10"/>
      <c r="DBU122" s="10"/>
      <c r="DBV122" s="10"/>
      <c r="DBW122" s="10"/>
      <c r="DBX122" s="10"/>
      <c r="DBY122" s="10"/>
      <c r="DBZ122" s="10"/>
      <c r="DCA122" s="10"/>
      <c r="DCB122" s="10"/>
      <c r="DCC122" s="10"/>
      <c r="DCD122" s="10"/>
      <c r="DCE122" s="10"/>
      <c r="DCF122" s="10"/>
      <c r="DCG122" s="10"/>
      <c r="DCH122" s="10"/>
      <c r="DCI122" s="10"/>
      <c r="DCJ122" s="10"/>
      <c r="DCK122" s="10"/>
      <c r="DCL122" s="10"/>
      <c r="DCM122" s="10"/>
      <c r="DCN122" s="10"/>
      <c r="DCO122" s="10"/>
      <c r="DCP122" s="10"/>
      <c r="DCQ122" s="10"/>
      <c r="DCR122" s="10"/>
      <c r="DCS122" s="10"/>
      <c r="DCT122" s="10"/>
      <c r="DCU122" s="10"/>
      <c r="DCV122" s="10"/>
      <c r="DCW122" s="10"/>
      <c r="DCX122" s="10"/>
      <c r="DCY122" s="10"/>
      <c r="DCZ122" s="10"/>
      <c r="DDA122" s="10"/>
      <c r="DDB122" s="10"/>
      <c r="DDC122" s="10"/>
      <c r="DDD122" s="10"/>
      <c r="DDE122" s="10"/>
      <c r="DDF122" s="10"/>
      <c r="DDG122" s="10"/>
      <c r="DDH122" s="10"/>
      <c r="DDI122" s="10"/>
      <c r="DDJ122" s="10"/>
      <c r="DDK122" s="10"/>
      <c r="DDL122" s="10"/>
      <c r="DDM122" s="10"/>
      <c r="DDN122" s="10"/>
      <c r="DDO122" s="10"/>
      <c r="DDP122" s="10"/>
      <c r="DDQ122" s="10"/>
      <c r="DDR122" s="10"/>
      <c r="DDS122" s="10"/>
      <c r="DDT122" s="10"/>
      <c r="DDU122" s="10"/>
      <c r="DDV122" s="10"/>
      <c r="DDW122" s="10"/>
      <c r="DDX122" s="10"/>
      <c r="DDY122" s="10"/>
      <c r="DDZ122" s="10"/>
      <c r="DEA122" s="10"/>
      <c r="DEB122" s="10"/>
      <c r="DEC122" s="10"/>
      <c r="DED122" s="10"/>
      <c r="DEE122" s="10"/>
      <c r="DEF122" s="10"/>
      <c r="DEG122" s="10"/>
      <c r="DEH122" s="10"/>
      <c r="DEI122" s="10"/>
      <c r="DEJ122" s="10"/>
      <c r="DEK122" s="10"/>
      <c r="DEL122" s="10"/>
      <c r="DEM122" s="10"/>
      <c r="DEN122" s="10"/>
      <c r="DEO122" s="10"/>
      <c r="DEP122" s="10"/>
      <c r="DEQ122" s="10"/>
      <c r="DER122" s="10"/>
      <c r="DES122" s="10"/>
      <c r="DET122" s="10"/>
      <c r="DEU122" s="10"/>
      <c r="DEV122" s="10"/>
      <c r="DEW122" s="10"/>
      <c r="DEX122" s="10"/>
      <c r="DEY122" s="10"/>
      <c r="DEZ122" s="10"/>
      <c r="DFA122" s="10"/>
      <c r="DFB122" s="10"/>
      <c r="DFC122" s="10"/>
      <c r="DFD122" s="10"/>
      <c r="DFE122" s="10"/>
      <c r="DFF122" s="10"/>
      <c r="DFG122" s="10"/>
      <c r="DFH122" s="10"/>
      <c r="DFI122" s="10"/>
      <c r="DFJ122" s="10"/>
      <c r="DFK122" s="10"/>
      <c r="DFL122" s="10"/>
      <c r="DFM122" s="10"/>
      <c r="DFN122" s="10"/>
      <c r="DFO122" s="10"/>
      <c r="DFP122" s="10"/>
      <c r="DFQ122" s="10"/>
      <c r="DFR122" s="10"/>
      <c r="DFS122" s="10"/>
      <c r="DFT122" s="10"/>
      <c r="DFU122" s="10"/>
      <c r="DFV122" s="10"/>
      <c r="DFW122" s="10"/>
      <c r="DFX122" s="10"/>
      <c r="DFY122" s="10"/>
      <c r="DFZ122" s="10"/>
      <c r="DGA122" s="10"/>
      <c r="DGB122" s="10"/>
      <c r="DGC122" s="10"/>
      <c r="DGD122" s="10"/>
      <c r="DGE122" s="10"/>
      <c r="DGF122" s="10"/>
      <c r="DGG122" s="10"/>
      <c r="DGH122" s="10"/>
      <c r="DGI122" s="10"/>
      <c r="DGJ122" s="10"/>
      <c r="DGK122" s="10"/>
      <c r="DGL122" s="10"/>
      <c r="DGM122" s="10"/>
      <c r="DGN122" s="10"/>
      <c r="DGO122" s="10"/>
      <c r="DGP122" s="10"/>
      <c r="DGQ122" s="10"/>
      <c r="DGR122" s="10"/>
      <c r="DGS122" s="10"/>
      <c r="DGT122" s="10"/>
      <c r="DGU122" s="10"/>
      <c r="DGV122" s="10"/>
      <c r="DGW122" s="10"/>
      <c r="DGX122" s="10"/>
      <c r="DGY122" s="10"/>
      <c r="DGZ122" s="10"/>
      <c r="DHA122" s="10"/>
      <c r="DHB122" s="10"/>
      <c r="DHC122" s="10"/>
      <c r="DHD122" s="10"/>
      <c r="DHE122" s="10"/>
      <c r="DHF122" s="10"/>
      <c r="DHG122" s="10"/>
      <c r="DHH122" s="10"/>
      <c r="DHI122" s="10"/>
      <c r="DHJ122" s="10"/>
      <c r="DHK122" s="10"/>
      <c r="DHL122" s="10"/>
      <c r="DHM122" s="10"/>
      <c r="DHN122" s="10"/>
      <c r="DHO122" s="10"/>
      <c r="DHP122" s="10"/>
      <c r="DHQ122" s="10"/>
      <c r="DHR122" s="10"/>
      <c r="DHS122" s="10"/>
      <c r="DHT122" s="10"/>
      <c r="DHU122" s="10"/>
      <c r="DHV122" s="10"/>
      <c r="DHW122" s="10"/>
      <c r="DHX122" s="10"/>
      <c r="DHY122" s="10"/>
      <c r="DHZ122" s="10"/>
      <c r="DIA122" s="10"/>
      <c r="DIB122" s="10"/>
      <c r="DIC122" s="10"/>
      <c r="DID122" s="10"/>
      <c r="DIE122" s="10"/>
      <c r="DIF122" s="10"/>
      <c r="DIG122" s="10"/>
      <c r="DIH122" s="10"/>
      <c r="DII122" s="10"/>
      <c r="DIJ122" s="10"/>
      <c r="DIK122" s="10"/>
      <c r="DIL122" s="10"/>
      <c r="DIM122" s="10"/>
      <c r="DIN122" s="10"/>
      <c r="DIO122" s="10"/>
      <c r="DIP122" s="10"/>
      <c r="DIQ122" s="10"/>
      <c r="DIR122" s="10"/>
      <c r="DIS122" s="10"/>
      <c r="DIT122" s="10"/>
      <c r="DIU122" s="10"/>
      <c r="DIV122" s="10"/>
      <c r="DIW122" s="10"/>
      <c r="DIX122" s="10"/>
      <c r="DIY122" s="10"/>
      <c r="DIZ122" s="10"/>
      <c r="DJA122" s="10"/>
      <c r="DJB122" s="10"/>
      <c r="DJC122" s="10"/>
      <c r="DJD122" s="10"/>
      <c r="DJE122" s="10"/>
      <c r="DJF122" s="10"/>
      <c r="DJG122" s="10"/>
      <c r="DJH122" s="10"/>
      <c r="DJI122" s="10"/>
      <c r="DJJ122" s="10"/>
      <c r="DJK122" s="10"/>
      <c r="DJL122" s="10"/>
      <c r="DJM122" s="10"/>
      <c r="DJN122" s="10"/>
      <c r="DJO122" s="10"/>
      <c r="DJP122" s="10"/>
      <c r="DJQ122" s="10"/>
      <c r="DJR122" s="10"/>
      <c r="DJS122" s="10"/>
      <c r="DJT122" s="10"/>
      <c r="DJU122" s="10"/>
      <c r="DJV122" s="10"/>
      <c r="DJW122" s="10"/>
      <c r="DJX122" s="10"/>
      <c r="DJY122" s="10"/>
      <c r="DJZ122" s="10"/>
      <c r="DKA122" s="10"/>
      <c r="DKB122" s="10"/>
      <c r="DKC122" s="10"/>
      <c r="DKD122" s="10"/>
      <c r="DKE122" s="10"/>
      <c r="DKF122" s="10"/>
      <c r="DKG122" s="10"/>
      <c r="DKH122" s="10"/>
      <c r="DKI122" s="10"/>
      <c r="DKJ122" s="10"/>
      <c r="DKK122" s="10"/>
      <c r="DKL122" s="10"/>
      <c r="DKM122" s="10"/>
      <c r="DKN122" s="10"/>
      <c r="DKO122" s="10"/>
      <c r="DKP122" s="10"/>
      <c r="DKQ122" s="10"/>
      <c r="DKR122" s="10"/>
      <c r="DKS122" s="10"/>
      <c r="DKT122" s="10"/>
      <c r="DKU122" s="10"/>
      <c r="DKV122" s="10"/>
      <c r="DKW122" s="10"/>
      <c r="DKX122" s="10"/>
      <c r="DKY122" s="10"/>
      <c r="DKZ122" s="10"/>
      <c r="DLA122" s="10"/>
      <c r="DLB122" s="10"/>
      <c r="DLC122" s="10"/>
      <c r="DLD122" s="10"/>
      <c r="DLE122" s="10"/>
      <c r="DLF122" s="10"/>
      <c r="DLG122" s="10"/>
      <c r="DLH122" s="10"/>
      <c r="DLI122" s="10"/>
      <c r="DLJ122" s="10"/>
      <c r="DLK122" s="10"/>
      <c r="DLL122" s="10"/>
      <c r="DLM122" s="10"/>
      <c r="DLN122" s="10"/>
      <c r="DLO122" s="10"/>
      <c r="DLP122" s="10"/>
      <c r="DLQ122" s="10"/>
      <c r="DLR122" s="10"/>
      <c r="DLS122" s="10"/>
      <c r="DLT122" s="10"/>
      <c r="DLU122" s="10"/>
      <c r="DLV122" s="10"/>
      <c r="DLW122" s="10"/>
      <c r="DLX122" s="10"/>
      <c r="DLY122" s="10"/>
      <c r="DLZ122" s="10"/>
      <c r="DMA122" s="10"/>
      <c r="DMB122" s="10"/>
      <c r="DMC122" s="10"/>
      <c r="DMD122" s="10"/>
      <c r="DME122" s="10"/>
      <c r="DMF122" s="10"/>
      <c r="DMG122" s="10"/>
      <c r="DMH122" s="10"/>
      <c r="DMI122" s="10"/>
      <c r="DMJ122" s="10"/>
      <c r="DMK122" s="10"/>
      <c r="DML122" s="10"/>
      <c r="DMM122" s="10"/>
      <c r="DMN122" s="10"/>
      <c r="DMO122" s="10"/>
      <c r="DMP122" s="10"/>
      <c r="DMQ122" s="10"/>
      <c r="DMR122" s="10"/>
      <c r="DMS122" s="10"/>
      <c r="DMT122" s="10"/>
      <c r="DMU122" s="10"/>
      <c r="DMV122" s="10"/>
      <c r="DMW122" s="10"/>
      <c r="DMX122" s="10"/>
      <c r="DMY122" s="10"/>
      <c r="DMZ122" s="10"/>
      <c r="DNA122" s="10"/>
      <c r="DNB122" s="10"/>
      <c r="DNC122" s="10"/>
      <c r="DND122" s="10"/>
      <c r="DNE122" s="10"/>
      <c r="DNF122" s="10"/>
      <c r="DNG122" s="10"/>
      <c r="DNH122" s="10"/>
      <c r="DNI122" s="10"/>
      <c r="DNJ122" s="10"/>
      <c r="DNK122" s="10"/>
      <c r="DNL122" s="10"/>
      <c r="DNM122" s="10"/>
      <c r="DNN122" s="10"/>
      <c r="DNO122" s="10"/>
      <c r="DNP122" s="10"/>
      <c r="DNQ122" s="10"/>
      <c r="DNR122" s="10"/>
      <c r="DNS122" s="10"/>
      <c r="DNT122" s="10"/>
      <c r="DNU122" s="10"/>
      <c r="DNV122" s="10"/>
      <c r="DNW122" s="10"/>
      <c r="DNX122" s="10"/>
      <c r="DNY122" s="10"/>
      <c r="DNZ122" s="10"/>
      <c r="DOA122" s="10"/>
      <c r="DOB122" s="10"/>
      <c r="DOC122" s="10"/>
      <c r="DOD122" s="10"/>
      <c r="DOE122" s="10"/>
      <c r="DOF122" s="10"/>
      <c r="DOG122" s="10"/>
      <c r="DOH122" s="10"/>
      <c r="DOI122" s="10"/>
      <c r="DOJ122" s="10"/>
      <c r="DOK122" s="10"/>
      <c r="DOL122" s="10"/>
      <c r="DOM122" s="10"/>
      <c r="DON122" s="10"/>
      <c r="DOO122" s="10"/>
      <c r="DOP122" s="10"/>
      <c r="DOQ122" s="10"/>
      <c r="DOR122" s="10"/>
      <c r="DOS122" s="10"/>
      <c r="DOT122" s="10"/>
      <c r="DOU122" s="10"/>
      <c r="DOV122" s="10"/>
      <c r="DOW122" s="10"/>
      <c r="DOX122" s="10"/>
      <c r="DOY122" s="10"/>
      <c r="DOZ122" s="10"/>
      <c r="DPA122" s="10"/>
      <c r="DPB122" s="10"/>
      <c r="DPC122" s="10"/>
      <c r="DPD122" s="10"/>
      <c r="DPE122" s="10"/>
      <c r="DPF122" s="10"/>
      <c r="DPG122" s="10"/>
      <c r="DPH122" s="10"/>
      <c r="DPI122" s="10"/>
      <c r="DPJ122" s="10"/>
      <c r="DPK122" s="10"/>
      <c r="DPL122" s="10"/>
      <c r="DPM122" s="10"/>
      <c r="DPN122" s="10"/>
      <c r="DPO122" s="10"/>
      <c r="DPP122" s="10"/>
      <c r="DPQ122" s="10"/>
      <c r="DPR122" s="10"/>
      <c r="DPS122" s="10"/>
      <c r="DPT122" s="10"/>
      <c r="DPU122" s="10"/>
      <c r="DPV122" s="10"/>
      <c r="DPW122" s="10"/>
      <c r="DPX122" s="10"/>
      <c r="DPY122" s="10"/>
      <c r="DPZ122" s="10"/>
      <c r="DQA122" s="10"/>
      <c r="DQB122" s="10"/>
      <c r="DQC122" s="10"/>
      <c r="DQD122" s="10"/>
      <c r="DQE122" s="10"/>
      <c r="DQF122" s="10"/>
      <c r="DQG122" s="10"/>
      <c r="DQH122" s="10"/>
      <c r="DQI122" s="10"/>
      <c r="DQJ122" s="10"/>
      <c r="DQK122" s="10"/>
      <c r="DQL122" s="10"/>
      <c r="DQM122" s="10"/>
      <c r="DQN122" s="10"/>
      <c r="DQO122" s="10"/>
      <c r="DQP122" s="10"/>
      <c r="DQQ122" s="10"/>
      <c r="DQR122" s="10"/>
      <c r="DQS122" s="10"/>
      <c r="DQT122" s="10"/>
      <c r="DQU122" s="10"/>
      <c r="DQV122" s="10"/>
      <c r="DQW122" s="10"/>
      <c r="DQX122" s="10"/>
      <c r="DQY122" s="10"/>
      <c r="DQZ122" s="10"/>
      <c r="DRA122" s="10"/>
      <c r="DRB122" s="10"/>
      <c r="DRC122" s="10"/>
      <c r="DRD122" s="10"/>
      <c r="DRE122" s="10"/>
      <c r="DRF122" s="10"/>
      <c r="DRG122" s="10"/>
      <c r="DRH122" s="10"/>
      <c r="DRI122" s="10"/>
      <c r="DRJ122" s="10"/>
      <c r="DRK122" s="10"/>
      <c r="DRL122" s="10"/>
      <c r="DRM122" s="10"/>
      <c r="DRN122" s="10"/>
      <c r="DRO122" s="10"/>
      <c r="DRP122" s="10"/>
      <c r="DRQ122" s="10"/>
      <c r="DRR122" s="10"/>
      <c r="DRS122" s="10"/>
      <c r="DRT122" s="10"/>
      <c r="DRU122" s="10"/>
      <c r="DRV122" s="10"/>
      <c r="DRW122" s="10"/>
      <c r="DRX122" s="10"/>
      <c r="DRY122" s="10"/>
      <c r="DRZ122" s="10"/>
      <c r="DSA122" s="10"/>
      <c r="DSB122" s="10"/>
      <c r="DSC122" s="10"/>
      <c r="DSD122" s="10"/>
      <c r="DSE122" s="10"/>
      <c r="DSF122" s="10"/>
      <c r="DSG122" s="10"/>
      <c r="DSH122" s="10"/>
      <c r="DSI122" s="10"/>
      <c r="DSJ122" s="10"/>
      <c r="DSK122" s="10"/>
      <c r="DSL122" s="10"/>
      <c r="DSM122" s="10"/>
      <c r="DSN122" s="10"/>
      <c r="DSO122" s="10"/>
      <c r="DSP122" s="10"/>
      <c r="DSQ122" s="10"/>
      <c r="DSR122" s="10"/>
      <c r="DSS122" s="10"/>
      <c r="DST122" s="10"/>
      <c r="DSU122" s="10"/>
      <c r="DSV122" s="10"/>
      <c r="DSW122" s="10"/>
      <c r="DSX122" s="10"/>
      <c r="DSY122" s="10"/>
      <c r="DSZ122" s="10"/>
      <c r="DTA122" s="10"/>
      <c r="DTB122" s="10"/>
      <c r="DTC122" s="10"/>
      <c r="DTD122" s="10"/>
      <c r="DTE122" s="10"/>
      <c r="DTF122" s="10"/>
      <c r="DTG122" s="10"/>
      <c r="DTH122" s="10"/>
      <c r="DTI122" s="10"/>
      <c r="DTJ122" s="10"/>
      <c r="DTK122" s="10"/>
      <c r="DTL122" s="10"/>
      <c r="DTM122" s="10"/>
      <c r="DTN122" s="10"/>
      <c r="DTO122" s="10"/>
      <c r="DTP122" s="10"/>
      <c r="DTQ122" s="10"/>
      <c r="DTR122" s="10"/>
      <c r="DTS122" s="10"/>
      <c r="DTT122" s="10"/>
      <c r="DTU122" s="10"/>
      <c r="DTV122" s="10"/>
      <c r="DTW122" s="10"/>
      <c r="DTX122" s="10"/>
      <c r="DTY122" s="10"/>
      <c r="DTZ122" s="10"/>
      <c r="DUA122" s="10"/>
      <c r="DUB122" s="10"/>
      <c r="DUC122" s="10"/>
      <c r="DUD122" s="10"/>
      <c r="DUE122" s="10"/>
      <c r="DUF122" s="10"/>
      <c r="DUG122" s="10"/>
      <c r="DUH122" s="10"/>
      <c r="DUI122" s="10"/>
      <c r="DUJ122" s="10"/>
      <c r="DUK122" s="10"/>
      <c r="DUL122" s="10"/>
      <c r="DUM122" s="10"/>
      <c r="DUN122" s="10"/>
      <c r="DUO122" s="10"/>
      <c r="DUP122" s="10"/>
      <c r="DUQ122" s="10"/>
      <c r="DUR122" s="10"/>
      <c r="DUS122" s="10"/>
      <c r="DUT122" s="10"/>
      <c r="DUU122" s="10"/>
      <c r="DUV122" s="10"/>
      <c r="DUW122" s="10"/>
      <c r="DUX122" s="10"/>
      <c r="DUY122" s="10"/>
      <c r="DUZ122" s="10"/>
      <c r="DVA122" s="10"/>
      <c r="DVB122" s="10"/>
      <c r="DVC122" s="10"/>
      <c r="DVD122" s="10"/>
      <c r="DVE122" s="10"/>
      <c r="DVF122" s="10"/>
      <c r="DVG122" s="10"/>
      <c r="DVH122" s="10"/>
      <c r="DVI122" s="10"/>
      <c r="DVJ122" s="10"/>
      <c r="DVK122" s="10"/>
      <c r="DVL122" s="10"/>
      <c r="DVM122" s="10"/>
      <c r="DVN122" s="10"/>
      <c r="DVO122" s="10"/>
      <c r="DVP122" s="10"/>
      <c r="DVQ122" s="10"/>
      <c r="DVR122" s="10"/>
      <c r="DVS122" s="10"/>
      <c r="DVT122" s="10"/>
      <c r="DVU122" s="10"/>
      <c r="DVV122" s="10"/>
      <c r="DVW122" s="10"/>
      <c r="DVX122" s="10"/>
      <c r="DVY122" s="10"/>
      <c r="DVZ122" s="10"/>
      <c r="DWA122" s="10"/>
      <c r="DWB122" s="10"/>
      <c r="DWC122" s="10"/>
      <c r="DWD122" s="10"/>
      <c r="DWE122" s="10"/>
      <c r="DWF122" s="10"/>
      <c r="DWG122" s="10"/>
      <c r="DWH122" s="10"/>
      <c r="DWI122" s="10"/>
      <c r="DWJ122" s="10"/>
      <c r="DWK122" s="10"/>
      <c r="DWL122" s="10"/>
      <c r="DWM122" s="10"/>
      <c r="DWN122" s="10"/>
      <c r="DWO122" s="10"/>
      <c r="DWP122" s="10"/>
      <c r="DWQ122" s="10"/>
      <c r="DWR122" s="10"/>
      <c r="DWS122" s="10"/>
      <c r="DWT122" s="10"/>
      <c r="DWU122" s="10"/>
      <c r="DWV122" s="10"/>
      <c r="DWW122" s="10"/>
      <c r="DWX122" s="10"/>
      <c r="DWY122" s="10"/>
      <c r="DWZ122" s="10"/>
      <c r="DXA122" s="10"/>
      <c r="DXB122" s="10"/>
      <c r="DXC122" s="10"/>
      <c r="DXD122" s="10"/>
      <c r="DXE122" s="10"/>
      <c r="DXF122" s="10"/>
      <c r="DXG122" s="10"/>
      <c r="DXH122" s="10"/>
      <c r="DXI122" s="10"/>
      <c r="DXJ122" s="10"/>
      <c r="DXK122" s="10"/>
      <c r="DXL122" s="10"/>
      <c r="DXM122" s="10"/>
      <c r="DXN122" s="10"/>
      <c r="DXO122" s="10"/>
      <c r="DXP122" s="10"/>
      <c r="DXQ122" s="10"/>
      <c r="DXR122" s="10"/>
      <c r="DXS122" s="10"/>
      <c r="DXT122" s="10"/>
      <c r="DXU122" s="10"/>
      <c r="DXV122" s="10"/>
      <c r="DXW122" s="10"/>
      <c r="DXX122" s="10"/>
      <c r="DXY122" s="10"/>
      <c r="DXZ122" s="10"/>
      <c r="DYA122" s="10"/>
      <c r="DYB122" s="10"/>
      <c r="DYC122" s="10"/>
      <c r="DYD122" s="10"/>
      <c r="DYE122" s="10"/>
      <c r="DYF122" s="10"/>
      <c r="DYG122" s="10"/>
      <c r="DYH122" s="10"/>
      <c r="DYI122" s="10"/>
      <c r="DYJ122" s="10"/>
      <c r="DYK122" s="10"/>
      <c r="DYL122" s="10"/>
      <c r="DYM122" s="10"/>
      <c r="DYN122" s="10"/>
      <c r="DYO122" s="10"/>
      <c r="DYP122" s="10"/>
      <c r="DYQ122" s="10"/>
      <c r="DYR122" s="10"/>
      <c r="DYS122" s="10"/>
      <c r="DYT122" s="10"/>
      <c r="DYU122" s="10"/>
      <c r="DYV122" s="10"/>
      <c r="DYW122" s="10"/>
      <c r="DYX122" s="10"/>
      <c r="DYY122" s="10"/>
      <c r="DYZ122" s="10"/>
      <c r="DZA122" s="10"/>
      <c r="DZB122" s="10"/>
      <c r="DZC122" s="10"/>
      <c r="DZD122" s="10"/>
      <c r="DZE122" s="10"/>
      <c r="DZF122" s="10"/>
      <c r="DZG122" s="10"/>
      <c r="DZH122" s="10"/>
      <c r="DZI122" s="10"/>
      <c r="DZJ122" s="10"/>
      <c r="DZK122" s="10"/>
      <c r="DZL122" s="10"/>
      <c r="DZM122" s="10"/>
      <c r="DZN122" s="10"/>
      <c r="DZO122" s="10"/>
      <c r="DZP122" s="10"/>
      <c r="DZQ122" s="10"/>
      <c r="DZR122" s="10"/>
      <c r="DZS122" s="10"/>
      <c r="DZT122" s="10"/>
      <c r="DZU122" s="10"/>
      <c r="DZV122" s="10"/>
      <c r="DZW122" s="10"/>
      <c r="DZX122" s="10"/>
      <c r="DZY122" s="10"/>
      <c r="DZZ122" s="10"/>
      <c r="EAA122" s="10"/>
      <c r="EAB122" s="10"/>
      <c r="EAC122" s="10"/>
      <c r="EAD122" s="10"/>
      <c r="EAE122" s="10"/>
      <c r="EAF122" s="10"/>
      <c r="EAG122" s="10"/>
      <c r="EAH122" s="10"/>
      <c r="EAI122" s="10"/>
      <c r="EAJ122" s="10"/>
      <c r="EAK122" s="10"/>
      <c r="EAL122" s="10"/>
      <c r="EAM122" s="10"/>
      <c r="EAN122" s="10"/>
      <c r="EAO122" s="10"/>
      <c r="EAP122" s="10"/>
      <c r="EAQ122" s="10"/>
      <c r="EAR122" s="10"/>
      <c r="EAS122" s="10"/>
      <c r="EAT122" s="10"/>
      <c r="EAU122" s="10"/>
      <c r="EAV122" s="10"/>
      <c r="EAW122" s="10"/>
      <c r="EAX122" s="10"/>
      <c r="EAY122" s="10"/>
      <c r="EAZ122" s="10"/>
      <c r="EBA122" s="10"/>
      <c r="EBB122" s="10"/>
      <c r="EBC122" s="10"/>
      <c r="EBD122" s="10"/>
      <c r="EBE122" s="10"/>
      <c r="EBF122" s="10"/>
      <c r="EBG122" s="10"/>
      <c r="EBH122" s="10"/>
      <c r="EBI122" s="10"/>
      <c r="EBJ122" s="10"/>
      <c r="EBK122" s="10"/>
      <c r="EBL122" s="10"/>
      <c r="EBM122" s="10"/>
      <c r="EBN122" s="10"/>
      <c r="EBO122" s="10"/>
      <c r="EBP122" s="10"/>
      <c r="EBQ122" s="10"/>
      <c r="EBR122" s="10"/>
      <c r="EBS122" s="10"/>
      <c r="EBT122" s="10"/>
      <c r="EBU122" s="10"/>
      <c r="EBV122" s="10"/>
      <c r="EBW122" s="10"/>
      <c r="EBX122" s="10"/>
      <c r="EBY122" s="10"/>
      <c r="EBZ122" s="10"/>
      <c r="ECA122" s="10"/>
      <c r="ECB122" s="10"/>
      <c r="ECC122" s="10"/>
      <c r="ECD122" s="10"/>
      <c r="ECE122" s="10"/>
      <c r="ECF122" s="10"/>
      <c r="ECG122" s="10"/>
      <c r="ECH122" s="10"/>
      <c r="ECI122" s="10"/>
      <c r="ECJ122" s="10"/>
      <c r="ECK122" s="10"/>
      <c r="ECL122" s="10"/>
      <c r="ECM122" s="10"/>
      <c r="ECN122" s="10"/>
      <c r="ECO122" s="10"/>
      <c r="ECP122" s="10"/>
      <c r="ECQ122" s="10"/>
      <c r="ECR122" s="10"/>
      <c r="ECS122" s="10"/>
      <c r="ECT122" s="10"/>
      <c r="ECU122" s="10"/>
      <c r="ECV122" s="10"/>
      <c r="ECW122" s="10"/>
      <c r="ECX122" s="10"/>
      <c r="ECY122" s="10"/>
      <c r="ECZ122" s="10"/>
      <c r="EDA122" s="10"/>
      <c r="EDB122" s="10"/>
      <c r="EDC122" s="10"/>
      <c r="EDD122" s="10"/>
      <c r="EDE122" s="10"/>
      <c r="EDF122" s="10"/>
      <c r="EDG122" s="10"/>
      <c r="EDH122" s="10"/>
      <c r="EDI122" s="10"/>
      <c r="EDJ122" s="10"/>
      <c r="EDK122" s="10"/>
      <c r="EDL122" s="10"/>
      <c r="EDM122" s="10"/>
      <c r="EDN122" s="10"/>
      <c r="EDO122" s="10"/>
      <c r="EDP122" s="10"/>
      <c r="EDQ122" s="10"/>
      <c r="EDR122" s="10"/>
      <c r="EDS122" s="10"/>
      <c r="EDT122" s="10"/>
      <c r="EDU122" s="10"/>
      <c r="EDV122" s="10"/>
      <c r="EDW122" s="10"/>
      <c r="EDX122" s="10"/>
      <c r="EDY122" s="10"/>
      <c r="EDZ122" s="10"/>
      <c r="EEA122" s="10"/>
      <c r="EEB122" s="10"/>
      <c r="EEC122" s="10"/>
      <c r="EED122" s="10"/>
      <c r="EEE122" s="10"/>
      <c r="EEF122" s="10"/>
      <c r="EEG122" s="10"/>
      <c r="EEH122" s="10"/>
      <c r="EEI122" s="10"/>
      <c r="EEJ122" s="10"/>
      <c r="EEK122" s="10"/>
      <c r="EEL122" s="10"/>
      <c r="EEM122" s="10"/>
      <c r="EEN122" s="10"/>
      <c r="EEO122" s="10"/>
      <c r="EEP122" s="10"/>
      <c r="EEQ122" s="10"/>
      <c r="EER122" s="10"/>
      <c r="EES122" s="10"/>
      <c r="EET122" s="10"/>
      <c r="EEU122" s="10"/>
      <c r="EEV122" s="10"/>
      <c r="EEW122" s="10"/>
      <c r="EEX122" s="10"/>
      <c r="EEY122" s="10"/>
      <c r="EEZ122" s="10"/>
      <c r="EFA122" s="10"/>
      <c r="EFB122" s="10"/>
      <c r="EFC122" s="10"/>
      <c r="EFD122" s="10"/>
      <c r="EFE122" s="10"/>
      <c r="EFF122" s="10"/>
      <c r="EFG122" s="10"/>
      <c r="EFH122" s="10"/>
      <c r="EFI122" s="10"/>
      <c r="EFJ122" s="10"/>
      <c r="EFK122" s="10"/>
      <c r="EFL122" s="10"/>
      <c r="EFM122" s="10"/>
      <c r="EFN122" s="10"/>
      <c r="EFO122" s="10"/>
      <c r="EFP122" s="10"/>
      <c r="EFQ122" s="10"/>
      <c r="EFR122" s="10"/>
      <c r="EFS122" s="10"/>
      <c r="EFT122" s="10"/>
      <c r="EFU122" s="10"/>
      <c r="EFV122" s="10"/>
      <c r="EFW122" s="10"/>
      <c r="EFX122" s="10"/>
      <c r="EFY122" s="10"/>
      <c r="EFZ122" s="10"/>
      <c r="EGA122" s="10"/>
      <c r="EGB122" s="10"/>
      <c r="EGC122" s="10"/>
      <c r="EGD122" s="10"/>
      <c r="EGE122" s="10"/>
      <c r="EGF122" s="10"/>
      <c r="EGG122" s="10"/>
      <c r="EGH122" s="10"/>
      <c r="EGI122" s="10"/>
      <c r="EGJ122" s="10"/>
      <c r="EGK122" s="10"/>
      <c r="EGL122" s="10"/>
      <c r="EGM122" s="10"/>
      <c r="EGN122" s="10"/>
      <c r="EGO122" s="10"/>
      <c r="EGP122" s="10"/>
      <c r="EGQ122" s="10"/>
      <c r="EGR122" s="10"/>
      <c r="EGS122" s="10"/>
      <c r="EGT122" s="10"/>
      <c r="EGU122" s="10"/>
      <c r="EGV122" s="10"/>
      <c r="EGW122" s="10"/>
      <c r="EGX122" s="10"/>
      <c r="EGY122" s="10"/>
      <c r="EGZ122" s="10"/>
      <c r="EHA122" s="10"/>
      <c r="EHB122" s="10"/>
      <c r="EHC122" s="10"/>
      <c r="EHD122" s="10"/>
      <c r="EHE122" s="10"/>
      <c r="EHF122" s="10"/>
      <c r="EHG122" s="10"/>
      <c r="EHH122" s="10"/>
      <c r="EHI122" s="10"/>
      <c r="EHJ122" s="10"/>
      <c r="EHK122" s="10"/>
      <c r="EHL122" s="10"/>
      <c r="EHM122" s="10"/>
      <c r="EHN122" s="10"/>
      <c r="EHO122" s="10"/>
      <c r="EHP122" s="10"/>
      <c r="EHQ122" s="10"/>
      <c r="EHR122" s="10"/>
      <c r="EHS122" s="10"/>
      <c r="EHT122" s="10"/>
      <c r="EHU122" s="10"/>
      <c r="EHV122" s="10"/>
      <c r="EHW122" s="10"/>
      <c r="EHX122" s="10"/>
      <c r="EHY122" s="10"/>
      <c r="EHZ122" s="10"/>
      <c r="EIA122" s="10"/>
      <c r="EIB122" s="10"/>
      <c r="EIC122" s="10"/>
      <c r="EID122" s="10"/>
      <c r="EIE122" s="10"/>
      <c r="EIF122" s="10"/>
      <c r="EIG122" s="10"/>
      <c r="EIH122" s="10"/>
      <c r="EII122" s="10"/>
      <c r="EIJ122" s="10"/>
      <c r="EIK122" s="10"/>
      <c r="EIL122" s="10"/>
      <c r="EIM122" s="10"/>
      <c r="EIN122" s="10"/>
      <c r="EIO122" s="10"/>
      <c r="EIP122" s="10"/>
      <c r="EIQ122" s="10"/>
      <c r="EIR122" s="10"/>
      <c r="EIS122" s="10"/>
      <c r="EIT122" s="10"/>
      <c r="EIU122" s="10"/>
      <c r="EIV122" s="10"/>
      <c r="EIW122" s="10"/>
      <c r="EIX122" s="10"/>
      <c r="EIY122" s="10"/>
      <c r="EIZ122" s="10"/>
      <c r="EJA122" s="10"/>
      <c r="EJB122" s="10"/>
      <c r="EJC122" s="10"/>
      <c r="EJD122" s="10"/>
      <c r="EJE122" s="10"/>
      <c r="EJF122" s="10"/>
      <c r="EJG122" s="10"/>
      <c r="EJH122" s="10"/>
      <c r="EJI122" s="10"/>
      <c r="EJJ122" s="10"/>
      <c r="EJK122" s="10"/>
      <c r="EJL122" s="10"/>
      <c r="EJM122" s="10"/>
      <c r="EJN122" s="10"/>
      <c r="EJO122" s="10"/>
      <c r="EJP122" s="10"/>
      <c r="EJQ122" s="10"/>
      <c r="EJR122" s="10"/>
      <c r="EJS122" s="10"/>
      <c r="EJT122" s="10"/>
      <c r="EJU122" s="10"/>
      <c r="EJV122" s="10"/>
      <c r="EJW122" s="10"/>
      <c r="EJX122" s="10"/>
      <c r="EJY122" s="10"/>
      <c r="EJZ122" s="10"/>
      <c r="EKA122" s="10"/>
      <c r="EKB122" s="10"/>
      <c r="EKC122" s="10"/>
      <c r="EKD122" s="10"/>
      <c r="EKE122" s="10"/>
      <c r="EKF122" s="10"/>
      <c r="EKG122" s="10"/>
      <c r="EKH122" s="10"/>
      <c r="EKI122" s="10"/>
      <c r="EKJ122" s="10"/>
      <c r="EKK122" s="10"/>
      <c r="EKL122" s="10"/>
      <c r="EKM122" s="10"/>
      <c r="EKN122" s="10"/>
      <c r="EKO122" s="10"/>
      <c r="EKP122" s="10"/>
      <c r="EKQ122" s="10"/>
      <c r="EKR122" s="10"/>
      <c r="EKS122" s="10"/>
      <c r="EKT122" s="10"/>
      <c r="EKU122" s="10"/>
      <c r="EKV122" s="10"/>
      <c r="EKW122" s="10"/>
      <c r="EKX122" s="10"/>
      <c r="EKY122" s="10"/>
      <c r="EKZ122" s="10"/>
      <c r="ELA122" s="10"/>
      <c r="ELB122" s="10"/>
      <c r="ELC122" s="10"/>
      <c r="ELD122" s="10"/>
      <c r="ELE122" s="10"/>
      <c r="ELF122" s="10"/>
      <c r="ELG122" s="10"/>
      <c r="ELH122" s="10"/>
      <c r="ELI122" s="10"/>
      <c r="ELJ122" s="10"/>
      <c r="ELK122" s="10"/>
      <c r="ELL122" s="10"/>
      <c r="ELM122" s="10"/>
      <c r="ELN122" s="10"/>
      <c r="ELO122" s="10"/>
      <c r="ELP122" s="10"/>
      <c r="ELQ122" s="10"/>
      <c r="ELR122" s="10"/>
      <c r="ELS122" s="10"/>
      <c r="ELT122" s="10"/>
      <c r="ELU122" s="10"/>
      <c r="ELV122" s="10"/>
      <c r="ELW122" s="10"/>
      <c r="ELX122" s="10"/>
      <c r="ELY122" s="10"/>
      <c r="ELZ122" s="10"/>
      <c r="EMA122" s="10"/>
      <c r="EMB122" s="10"/>
      <c r="EMC122" s="10"/>
      <c r="EMD122" s="10"/>
      <c r="EME122" s="10"/>
      <c r="EMF122" s="10"/>
      <c r="EMG122" s="10"/>
      <c r="EMH122" s="10"/>
      <c r="EMI122" s="10"/>
      <c r="EMJ122" s="10"/>
      <c r="EMK122" s="10"/>
      <c r="EML122" s="10"/>
      <c r="EMM122" s="10"/>
      <c r="EMN122" s="10"/>
      <c r="EMO122" s="10"/>
      <c r="EMP122" s="10"/>
      <c r="EMQ122" s="10"/>
      <c r="EMR122" s="10"/>
      <c r="EMS122" s="10"/>
      <c r="EMT122" s="10"/>
      <c r="EMU122" s="10"/>
      <c r="EMV122" s="10"/>
      <c r="EMW122" s="10"/>
      <c r="EMX122" s="10"/>
      <c r="EMY122" s="10"/>
      <c r="EMZ122" s="10"/>
      <c r="ENA122" s="10"/>
      <c r="ENB122" s="10"/>
      <c r="ENC122" s="10"/>
      <c r="END122" s="10"/>
      <c r="ENE122" s="10"/>
      <c r="ENF122" s="10"/>
      <c r="ENG122" s="10"/>
      <c r="ENH122" s="10"/>
      <c r="ENI122" s="10"/>
      <c r="ENJ122" s="10"/>
      <c r="ENK122" s="10"/>
      <c r="ENL122" s="10"/>
      <c r="ENM122" s="10"/>
      <c r="ENN122" s="10"/>
      <c r="ENO122" s="10"/>
      <c r="ENP122" s="10"/>
      <c r="ENQ122" s="10"/>
      <c r="ENR122" s="10"/>
      <c r="ENS122" s="10"/>
      <c r="ENT122" s="10"/>
      <c r="ENU122" s="10"/>
      <c r="ENV122" s="10"/>
      <c r="ENW122" s="10"/>
      <c r="ENX122" s="10"/>
      <c r="ENY122" s="10"/>
      <c r="ENZ122" s="10"/>
      <c r="EOA122" s="10"/>
      <c r="EOB122" s="10"/>
      <c r="EOC122" s="10"/>
      <c r="EOD122" s="10"/>
      <c r="EOE122" s="10"/>
      <c r="EOF122" s="10"/>
      <c r="EOG122" s="10"/>
      <c r="EOH122" s="10"/>
      <c r="EOI122" s="10"/>
      <c r="EOJ122" s="10"/>
      <c r="EOK122" s="10"/>
      <c r="EOL122" s="10"/>
      <c r="EOM122" s="10"/>
      <c r="EON122" s="10"/>
      <c r="EOO122" s="10"/>
      <c r="EOP122" s="10"/>
      <c r="EOQ122" s="10"/>
      <c r="EOR122" s="10"/>
      <c r="EOS122" s="10"/>
      <c r="EOT122" s="10"/>
      <c r="EOU122" s="10"/>
      <c r="EOV122" s="10"/>
      <c r="EOW122" s="10"/>
      <c r="EOX122" s="10"/>
      <c r="EOY122" s="10"/>
      <c r="EOZ122" s="10"/>
      <c r="EPA122" s="10"/>
      <c r="EPB122" s="10"/>
      <c r="EPC122" s="10"/>
      <c r="EPD122" s="10"/>
      <c r="EPE122" s="10"/>
      <c r="EPF122" s="10"/>
      <c r="EPG122" s="10"/>
      <c r="EPH122" s="10"/>
      <c r="EPI122" s="10"/>
      <c r="EPJ122" s="10"/>
      <c r="EPK122" s="10"/>
      <c r="EPL122" s="10"/>
      <c r="EPM122" s="10"/>
      <c r="EPN122" s="10"/>
      <c r="EPO122" s="10"/>
      <c r="EPP122" s="10"/>
      <c r="EPQ122" s="10"/>
      <c r="EPR122" s="10"/>
      <c r="EPS122" s="10"/>
      <c r="EPT122" s="10"/>
      <c r="EPU122" s="10"/>
      <c r="EPV122" s="10"/>
      <c r="EPW122" s="10"/>
      <c r="EPX122" s="10"/>
      <c r="EPY122" s="10"/>
      <c r="EPZ122" s="10"/>
      <c r="EQA122" s="10"/>
      <c r="EQB122" s="10"/>
      <c r="EQC122" s="10"/>
      <c r="EQD122" s="10"/>
      <c r="EQE122" s="10"/>
      <c r="EQF122" s="10"/>
      <c r="EQG122" s="10"/>
      <c r="EQH122" s="10"/>
      <c r="EQI122" s="10"/>
      <c r="EQJ122" s="10"/>
      <c r="EQK122" s="10"/>
      <c r="EQL122" s="10"/>
      <c r="EQM122" s="10"/>
      <c r="EQN122" s="10"/>
      <c r="EQO122" s="10"/>
      <c r="EQP122" s="10"/>
      <c r="EQQ122" s="10"/>
      <c r="EQR122" s="10"/>
      <c r="EQS122" s="10"/>
      <c r="EQT122" s="10"/>
      <c r="EQU122" s="10"/>
      <c r="EQV122" s="10"/>
      <c r="EQW122" s="10"/>
      <c r="EQX122" s="10"/>
      <c r="EQY122" s="10"/>
      <c r="EQZ122" s="10"/>
      <c r="ERA122" s="10"/>
      <c r="ERB122" s="10"/>
      <c r="ERC122" s="10"/>
      <c r="ERD122" s="10"/>
      <c r="ERE122" s="10"/>
      <c r="ERF122" s="10"/>
      <c r="ERG122" s="10"/>
      <c r="ERH122" s="10"/>
      <c r="ERI122" s="10"/>
      <c r="ERJ122" s="10"/>
      <c r="ERK122" s="10"/>
      <c r="ERL122" s="10"/>
      <c r="ERM122" s="10"/>
      <c r="ERN122" s="10"/>
      <c r="ERO122" s="10"/>
      <c r="ERP122" s="10"/>
      <c r="ERQ122" s="10"/>
      <c r="ERR122" s="10"/>
      <c r="ERS122" s="10"/>
      <c r="ERT122" s="10"/>
      <c r="ERU122" s="10"/>
      <c r="ERV122" s="10"/>
      <c r="ERW122" s="10"/>
      <c r="ERX122" s="10"/>
      <c r="ERY122" s="10"/>
      <c r="ERZ122" s="10"/>
      <c r="ESA122" s="10"/>
      <c r="ESB122" s="10"/>
      <c r="ESC122" s="10"/>
      <c r="ESD122" s="10"/>
      <c r="ESE122" s="10"/>
      <c r="ESF122" s="10"/>
      <c r="ESG122" s="10"/>
      <c r="ESH122" s="10"/>
      <c r="ESI122" s="10"/>
      <c r="ESJ122" s="10"/>
      <c r="ESK122" s="10"/>
      <c r="ESL122" s="10"/>
      <c r="ESM122" s="10"/>
      <c r="ESN122" s="10"/>
      <c r="ESO122" s="10"/>
      <c r="ESP122" s="10"/>
      <c r="ESQ122" s="10"/>
      <c r="ESR122" s="10"/>
      <c r="ESS122" s="10"/>
      <c r="EST122" s="10"/>
      <c r="ESU122" s="10"/>
      <c r="ESV122" s="10"/>
      <c r="ESW122" s="10"/>
      <c r="ESX122" s="10"/>
      <c r="ESY122" s="10"/>
      <c r="ESZ122" s="10"/>
      <c r="ETA122" s="10"/>
      <c r="ETB122" s="10"/>
      <c r="ETC122" s="10"/>
      <c r="ETD122" s="10"/>
      <c r="ETE122" s="10"/>
      <c r="ETF122" s="10"/>
      <c r="ETG122" s="10"/>
      <c r="ETH122" s="10"/>
      <c r="ETI122" s="10"/>
      <c r="ETJ122" s="10"/>
      <c r="ETK122" s="10"/>
      <c r="ETL122" s="10"/>
      <c r="ETM122" s="10"/>
      <c r="ETN122" s="10"/>
      <c r="ETO122" s="10"/>
      <c r="ETP122" s="10"/>
      <c r="ETQ122" s="10"/>
      <c r="ETR122" s="10"/>
      <c r="ETS122" s="10"/>
      <c r="ETT122" s="10"/>
      <c r="ETU122" s="10"/>
      <c r="ETV122" s="10"/>
      <c r="ETW122" s="10"/>
      <c r="ETX122" s="10"/>
      <c r="ETY122" s="10"/>
      <c r="ETZ122" s="10"/>
      <c r="EUA122" s="10"/>
      <c r="EUB122" s="10"/>
      <c r="EUC122" s="10"/>
      <c r="EUD122" s="10"/>
      <c r="EUE122" s="10"/>
      <c r="EUF122" s="10"/>
      <c r="EUG122" s="10"/>
      <c r="EUH122" s="10"/>
      <c r="EUI122" s="10"/>
      <c r="EUJ122" s="10"/>
      <c r="EUK122" s="10"/>
      <c r="EUL122" s="10"/>
      <c r="EUM122" s="10"/>
      <c r="EUN122" s="10"/>
      <c r="EUO122" s="10"/>
      <c r="EUP122" s="10"/>
      <c r="EUQ122" s="10"/>
      <c r="EUR122" s="10"/>
      <c r="EUS122" s="10"/>
      <c r="EUT122" s="10"/>
      <c r="EUU122" s="10"/>
      <c r="EUV122" s="10"/>
      <c r="EUW122" s="10"/>
      <c r="EUX122" s="10"/>
      <c r="EUY122" s="10"/>
      <c r="EUZ122" s="10"/>
      <c r="EVA122" s="10"/>
      <c r="EVB122" s="10"/>
      <c r="EVC122" s="10"/>
      <c r="EVD122" s="10"/>
      <c r="EVE122" s="10"/>
      <c r="EVF122" s="10"/>
      <c r="EVG122" s="10"/>
      <c r="EVH122" s="10"/>
      <c r="EVI122" s="10"/>
      <c r="EVJ122" s="10"/>
      <c r="EVK122" s="10"/>
      <c r="EVL122" s="10"/>
      <c r="EVM122" s="10"/>
      <c r="EVN122" s="10"/>
      <c r="EVO122" s="10"/>
      <c r="EVP122" s="10"/>
      <c r="EVQ122" s="10"/>
      <c r="EVR122" s="10"/>
      <c r="EVS122" s="10"/>
      <c r="EVT122" s="10"/>
      <c r="EVU122" s="10"/>
      <c r="EVV122" s="10"/>
      <c r="EVW122" s="10"/>
      <c r="EVX122" s="10"/>
      <c r="EVY122" s="10"/>
      <c r="EVZ122" s="10"/>
      <c r="EWA122" s="10"/>
      <c r="EWB122" s="10"/>
      <c r="EWC122" s="10"/>
      <c r="EWD122" s="10"/>
      <c r="EWE122" s="10"/>
      <c r="EWF122" s="10"/>
      <c r="EWG122" s="10"/>
      <c r="EWH122" s="10"/>
      <c r="EWI122" s="10"/>
      <c r="EWJ122" s="10"/>
      <c r="EWK122" s="10"/>
      <c r="EWL122" s="10"/>
      <c r="EWM122" s="10"/>
      <c r="EWN122" s="10"/>
      <c r="EWO122" s="10"/>
      <c r="EWP122" s="10"/>
      <c r="EWQ122" s="10"/>
      <c r="EWR122" s="10"/>
      <c r="EWS122" s="10"/>
      <c r="EWT122" s="10"/>
      <c r="EWU122" s="10"/>
      <c r="EWV122" s="10"/>
      <c r="EWW122" s="10"/>
      <c r="EWX122" s="10"/>
      <c r="EWY122" s="10"/>
      <c r="EWZ122" s="10"/>
      <c r="EXA122" s="10"/>
      <c r="EXB122" s="10"/>
      <c r="EXC122" s="10"/>
      <c r="EXD122" s="10"/>
      <c r="EXE122" s="10"/>
      <c r="EXF122" s="10"/>
      <c r="EXG122" s="10"/>
      <c r="EXH122" s="10"/>
      <c r="EXI122" s="10"/>
      <c r="EXJ122" s="10"/>
      <c r="EXK122" s="10"/>
      <c r="EXL122" s="10"/>
      <c r="EXM122" s="10"/>
      <c r="EXN122" s="10"/>
      <c r="EXO122" s="10"/>
      <c r="EXP122" s="10"/>
      <c r="EXQ122" s="10"/>
      <c r="EXR122" s="10"/>
      <c r="EXS122" s="10"/>
      <c r="EXT122" s="10"/>
      <c r="EXU122" s="10"/>
      <c r="EXV122" s="10"/>
      <c r="EXW122" s="10"/>
      <c r="EXX122" s="10"/>
      <c r="EXY122" s="10"/>
      <c r="EXZ122" s="10"/>
      <c r="EYA122" s="10"/>
      <c r="EYB122" s="10"/>
      <c r="EYC122" s="10"/>
      <c r="EYD122" s="10"/>
      <c r="EYE122" s="10"/>
      <c r="EYF122" s="10"/>
      <c r="EYG122" s="10"/>
      <c r="EYH122" s="10"/>
      <c r="EYI122" s="10"/>
      <c r="EYJ122" s="10"/>
      <c r="EYK122" s="10"/>
      <c r="EYL122" s="10"/>
      <c r="EYM122" s="10"/>
      <c r="EYN122" s="10"/>
      <c r="EYO122" s="10"/>
      <c r="EYP122" s="10"/>
      <c r="EYQ122" s="10"/>
      <c r="EYR122" s="10"/>
      <c r="EYS122" s="10"/>
      <c r="EYT122" s="10"/>
      <c r="EYU122" s="10"/>
      <c r="EYV122" s="10"/>
      <c r="EYW122" s="10"/>
      <c r="EYX122" s="10"/>
      <c r="EYY122" s="10"/>
      <c r="EYZ122" s="10"/>
      <c r="EZA122" s="10"/>
      <c r="EZB122" s="10"/>
      <c r="EZC122" s="10"/>
      <c r="EZD122" s="10"/>
      <c r="EZE122" s="10"/>
      <c r="EZF122" s="10"/>
      <c r="EZG122" s="10"/>
      <c r="EZH122" s="10"/>
      <c r="EZI122" s="10"/>
      <c r="EZJ122" s="10"/>
      <c r="EZK122" s="10"/>
      <c r="EZL122" s="10"/>
      <c r="EZM122" s="10"/>
      <c r="EZN122" s="10"/>
      <c r="EZO122" s="10"/>
      <c r="EZP122" s="10"/>
      <c r="EZQ122" s="10"/>
      <c r="EZR122" s="10"/>
      <c r="EZS122" s="10"/>
      <c r="EZT122" s="10"/>
      <c r="EZU122" s="10"/>
      <c r="EZV122" s="10"/>
      <c r="EZW122" s="10"/>
      <c r="EZX122" s="10"/>
      <c r="EZY122" s="10"/>
      <c r="EZZ122" s="10"/>
      <c r="FAA122" s="10"/>
      <c r="FAB122" s="10"/>
      <c r="FAC122" s="10"/>
      <c r="FAD122" s="10"/>
      <c r="FAE122" s="10"/>
      <c r="FAF122" s="10"/>
      <c r="FAG122" s="10"/>
      <c r="FAH122" s="10"/>
      <c r="FAI122" s="10"/>
      <c r="FAJ122" s="10"/>
      <c r="FAK122" s="10"/>
      <c r="FAL122" s="10"/>
      <c r="FAM122" s="10"/>
      <c r="FAN122" s="10"/>
      <c r="FAO122" s="10"/>
      <c r="FAP122" s="10"/>
      <c r="FAQ122" s="10"/>
      <c r="FAR122" s="10"/>
      <c r="FAS122" s="10"/>
      <c r="FAT122" s="10"/>
      <c r="FAU122" s="10"/>
      <c r="FAV122" s="10"/>
      <c r="FAW122" s="10"/>
      <c r="FAX122" s="10"/>
      <c r="FAY122" s="10"/>
      <c r="FAZ122" s="10"/>
      <c r="FBA122" s="10"/>
      <c r="FBB122" s="10"/>
      <c r="FBC122" s="10"/>
      <c r="FBD122" s="10"/>
      <c r="FBE122" s="10"/>
      <c r="FBF122" s="10"/>
      <c r="FBG122" s="10"/>
      <c r="FBH122" s="10"/>
      <c r="FBI122" s="10"/>
      <c r="FBJ122" s="10"/>
      <c r="FBK122" s="10"/>
      <c r="FBL122" s="10"/>
      <c r="FBM122" s="10"/>
      <c r="FBN122" s="10"/>
      <c r="FBO122" s="10"/>
      <c r="FBP122" s="10"/>
      <c r="FBQ122" s="10"/>
      <c r="FBR122" s="10"/>
      <c r="FBS122" s="10"/>
      <c r="FBT122" s="10"/>
      <c r="FBU122" s="10"/>
      <c r="FBV122" s="10"/>
      <c r="FBW122" s="10"/>
      <c r="FBX122" s="10"/>
      <c r="FBY122" s="10"/>
      <c r="FBZ122" s="10"/>
      <c r="FCA122" s="10"/>
      <c r="FCB122" s="10"/>
      <c r="FCC122" s="10"/>
      <c r="FCD122" s="10"/>
      <c r="FCE122" s="10"/>
      <c r="FCF122" s="10"/>
      <c r="FCG122" s="10"/>
      <c r="FCH122" s="10"/>
      <c r="FCI122" s="10"/>
      <c r="FCJ122" s="10"/>
      <c r="FCK122" s="10"/>
      <c r="FCL122" s="10"/>
      <c r="FCM122" s="10"/>
      <c r="FCN122" s="10"/>
      <c r="FCO122" s="10"/>
      <c r="FCP122" s="10"/>
      <c r="FCQ122" s="10"/>
      <c r="FCR122" s="10"/>
      <c r="FCS122" s="10"/>
      <c r="FCT122" s="10"/>
      <c r="FCU122" s="10"/>
      <c r="FCV122" s="10"/>
      <c r="FCW122" s="10"/>
      <c r="FCX122" s="10"/>
      <c r="FCY122" s="10"/>
      <c r="FCZ122" s="10"/>
      <c r="FDA122" s="10"/>
      <c r="FDB122" s="10"/>
      <c r="FDC122" s="10"/>
      <c r="FDD122" s="10"/>
      <c r="FDE122" s="10"/>
      <c r="FDF122" s="10"/>
      <c r="FDG122" s="10"/>
      <c r="FDH122" s="10"/>
      <c r="FDI122" s="10"/>
      <c r="FDJ122" s="10"/>
      <c r="FDK122" s="10"/>
      <c r="FDL122" s="10"/>
      <c r="FDM122" s="10"/>
      <c r="FDN122" s="10"/>
      <c r="FDO122" s="10"/>
      <c r="FDP122" s="10"/>
      <c r="FDQ122" s="10"/>
      <c r="FDR122" s="10"/>
      <c r="FDS122" s="10"/>
      <c r="FDT122" s="10"/>
      <c r="FDU122" s="10"/>
      <c r="FDV122" s="10"/>
      <c r="FDW122" s="10"/>
      <c r="FDX122" s="10"/>
      <c r="FDY122" s="10"/>
      <c r="FDZ122" s="10"/>
      <c r="FEA122" s="10"/>
      <c r="FEB122" s="10"/>
      <c r="FEC122" s="10"/>
      <c r="FED122" s="10"/>
      <c r="FEE122" s="10"/>
      <c r="FEF122" s="10"/>
      <c r="FEG122" s="10"/>
      <c r="FEH122" s="10"/>
      <c r="FEI122" s="10"/>
      <c r="FEJ122" s="10"/>
      <c r="FEK122" s="10"/>
      <c r="FEL122" s="10"/>
      <c r="FEM122" s="10"/>
      <c r="FEN122" s="10"/>
      <c r="FEO122" s="10"/>
      <c r="FEP122" s="10"/>
      <c r="FEQ122" s="10"/>
      <c r="FER122" s="10"/>
      <c r="FES122" s="10"/>
      <c r="FET122" s="10"/>
      <c r="FEU122" s="10"/>
      <c r="FEV122" s="10"/>
      <c r="FEW122" s="10"/>
      <c r="FEX122" s="10"/>
      <c r="FEY122" s="10"/>
      <c r="FEZ122" s="10"/>
      <c r="FFA122" s="10"/>
      <c r="FFB122" s="10"/>
      <c r="FFC122" s="10"/>
      <c r="FFD122" s="10"/>
      <c r="FFE122" s="10"/>
      <c r="FFF122" s="10"/>
      <c r="FFG122" s="10"/>
      <c r="FFH122" s="10"/>
      <c r="FFI122" s="10"/>
      <c r="FFJ122" s="10"/>
      <c r="FFK122" s="10"/>
      <c r="FFL122" s="10"/>
      <c r="FFM122" s="10"/>
      <c r="FFN122" s="10"/>
      <c r="FFO122" s="10"/>
      <c r="FFP122" s="10"/>
      <c r="FFQ122" s="10"/>
      <c r="FFR122" s="10"/>
      <c r="FFS122" s="10"/>
      <c r="FFT122" s="10"/>
      <c r="FFU122" s="10"/>
      <c r="FFV122" s="10"/>
      <c r="FFW122" s="10"/>
      <c r="FFX122" s="10"/>
      <c r="FFY122" s="10"/>
      <c r="FFZ122" s="10"/>
      <c r="FGA122" s="10"/>
      <c r="FGB122" s="10"/>
      <c r="FGC122" s="10"/>
      <c r="FGD122" s="10"/>
      <c r="FGE122" s="10"/>
      <c r="FGF122" s="10"/>
      <c r="FGG122" s="10"/>
      <c r="FGH122" s="10"/>
      <c r="FGI122" s="10"/>
      <c r="FGJ122" s="10"/>
      <c r="FGK122" s="10"/>
      <c r="FGL122" s="10"/>
      <c r="FGM122" s="10"/>
      <c r="FGN122" s="10"/>
      <c r="FGO122" s="10"/>
      <c r="FGP122" s="10"/>
      <c r="FGQ122" s="10"/>
      <c r="FGR122" s="10"/>
      <c r="FGS122" s="10"/>
      <c r="FGT122" s="10"/>
      <c r="FGU122" s="10"/>
      <c r="FGV122" s="10"/>
      <c r="FGW122" s="10"/>
      <c r="FGX122" s="10"/>
      <c r="FGY122" s="10"/>
      <c r="FGZ122" s="10"/>
      <c r="FHA122" s="10"/>
      <c r="FHB122" s="10"/>
      <c r="FHC122" s="10"/>
      <c r="FHD122" s="10"/>
      <c r="FHE122" s="10"/>
      <c r="FHF122" s="10"/>
      <c r="FHG122" s="10"/>
      <c r="FHH122" s="10"/>
      <c r="FHI122" s="10"/>
      <c r="FHJ122" s="10"/>
      <c r="FHK122" s="10"/>
      <c r="FHL122" s="10"/>
      <c r="FHM122" s="10"/>
      <c r="FHN122" s="10"/>
      <c r="FHO122" s="10"/>
      <c r="FHP122" s="10"/>
      <c r="FHQ122" s="10"/>
      <c r="FHR122" s="10"/>
      <c r="FHS122" s="10"/>
      <c r="FHT122" s="10"/>
      <c r="FHU122" s="10"/>
      <c r="FHV122" s="10"/>
      <c r="FHW122" s="10"/>
      <c r="FHX122" s="10"/>
      <c r="FHY122" s="10"/>
      <c r="FHZ122" s="10"/>
      <c r="FIA122" s="10"/>
      <c r="FIB122" s="10"/>
      <c r="FIC122" s="10"/>
      <c r="FID122" s="10"/>
      <c r="FIE122" s="10"/>
      <c r="FIF122" s="10"/>
      <c r="FIG122" s="10"/>
      <c r="FIH122" s="10"/>
      <c r="FII122" s="10"/>
      <c r="FIJ122" s="10"/>
      <c r="FIK122" s="10"/>
      <c r="FIL122" s="10"/>
      <c r="FIM122" s="10"/>
      <c r="FIN122" s="10"/>
      <c r="FIO122" s="10"/>
      <c r="FIP122" s="10"/>
      <c r="FIQ122" s="10"/>
      <c r="FIR122" s="10"/>
      <c r="FIS122" s="10"/>
      <c r="FIT122" s="10"/>
      <c r="FIU122" s="10"/>
      <c r="FIV122" s="10"/>
      <c r="FIW122" s="10"/>
      <c r="FIX122" s="10"/>
      <c r="FIY122" s="10"/>
      <c r="FIZ122" s="10"/>
      <c r="FJA122" s="10"/>
      <c r="FJB122" s="10"/>
      <c r="FJC122" s="10"/>
      <c r="FJD122" s="10"/>
      <c r="FJE122" s="10"/>
      <c r="FJF122" s="10"/>
      <c r="FJG122" s="10"/>
      <c r="FJH122" s="10"/>
      <c r="FJI122" s="10"/>
      <c r="FJJ122" s="10"/>
      <c r="FJK122" s="10"/>
      <c r="FJL122" s="10"/>
      <c r="FJM122" s="10"/>
      <c r="FJN122" s="10"/>
      <c r="FJO122" s="10"/>
      <c r="FJP122" s="10"/>
      <c r="FJQ122" s="10"/>
      <c r="FJR122" s="10"/>
      <c r="FJS122" s="10"/>
      <c r="FJT122" s="10"/>
      <c r="FJU122" s="10"/>
      <c r="FJV122" s="10"/>
      <c r="FJW122" s="10"/>
      <c r="FJX122" s="10"/>
      <c r="FJY122" s="10"/>
      <c r="FJZ122" s="10"/>
      <c r="FKA122" s="10"/>
      <c r="FKB122" s="10"/>
      <c r="FKC122" s="10"/>
      <c r="FKD122" s="10"/>
      <c r="FKE122" s="10"/>
      <c r="FKF122" s="10"/>
      <c r="FKG122" s="10"/>
      <c r="FKH122" s="10"/>
      <c r="FKI122" s="10"/>
      <c r="FKJ122" s="10"/>
      <c r="FKK122" s="10"/>
      <c r="FKL122" s="10"/>
      <c r="FKM122" s="10"/>
      <c r="FKN122" s="10"/>
      <c r="FKO122" s="10"/>
      <c r="FKP122" s="10"/>
      <c r="FKQ122" s="10"/>
      <c r="FKR122" s="10"/>
      <c r="FKS122" s="10"/>
      <c r="FKT122" s="10"/>
      <c r="FKU122" s="10"/>
      <c r="FKV122" s="10"/>
      <c r="FKW122" s="10"/>
      <c r="FKX122" s="10"/>
      <c r="FKY122" s="10"/>
      <c r="FKZ122" s="10"/>
      <c r="FLA122" s="10"/>
      <c r="FLB122" s="10"/>
      <c r="FLC122" s="10"/>
      <c r="FLD122" s="10"/>
      <c r="FLE122" s="10"/>
      <c r="FLF122" s="10"/>
      <c r="FLG122" s="10"/>
      <c r="FLH122" s="10"/>
      <c r="FLI122" s="10"/>
      <c r="FLJ122" s="10"/>
      <c r="FLK122" s="10"/>
      <c r="FLL122" s="10"/>
      <c r="FLM122" s="10"/>
      <c r="FLN122" s="10"/>
      <c r="FLO122" s="10"/>
      <c r="FLP122" s="10"/>
      <c r="FLQ122" s="10"/>
      <c r="FLR122" s="10"/>
      <c r="FLS122" s="10"/>
      <c r="FLT122" s="10"/>
      <c r="FLU122" s="10"/>
      <c r="FLV122" s="10"/>
      <c r="FLW122" s="10"/>
      <c r="FLX122" s="10"/>
      <c r="FLY122" s="10"/>
      <c r="FLZ122" s="10"/>
      <c r="FMA122" s="10"/>
      <c r="FMB122" s="10"/>
      <c r="FMC122" s="10"/>
      <c r="FMD122" s="10"/>
      <c r="FME122" s="10"/>
      <c r="FMF122" s="10"/>
      <c r="FMG122" s="10"/>
      <c r="FMH122" s="10"/>
      <c r="FMI122" s="10"/>
      <c r="FMJ122" s="10"/>
      <c r="FMK122" s="10"/>
      <c r="FML122" s="10"/>
      <c r="FMM122" s="10"/>
      <c r="FMN122" s="10"/>
      <c r="FMO122" s="10"/>
      <c r="FMP122" s="10"/>
      <c r="FMQ122" s="10"/>
      <c r="FMR122" s="10"/>
      <c r="FMS122" s="10"/>
      <c r="FMT122" s="10"/>
      <c r="FMU122" s="10"/>
      <c r="FMV122" s="10"/>
      <c r="FMW122" s="10"/>
      <c r="FMX122" s="10"/>
      <c r="FMY122" s="10"/>
      <c r="FMZ122" s="10"/>
      <c r="FNA122" s="10"/>
      <c r="FNB122" s="10"/>
      <c r="FNC122" s="10"/>
      <c r="FND122" s="10"/>
      <c r="FNE122" s="10"/>
      <c r="FNF122" s="10"/>
      <c r="FNG122" s="10"/>
      <c r="FNH122" s="10"/>
      <c r="FNI122" s="10"/>
      <c r="FNJ122" s="10"/>
      <c r="FNK122" s="10"/>
      <c r="FNL122" s="10"/>
      <c r="FNM122" s="10"/>
      <c r="FNN122" s="10"/>
      <c r="FNO122" s="10"/>
      <c r="FNP122" s="10"/>
      <c r="FNQ122" s="10"/>
      <c r="FNR122" s="10"/>
      <c r="FNS122" s="10"/>
      <c r="FNT122" s="10"/>
      <c r="FNU122" s="10"/>
      <c r="FNV122" s="10"/>
      <c r="FNW122" s="10"/>
      <c r="FNX122" s="10"/>
      <c r="FNY122" s="10"/>
      <c r="FNZ122" s="10"/>
      <c r="FOA122" s="10"/>
      <c r="FOB122" s="10"/>
      <c r="FOC122" s="10"/>
      <c r="FOD122" s="10"/>
      <c r="FOE122" s="10"/>
      <c r="FOF122" s="10"/>
      <c r="FOG122" s="10"/>
      <c r="FOH122" s="10"/>
      <c r="FOI122" s="10"/>
      <c r="FOJ122" s="10"/>
      <c r="FOK122" s="10"/>
      <c r="FOL122" s="10"/>
      <c r="FOM122" s="10"/>
      <c r="FON122" s="10"/>
      <c r="FOO122" s="10"/>
      <c r="FOP122" s="10"/>
      <c r="FOQ122" s="10"/>
      <c r="FOR122" s="10"/>
      <c r="FOS122" s="10"/>
      <c r="FOT122" s="10"/>
      <c r="FOU122" s="10"/>
      <c r="FOV122" s="10"/>
      <c r="FOW122" s="10"/>
      <c r="FOX122" s="10"/>
      <c r="FOY122" s="10"/>
      <c r="FOZ122" s="10"/>
      <c r="FPA122" s="10"/>
      <c r="FPB122" s="10"/>
      <c r="FPC122" s="10"/>
      <c r="FPD122" s="10"/>
      <c r="FPE122" s="10"/>
      <c r="FPF122" s="10"/>
      <c r="FPG122" s="10"/>
      <c r="FPH122" s="10"/>
      <c r="FPI122" s="10"/>
      <c r="FPJ122" s="10"/>
      <c r="FPK122" s="10"/>
      <c r="FPL122" s="10"/>
      <c r="FPM122" s="10"/>
      <c r="FPN122" s="10"/>
      <c r="FPO122" s="10"/>
      <c r="FPP122" s="10"/>
      <c r="FPQ122" s="10"/>
      <c r="FPR122" s="10"/>
      <c r="FPS122" s="10"/>
      <c r="FPT122" s="10"/>
      <c r="FPU122" s="10"/>
      <c r="FPV122" s="10"/>
      <c r="FPW122" s="10"/>
      <c r="FPX122" s="10"/>
      <c r="FPY122" s="10"/>
      <c r="FPZ122" s="10"/>
      <c r="FQA122" s="10"/>
      <c r="FQB122" s="10"/>
      <c r="FQC122" s="10"/>
      <c r="FQD122" s="10"/>
      <c r="FQE122" s="10"/>
      <c r="FQF122" s="10"/>
      <c r="FQG122" s="10"/>
      <c r="FQH122" s="10"/>
      <c r="FQI122" s="10"/>
      <c r="FQJ122" s="10"/>
      <c r="FQK122" s="10"/>
      <c r="FQL122" s="10"/>
      <c r="FQM122" s="10"/>
      <c r="FQN122" s="10"/>
      <c r="FQO122" s="10"/>
      <c r="FQP122" s="10"/>
      <c r="FQQ122" s="10"/>
      <c r="FQR122" s="10"/>
      <c r="FQS122" s="10"/>
      <c r="FQT122" s="10"/>
      <c r="FQU122" s="10"/>
      <c r="FQV122" s="10"/>
      <c r="FQW122" s="10"/>
      <c r="FQX122" s="10"/>
      <c r="FQY122" s="10"/>
      <c r="FQZ122" s="10"/>
      <c r="FRA122" s="10"/>
      <c r="FRB122" s="10"/>
      <c r="FRC122" s="10"/>
      <c r="FRD122" s="10"/>
      <c r="FRE122" s="10"/>
      <c r="FRF122" s="10"/>
      <c r="FRG122" s="10"/>
      <c r="FRH122" s="10"/>
      <c r="FRI122" s="10"/>
      <c r="FRJ122" s="10"/>
      <c r="FRK122" s="10"/>
      <c r="FRL122" s="10"/>
      <c r="FRM122" s="10"/>
      <c r="FRN122" s="10"/>
      <c r="FRO122" s="10"/>
      <c r="FRP122" s="10"/>
      <c r="FRQ122" s="10"/>
      <c r="FRR122" s="10"/>
      <c r="FRS122" s="10"/>
      <c r="FRT122" s="10"/>
      <c r="FRU122" s="10"/>
      <c r="FRV122" s="10"/>
      <c r="FRW122" s="10"/>
      <c r="FRX122" s="10"/>
      <c r="FRY122" s="10"/>
      <c r="FRZ122" s="10"/>
      <c r="FSA122" s="10"/>
      <c r="FSB122" s="10"/>
      <c r="FSC122" s="10"/>
      <c r="FSD122" s="10"/>
      <c r="FSE122" s="10"/>
      <c r="FSF122" s="10"/>
      <c r="FSG122" s="10"/>
      <c r="FSH122" s="10"/>
      <c r="FSI122" s="10"/>
      <c r="FSJ122" s="10"/>
      <c r="FSK122" s="10"/>
      <c r="FSL122" s="10"/>
      <c r="FSM122" s="10"/>
      <c r="FSN122" s="10"/>
      <c r="FSO122" s="10"/>
      <c r="FSP122" s="10"/>
      <c r="FSQ122" s="10"/>
      <c r="FSR122" s="10"/>
      <c r="FSS122" s="10"/>
      <c r="FST122" s="10"/>
      <c r="FSU122" s="10"/>
      <c r="FSV122" s="10"/>
      <c r="FSW122" s="10"/>
      <c r="FSX122" s="10"/>
      <c r="FSY122" s="10"/>
      <c r="FSZ122" s="10"/>
      <c r="FTA122" s="10"/>
      <c r="FTB122" s="10"/>
      <c r="FTC122" s="10"/>
      <c r="FTD122" s="10"/>
      <c r="FTE122" s="10"/>
      <c r="FTF122" s="10"/>
      <c r="FTG122" s="10"/>
      <c r="FTH122" s="10"/>
      <c r="FTI122" s="10"/>
      <c r="FTJ122" s="10"/>
      <c r="FTK122" s="10"/>
      <c r="FTL122" s="10"/>
      <c r="FTM122" s="10"/>
      <c r="FTN122" s="10"/>
      <c r="FTO122" s="10"/>
      <c r="FTP122" s="10"/>
      <c r="FTQ122" s="10"/>
      <c r="FTR122" s="10"/>
      <c r="FTS122" s="10"/>
      <c r="FTT122" s="10"/>
      <c r="FTU122" s="10"/>
      <c r="FTV122" s="10"/>
      <c r="FTW122" s="10"/>
      <c r="FTX122" s="10"/>
      <c r="FTY122" s="10"/>
      <c r="FTZ122" s="10"/>
      <c r="FUA122" s="10"/>
      <c r="FUB122" s="10"/>
      <c r="FUC122" s="10"/>
      <c r="FUD122" s="10"/>
      <c r="FUE122" s="10"/>
      <c r="FUF122" s="10"/>
      <c r="FUG122" s="10"/>
      <c r="FUH122" s="10"/>
      <c r="FUI122" s="10"/>
      <c r="FUJ122" s="10"/>
      <c r="FUK122" s="10"/>
      <c r="FUL122" s="10"/>
      <c r="FUM122" s="10"/>
      <c r="FUN122" s="10"/>
      <c r="FUO122" s="10"/>
      <c r="FUP122" s="10"/>
      <c r="FUQ122" s="10"/>
      <c r="FUR122" s="10"/>
      <c r="FUS122" s="10"/>
      <c r="FUT122" s="10"/>
      <c r="FUU122" s="10"/>
      <c r="FUV122" s="10"/>
      <c r="FUW122" s="10"/>
      <c r="FUX122" s="10"/>
      <c r="FUY122" s="10"/>
      <c r="FUZ122" s="10"/>
      <c r="FVA122" s="10"/>
      <c r="FVB122" s="10"/>
      <c r="FVC122" s="10"/>
      <c r="FVD122" s="10"/>
      <c r="FVE122" s="10"/>
      <c r="FVF122" s="10"/>
      <c r="FVG122" s="10"/>
      <c r="FVH122" s="10"/>
      <c r="FVI122" s="10"/>
      <c r="FVJ122" s="10"/>
      <c r="FVK122" s="10"/>
      <c r="FVL122" s="10"/>
      <c r="FVM122" s="10"/>
      <c r="FVN122" s="10"/>
      <c r="FVO122" s="10"/>
      <c r="FVP122" s="10"/>
      <c r="FVQ122" s="10"/>
      <c r="FVR122" s="10"/>
      <c r="FVS122" s="10"/>
      <c r="FVT122" s="10"/>
      <c r="FVU122" s="10"/>
      <c r="FVV122" s="10"/>
      <c r="FVW122" s="10"/>
      <c r="FVX122" s="10"/>
      <c r="FVY122" s="10"/>
      <c r="FVZ122" s="10"/>
      <c r="FWA122" s="10"/>
      <c r="FWB122" s="10"/>
      <c r="FWC122" s="10"/>
      <c r="FWD122" s="10"/>
      <c r="FWE122" s="10"/>
      <c r="FWF122" s="10"/>
      <c r="FWG122" s="10"/>
      <c r="FWH122" s="10"/>
      <c r="FWI122" s="10"/>
      <c r="FWJ122" s="10"/>
      <c r="FWK122" s="10"/>
      <c r="FWL122" s="10"/>
      <c r="FWM122" s="10"/>
      <c r="FWN122" s="10"/>
      <c r="FWO122" s="10"/>
      <c r="FWP122" s="10"/>
      <c r="FWQ122" s="10"/>
      <c r="FWR122" s="10"/>
      <c r="FWS122" s="10"/>
      <c r="FWT122" s="10"/>
      <c r="FWU122" s="10"/>
      <c r="FWV122" s="10"/>
      <c r="FWW122" s="10"/>
      <c r="FWX122" s="10"/>
      <c r="FWY122" s="10"/>
      <c r="FWZ122" s="10"/>
      <c r="FXA122" s="10"/>
      <c r="FXB122" s="10"/>
      <c r="FXC122" s="10"/>
      <c r="FXD122" s="10"/>
      <c r="FXE122" s="10"/>
      <c r="FXF122" s="10"/>
      <c r="FXG122" s="10"/>
      <c r="FXH122" s="10"/>
      <c r="FXI122" s="10"/>
      <c r="FXJ122" s="10"/>
      <c r="FXK122" s="10"/>
      <c r="FXL122" s="10"/>
      <c r="FXM122" s="10"/>
      <c r="FXN122" s="10"/>
      <c r="FXO122" s="10"/>
      <c r="FXP122" s="10"/>
      <c r="FXQ122" s="10"/>
      <c r="FXR122" s="10"/>
      <c r="FXS122" s="10"/>
      <c r="FXT122" s="10"/>
      <c r="FXU122" s="10"/>
      <c r="FXV122" s="10"/>
      <c r="FXW122" s="10"/>
      <c r="FXX122" s="10"/>
      <c r="FXY122" s="10"/>
      <c r="FXZ122" s="10"/>
      <c r="FYA122" s="10"/>
      <c r="FYB122" s="10"/>
      <c r="FYC122" s="10"/>
      <c r="FYD122" s="10"/>
      <c r="FYE122" s="10"/>
      <c r="FYF122" s="10"/>
      <c r="FYG122" s="10"/>
      <c r="FYH122" s="10"/>
      <c r="FYI122" s="10"/>
      <c r="FYJ122" s="10"/>
      <c r="FYK122" s="10"/>
      <c r="FYL122" s="10"/>
      <c r="FYM122" s="10"/>
      <c r="FYN122" s="10"/>
      <c r="FYO122" s="10"/>
      <c r="FYP122" s="10"/>
      <c r="FYQ122" s="10"/>
      <c r="FYR122" s="10"/>
      <c r="FYS122" s="10"/>
      <c r="FYT122" s="10"/>
      <c r="FYU122" s="10"/>
      <c r="FYV122" s="10"/>
      <c r="FYW122" s="10"/>
      <c r="FYX122" s="10"/>
      <c r="FYY122" s="10"/>
      <c r="FYZ122" s="10"/>
      <c r="FZA122" s="10"/>
      <c r="FZB122" s="10"/>
      <c r="FZC122" s="10"/>
      <c r="FZD122" s="10"/>
      <c r="FZE122" s="10"/>
      <c r="FZF122" s="10"/>
      <c r="FZG122" s="10"/>
      <c r="FZH122" s="10"/>
      <c r="FZI122" s="10"/>
      <c r="FZJ122" s="10"/>
      <c r="FZK122" s="10"/>
      <c r="FZL122" s="10"/>
      <c r="FZM122" s="10"/>
      <c r="FZN122" s="10"/>
      <c r="FZO122" s="10"/>
      <c r="FZP122" s="10"/>
      <c r="FZQ122" s="10"/>
      <c r="FZR122" s="10"/>
      <c r="FZS122" s="10"/>
      <c r="FZT122" s="10"/>
      <c r="FZU122" s="10"/>
      <c r="FZV122" s="10"/>
      <c r="FZW122" s="10"/>
      <c r="FZX122" s="10"/>
      <c r="FZY122" s="10"/>
      <c r="FZZ122" s="10"/>
      <c r="GAA122" s="10"/>
      <c r="GAB122" s="10"/>
      <c r="GAC122" s="10"/>
      <c r="GAD122" s="10"/>
      <c r="GAE122" s="10"/>
      <c r="GAF122" s="10"/>
      <c r="GAG122" s="10"/>
      <c r="GAH122" s="10"/>
      <c r="GAI122" s="10"/>
      <c r="GAJ122" s="10"/>
      <c r="GAK122" s="10"/>
      <c r="GAL122" s="10"/>
      <c r="GAM122" s="10"/>
      <c r="GAN122" s="10"/>
      <c r="GAO122" s="10"/>
      <c r="GAP122" s="10"/>
      <c r="GAQ122" s="10"/>
      <c r="GAR122" s="10"/>
      <c r="GAS122" s="10"/>
      <c r="GAT122" s="10"/>
      <c r="GAU122" s="10"/>
      <c r="GAV122" s="10"/>
      <c r="GAW122" s="10"/>
      <c r="GAX122" s="10"/>
      <c r="GAY122" s="10"/>
      <c r="GAZ122" s="10"/>
      <c r="GBA122" s="10"/>
      <c r="GBB122" s="10"/>
      <c r="GBC122" s="10"/>
      <c r="GBD122" s="10"/>
      <c r="GBE122" s="10"/>
      <c r="GBF122" s="10"/>
      <c r="GBG122" s="10"/>
      <c r="GBH122" s="10"/>
      <c r="GBI122" s="10"/>
      <c r="GBJ122" s="10"/>
      <c r="GBK122" s="10"/>
      <c r="GBL122" s="10"/>
      <c r="GBM122" s="10"/>
      <c r="GBN122" s="10"/>
      <c r="GBO122" s="10"/>
      <c r="GBP122" s="10"/>
      <c r="GBQ122" s="10"/>
      <c r="GBR122" s="10"/>
      <c r="GBS122" s="10"/>
      <c r="GBT122" s="10"/>
      <c r="GBU122" s="10"/>
      <c r="GBV122" s="10"/>
      <c r="GBW122" s="10"/>
      <c r="GBX122" s="10"/>
      <c r="GBY122" s="10"/>
      <c r="GBZ122" s="10"/>
      <c r="GCA122" s="10"/>
      <c r="GCB122" s="10"/>
      <c r="GCC122" s="10"/>
      <c r="GCD122" s="10"/>
      <c r="GCE122" s="10"/>
      <c r="GCF122" s="10"/>
      <c r="GCG122" s="10"/>
      <c r="GCH122" s="10"/>
      <c r="GCI122" s="10"/>
      <c r="GCJ122" s="10"/>
      <c r="GCK122" s="10"/>
      <c r="GCL122" s="10"/>
      <c r="GCM122" s="10"/>
      <c r="GCN122" s="10"/>
      <c r="GCO122" s="10"/>
      <c r="GCP122" s="10"/>
      <c r="GCQ122" s="10"/>
      <c r="GCR122" s="10"/>
      <c r="GCS122" s="10"/>
      <c r="GCT122" s="10"/>
      <c r="GCU122" s="10"/>
      <c r="GCV122" s="10"/>
      <c r="GCW122" s="10"/>
      <c r="GCX122" s="10"/>
      <c r="GCY122" s="10"/>
      <c r="GCZ122" s="10"/>
      <c r="GDA122" s="10"/>
      <c r="GDB122" s="10"/>
      <c r="GDC122" s="10"/>
      <c r="GDD122" s="10"/>
      <c r="GDE122" s="10"/>
      <c r="GDF122" s="10"/>
      <c r="GDG122" s="10"/>
      <c r="GDH122" s="10"/>
      <c r="GDI122" s="10"/>
      <c r="GDJ122" s="10"/>
      <c r="GDK122" s="10"/>
      <c r="GDL122" s="10"/>
      <c r="GDM122" s="10"/>
      <c r="GDN122" s="10"/>
      <c r="GDO122" s="10"/>
      <c r="GDP122" s="10"/>
      <c r="GDQ122" s="10"/>
      <c r="GDR122" s="10"/>
      <c r="GDS122" s="10"/>
      <c r="GDT122" s="10"/>
      <c r="GDU122" s="10"/>
      <c r="GDV122" s="10"/>
      <c r="GDW122" s="10"/>
      <c r="GDX122" s="10"/>
      <c r="GDY122" s="10"/>
      <c r="GDZ122" s="10"/>
      <c r="GEA122" s="10"/>
      <c r="GEB122" s="10"/>
      <c r="GEC122" s="10"/>
      <c r="GED122" s="10"/>
      <c r="GEE122" s="10"/>
      <c r="GEF122" s="10"/>
      <c r="GEG122" s="10"/>
      <c r="GEH122" s="10"/>
      <c r="GEI122" s="10"/>
      <c r="GEJ122" s="10"/>
      <c r="GEK122" s="10"/>
      <c r="GEL122" s="10"/>
      <c r="GEM122" s="10"/>
      <c r="GEN122" s="10"/>
      <c r="GEO122" s="10"/>
      <c r="GEP122" s="10"/>
      <c r="GEQ122" s="10"/>
      <c r="GER122" s="10"/>
      <c r="GES122" s="10"/>
      <c r="GET122" s="10"/>
      <c r="GEU122" s="10"/>
      <c r="GEV122" s="10"/>
      <c r="GEW122" s="10"/>
      <c r="GEX122" s="10"/>
      <c r="GEY122" s="10"/>
      <c r="GEZ122" s="10"/>
      <c r="GFA122" s="10"/>
      <c r="GFB122" s="10"/>
      <c r="GFC122" s="10"/>
      <c r="GFD122" s="10"/>
      <c r="GFE122" s="10"/>
      <c r="GFF122" s="10"/>
      <c r="GFG122" s="10"/>
      <c r="GFH122" s="10"/>
      <c r="GFI122" s="10"/>
      <c r="GFJ122" s="10"/>
      <c r="GFK122" s="10"/>
      <c r="GFL122" s="10"/>
      <c r="GFM122" s="10"/>
      <c r="GFN122" s="10"/>
      <c r="GFO122" s="10"/>
      <c r="GFP122" s="10"/>
      <c r="GFQ122" s="10"/>
      <c r="GFR122" s="10"/>
      <c r="GFS122" s="10"/>
      <c r="GFT122" s="10"/>
      <c r="GFU122" s="10"/>
      <c r="GFV122" s="10"/>
      <c r="GFW122" s="10"/>
      <c r="GFX122" s="10"/>
      <c r="GFY122" s="10"/>
      <c r="GFZ122" s="10"/>
      <c r="GGA122" s="10"/>
      <c r="GGB122" s="10"/>
      <c r="GGC122" s="10"/>
      <c r="GGD122" s="10"/>
      <c r="GGE122" s="10"/>
      <c r="GGF122" s="10"/>
      <c r="GGG122" s="10"/>
      <c r="GGH122" s="10"/>
      <c r="GGI122" s="10"/>
      <c r="GGJ122" s="10"/>
      <c r="GGK122" s="10"/>
      <c r="GGL122" s="10"/>
      <c r="GGM122" s="10"/>
      <c r="GGN122" s="10"/>
      <c r="GGO122" s="10"/>
      <c r="GGP122" s="10"/>
      <c r="GGQ122" s="10"/>
      <c r="GGR122" s="10"/>
      <c r="GGS122" s="10"/>
      <c r="GGT122" s="10"/>
      <c r="GGU122" s="10"/>
      <c r="GGV122" s="10"/>
      <c r="GGW122" s="10"/>
      <c r="GGX122" s="10"/>
      <c r="GGY122" s="10"/>
      <c r="GGZ122" s="10"/>
      <c r="GHA122" s="10"/>
      <c r="GHB122" s="10"/>
      <c r="GHC122" s="10"/>
      <c r="GHD122" s="10"/>
      <c r="GHE122" s="10"/>
      <c r="GHF122" s="10"/>
      <c r="GHG122" s="10"/>
      <c r="GHH122" s="10"/>
      <c r="GHI122" s="10"/>
      <c r="GHJ122" s="10"/>
      <c r="GHK122" s="10"/>
      <c r="GHL122" s="10"/>
      <c r="GHM122" s="10"/>
      <c r="GHN122" s="10"/>
      <c r="GHO122" s="10"/>
      <c r="GHP122" s="10"/>
      <c r="GHQ122" s="10"/>
      <c r="GHR122" s="10"/>
      <c r="GHS122" s="10"/>
      <c r="GHT122" s="10"/>
      <c r="GHU122" s="10"/>
      <c r="GHV122" s="10"/>
      <c r="GHW122" s="10"/>
      <c r="GHX122" s="10"/>
      <c r="GHY122" s="10"/>
      <c r="GHZ122" s="10"/>
      <c r="GIA122" s="10"/>
      <c r="GIB122" s="10"/>
      <c r="GIC122" s="10"/>
      <c r="GID122" s="10"/>
      <c r="GIE122" s="10"/>
      <c r="GIF122" s="10"/>
      <c r="GIG122" s="10"/>
      <c r="GIH122" s="10"/>
      <c r="GII122" s="10"/>
      <c r="GIJ122" s="10"/>
      <c r="GIK122" s="10"/>
      <c r="GIL122" s="10"/>
      <c r="GIM122" s="10"/>
      <c r="GIN122" s="10"/>
      <c r="GIO122" s="10"/>
      <c r="GIP122" s="10"/>
      <c r="GIQ122" s="10"/>
      <c r="GIR122" s="10"/>
      <c r="GIS122" s="10"/>
      <c r="GIT122" s="10"/>
      <c r="GIU122" s="10"/>
      <c r="GIV122" s="10"/>
      <c r="GIW122" s="10"/>
      <c r="GIX122" s="10"/>
      <c r="GIY122" s="10"/>
      <c r="GIZ122" s="10"/>
      <c r="GJA122" s="10"/>
      <c r="GJB122" s="10"/>
      <c r="GJC122" s="10"/>
      <c r="GJD122" s="10"/>
      <c r="GJE122" s="10"/>
      <c r="GJF122" s="10"/>
      <c r="GJG122" s="10"/>
      <c r="GJH122" s="10"/>
      <c r="GJI122" s="10"/>
      <c r="GJJ122" s="10"/>
      <c r="GJK122" s="10"/>
      <c r="GJL122" s="10"/>
      <c r="GJM122" s="10"/>
      <c r="GJN122" s="10"/>
      <c r="GJO122" s="10"/>
      <c r="GJP122" s="10"/>
      <c r="GJQ122" s="10"/>
      <c r="GJR122" s="10"/>
      <c r="GJS122" s="10"/>
      <c r="GJT122" s="10"/>
      <c r="GJU122" s="10"/>
      <c r="GJV122" s="10"/>
      <c r="GJW122" s="10"/>
      <c r="GJX122" s="10"/>
      <c r="GJY122" s="10"/>
      <c r="GJZ122" s="10"/>
      <c r="GKA122" s="10"/>
      <c r="GKB122" s="10"/>
      <c r="GKC122" s="10"/>
      <c r="GKD122" s="10"/>
      <c r="GKE122" s="10"/>
      <c r="GKF122" s="10"/>
      <c r="GKG122" s="10"/>
      <c r="GKH122" s="10"/>
      <c r="GKI122" s="10"/>
      <c r="GKJ122" s="10"/>
      <c r="GKK122" s="10"/>
      <c r="GKL122" s="10"/>
      <c r="GKM122" s="10"/>
      <c r="GKN122" s="10"/>
      <c r="GKO122" s="10"/>
      <c r="GKP122" s="10"/>
      <c r="GKQ122" s="10"/>
      <c r="GKR122" s="10"/>
      <c r="GKS122" s="10"/>
      <c r="GKT122" s="10"/>
      <c r="GKU122" s="10"/>
      <c r="GKV122" s="10"/>
      <c r="GKW122" s="10"/>
      <c r="GKX122" s="10"/>
      <c r="GKY122" s="10"/>
      <c r="GKZ122" s="10"/>
      <c r="GLA122" s="10"/>
      <c r="GLB122" s="10"/>
      <c r="GLC122" s="10"/>
      <c r="GLD122" s="10"/>
      <c r="GLE122" s="10"/>
      <c r="GLF122" s="10"/>
      <c r="GLG122" s="10"/>
      <c r="GLH122" s="10"/>
      <c r="GLI122" s="10"/>
      <c r="GLJ122" s="10"/>
      <c r="GLK122" s="10"/>
      <c r="GLL122" s="10"/>
      <c r="GLM122" s="10"/>
      <c r="GLN122" s="10"/>
      <c r="GLO122" s="10"/>
      <c r="GLP122" s="10"/>
      <c r="GLQ122" s="10"/>
      <c r="GLR122" s="10"/>
      <c r="GLS122" s="10"/>
      <c r="GLT122" s="10"/>
      <c r="GLU122" s="10"/>
      <c r="GLV122" s="10"/>
      <c r="GLW122" s="10"/>
      <c r="GLX122" s="10"/>
      <c r="GLY122" s="10"/>
      <c r="GLZ122" s="10"/>
      <c r="GMA122" s="10"/>
      <c r="GMB122" s="10"/>
      <c r="GMC122" s="10"/>
      <c r="GMD122" s="10"/>
      <c r="GME122" s="10"/>
      <c r="GMF122" s="10"/>
      <c r="GMG122" s="10"/>
      <c r="GMH122" s="10"/>
      <c r="GMI122" s="10"/>
      <c r="GMJ122" s="10"/>
      <c r="GMK122" s="10"/>
      <c r="GML122" s="10"/>
      <c r="GMM122" s="10"/>
      <c r="GMN122" s="10"/>
      <c r="GMO122" s="10"/>
      <c r="GMP122" s="10"/>
      <c r="GMQ122" s="10"/>
      <c r="GMR122" s="10"/>
      <c r="GMS122" s="10"/>
      <c r="GMT122" s="10"/>
      <c r="GMU122" s="10"/>
      <c r="GMV122" s="10"/>
      <c r="GMW122" s="10"/>
      <c r="GMX122" s="10"/>
      <c r="GMY122" s="10"/>
      <c r="GMZ122" s="10"/>
      <c r="GNA122" s="10"/>
      <c r="GNB122" s="10"/>
      <c r="GNC122" s="10"/>
      <c r="GND122" s="10"/>
      <c r="GNE122" s="10"/>
      <c r="GNF122" s="10"/>
      <c r="GNG122" s="10"/>
      <c r="GNH122" s="10"/>
      <c r="GNI122" s="10"/>
      <c r="GNJ122" s="10"/>
      <c r="GNK122" s="10"/>
      <c r="GNL122" s="10"/>
      <c r="GNM122" s="10"/>
      <c r="GNN122" s="10"/>
      <c r="GNO122" s="10"/>
      <c r="GNP122" s="10"/>
      <c r="GNQ122" s="10"/>
      <c r="GNR122" s="10"/>
      <c r="GNS122" s="10"/>
      <c r="GNT122" s="10"/>
      <c r="GNU122" s="10"/>
      <c r="GNV122" s="10"/>
      <c r="GNW122" s="10"/>
      <c r="GNX122" s="10"/>
      <c r="GNY122" s="10"/>
      <c r="GNZ122" s="10"/>
      <c r="GOA122" s="10"/>
      <c r="GOB122" s="10"/>
      <c r="GOC122" s="10"/>
      <c r="GOD122" s="10"/>
      <c r="GOE122" s="10"/>
      <c r="GOF122" s="10"/>
      <c r="GOG122" s="10"/>
      <c r="GOH122" s="10"/>
      <c r="GOI122" s="10"/>
      <c r="GOJ122" s="10"/>
      <c r="GOK122" s="10"/>
      <c r="GOL122" s="10"/>
      <c r="GOM122" s="10"/>
      <c r="GON122" s="10"/>
      <c r="GOO122" s="10"/>
      <c r="GOP122" s="10"/>
      <c r="GOQ122" s="10"/>
      <c r="GOR122" s="10"/>
      <c r="GOS122" s="10"/>
      <c r="GOT122" s="10"/>
      <c r="GOU122" s="10"/>
      <c r="GOV122" s="10"/>
      <c r="GOW122" s="10"/>
      <c r="GOX122" s="10"/>
      <c r="GOY122" s="10"/>
      <c r="GOZ122" s="10"/>
      <c r="GPA122" s="10"/>
      <c r="GPB122" s="10"/>
      <c r="GPC122" s="10"/>
      <c r="GPD122" s="10"/>
      <c r="GPE122" s="10"/>
      <c r="GPF122" s="10"/>
      <c r="GPG122" s="10"/>
      <c r="GPH122" s="10"/>
      <c r="GPI122" s="10"/>
      <c r="GPJ122" s="10"/>
      <c r="GPK122" s="10"/>
      <c r="GPL122" s="10"/>
      <c r="GPM122" s="10"/>
      <c r="GPN122" s="10"/>
      <c r="GPO122" s="10"/>
      <c r="GPP122" s="10"/>
      <c r="GPQ122" s="10"/>
      <c r="GPR122" s="10"/>
      <c r="GPS122" s="10"/>
      <c r="GPT122" s="10"/>
      <c r="GPU122" s="10"/>
      <c r="GPV122" s="10"/>
      <c r="GPW122" s="10"/>
      <c r="GPX122" s="10"/>
      <c r="GPY122" s="10"/>
      <c r="GPZ122" s="10"/>
      <c r="GQA122" s="10"/>
      <c r="GQB122" s="10"/>
      <c r="GQC122" s="10"/>
      <c r="GQD122" s="10"/>
      <c r="GQE122" s="10"/>
      <c r="GQF122" s="10"/>
      <c r="GQG122" s="10"/>
      <c r="GQH122" s="10"/>
      <c r="GQI122" s="10"/>
      <c r="GQJ122" s="10"/>
      <c r="GQK122" s="10"/>
      <c r="GQL122" s="10"/>
      <c r="GQM122" s="10"/>
      <c r="GQN122" s="10"/>
      <c r="GQO122" s="10"/>
      <c r="GQP122" s="10"/>
      <c r="GQQ122" s="10"/>
      <c r="GQR122" s="10"/>
      <c r="GQS122" s="10"/>
      <c r="GQT122" s="10"/>
      <c r="GQU122" s="10"/>
      <c r="GQV122" s="10"/>
      <c r="GQW122" s="10"/>
      <c r="GQX122" s="10"/>
      <c r="GQY122" s="10"/>
      <c r="GQZ122" s="10"/>
      <c r="GRA122" s="10"/>
      <c r="GRB122" s="10"/>
      <c r="GRC122" s="10"/>
      <c r="GRD122" s="10"/>
      <c r="GRE122" s="10"/>
      <c r="GRF122" s="10"/>
      <c r="GRG122" s="10"/>
      <c r="GRH122" s="10"/>
      <c r="GRI122" s="10"/>
      <c r="GRJ122" s="10"/>
      <c r="GRK122" s="10"/>
      <c r="GRL122" s="10"/>
      <c r="GRM122" s="10"/>
      <c r="GRN122" s="10"/>
      <c r="GRO122" s="10"/>
      <c r="GRP122" s="10"/>
      <c r="GRQ122" s="10"/>
      <c r="GRR122" s="10"/>
      <c r="GRS122" s="10"/>
      <c r="GRT122" s="10"/>
      <c r="GRU122" s="10"/>
      <c r="GRV122" s="10"/>
      <c r="GRW122" s="10"/>
      <c r="GRX122" s="10"/>
      <c r="GRY122" s="10"/>
      <c r="GRZ122" s="10"/>
      <c r="GSA122" s="10"/>
      <c r="GSB122" s="10"/>
      <c r="GSC122" s="10"/>
      <c r="GSD122" s="10"/>
      <c r="GSE122" s="10"/>
      <c r="GSF122" s="10"/>
      <c r="GSG122" s="10"/>
      <c r="GSH122" s="10"/>
      <c r="GSI122" s="10"/>
      <c r="GSJ122" s="10"/>
      <c r="GSK122" s="10"/>
      <c r="GSL122" s="10"/>
      <c r="GSM122" s="10"/>
      <c r="GSN122" s="10"/>
      <c r="GSO122" s="10"/>
      <c r="GSP122" s="10"/>
      <c r="GSQ122" s="10"/>
      <c r="GSR122" s="10"/>
      <c r="GSS122" s="10"/>
      <c r="GST122" s="10"/>
      <c r="GSU122" s="10"/>
      <c r="GSV122" s="10"/>
      <c r="GSW122" s="10"/>
      <c r="GSX122" s="10"/>
      <c r="GSY122" s="10"/>
      <c r="GSZ122" s="10"/>
      <c r="GTA122" s="10"/>
      <c r="GTB122" s="10"/>
      <c r="GTC122" s="10"/>
      <c r="GTD122" s="10"/>
      <c r="GTE122" s="10"/>
      <c r="GTF122" s="10"/>
      <c r="GTG122" s="10"/>
      <c r="GTH122" s="10"/>
      <c r="GTI122" s="10"/>
      <c r="GTJ122" s="10"/>
      <c r="GTK122" s="10"/>
      <c r="GTL122" s="10"/>
      <c r="GTM122" s="10"/>
      <c r="GTN122" s="10"/>
      <c r="GTO122" s="10"/>
      <c r="GTP122" s="10"/>
      <c r="GTQ122" s="10"/>
      <c r="GTR122" s="10"/>
      <c r="GTS122" s="10"/>
      <c r="GTT122" s="10"/>
      <c r="GTU122" s="10"/>
      <c r="GTV122" s="10"/>
      <c r="GTW122" s="10"/>
      <c r="GTX122" s="10"/>
      <c r="GTY122" s="10"/>
      <c r="GTZ122" s="10"/>
      <c r="GUA122" s="10"/>
      <c r="GUB122" s="10"/>
      <c r="GUC122" s="10"/>
      <c r="GUD122" s="10"/>
      <c r="GUE122" s="10"/>
      <c r="GUF122" s="10"/>
      <c r="GUG122" s="10"/>
      <c r="GUH122" s="10"/>
      <c r="GUI122" s="10"/>
      <c r="GUJ122" s="10"/>
      <c r="GUK122" s="10"/>
      <c r="GUL122" s="10"/>
      <c r="GUM122" s="10"/>
      <c r="GUN122" s="10"/>
      <c r="GUO122" s="10"/>
      <c r="GUP122" s="10"/>
      <c r="GUQ122" s="10"/>
      <c r="GUR122" s="10"/>
      <c r="GUS122" s="10"/>
      <c r="GUT122" s="10"/>
      <c r="GUU122" s="10"/>
      <c r="GUV122" s="10"/>
      <c r="GUW122" s="10"/>
      <c r="GUX122" s="10"/>
      <c r="GUY122" s="10"/>
      <c r="GUZ122" s="10"/>
      <c r="GVA122" s="10"/>
      <c r="GVB122" s="10"/>
      <c r="GVC122" s="10"/>
      <c r="GVD122" s="10"/>
      <c r="GVE122" s="10"/>
      <c r="GVF122" s="10"/>
      <c r="GVG122" s="10"/>
      <c r="GVH122" s="10"/>
      <c r="GVI122" s="10"/>
      <c r="GVJ122" s="10"/>
      <c r="GVK122" s="10"/>
      <c r="GVL122" s="10"/>
      <c r="GVM122" s="10"/>
      <c r="GVN122" s="10"/>
      <c r="GVO122" s="10"/>
      <c r="GVP122" s="10"/>
      <c r="GVQ122" s="10"/>
      <c r="GVR122" s="10"/>
      <c r="GVS122" s="10"/>
      <c r="GVT122" s="10"/>
      <c r="GVU122" s="10"/>
      <c r="GVV122" s="10"/>
      <c r="GVW122" s="10"/>
      <c r="GVX122" s="10"/>
      <c r="GVY122" s="10"/>
      <c r="GVZ122" s="10"/>
      <c r="GWA122" s="10"/>
      <c r="GWB122" s="10"/>
      <c r="GWC122" s="10"/>
      <c r="GWD122" s="10"/>
      <c r="GWE122" s="10"/>
      <c r="GWF122" s="10"/>
      <c r="GWG122" s="10"/>
      <c r="GWH122" s="10"/>
      <c r="GWI122" s="10"/>
      <c r="GWJ122" s="10"/>
      <c r="GWK122" s="10"/>
      <c r="GWL122" s="10"/>
      <c r="GWM122" s="10"/>
      <c r="GWN122" s="10"/>
      <c r="GWO122" s="10"/>
      <c r="GWP122" s="10"/>
      <c r="GWQ122" s="10"/>
      <c r="GWR122" s="10"/>
      <c r="GWS122" s="10"/>
      <c r="GWT122" s="10"/>
      <c r="GWU122" s="10"/>
      <c r="GWV122" s="10"/>
      <c r="GWW122" s="10"/>
      <c r="GWX122" s="10"/>
      <c r="GWY122" s="10"/>
      <c r="GWZ122" s="10"/>
      <c r="GXA122" s="10"/>
      <c r="GXB122" s="10"/>
      <c r="GXC122" s="10"/>
      <c r="GXD122" s="10"/>
      <c r="GXE122" s="10"/>
      <c r="GXF122" s="10"/>
      <c r="GXG122" s="10"/>
      <c r="GXH122" s="10"/>
      <c r="GXI122" s="10"/>
      <c r="GXJ122" s="10"/>
      <c r="GXK122" s="10"/>
      <c r="GXL122" s="10"/>
      <c r="GXM122" s="10"/>
      <c r="GXN122" s="10"/>
      <c r="GXO122" s="10"/>
      <c r="GXP122" s="10"/>
      <c r="GXQ122" s="10"/>
      <c r="GXR122" s="10"/>
      <c r="GXS122" s="10"/>
      <c r="GXT122" s="10"/>
      <c r="GXU122" s="10"/>
      <c r="GXV122" s="10"/>
      <c r="GXW122" s="10"/>
      <c r="GXX122" s="10"/>
      <c r="GXY122" s="10"/>
      <c r="GXZ122" s="10"/>
      <c r="GYA122" s="10"/>
      <c r="GYB122" s="10"/>
      <c r="GYC122" s="10"/>
      <c r="GYD122" s="10"/>
      <c r="GYE122" s="10"/>
      <c r="GYF122" s="10"/>
      <c r="GYG122" s="10"/>
      <c r="GYH122" s="10"/>
      <c r="GYI122" s="10"/>
      <c r="GYJ122" s="10"/>
      <c r="GYK122" s="10"/>
      <c r="GYL122" s="10"/>
      <c r="GYM122" s="10"/>
      <c r="GYN122" s="10"/>
      <c r="GYO122" s="10"/>
      <c r="GYP122" s="10"/>
      <c r="GYQ122" s="10"/>
      <c r="GYR122" s="10"/>
      <c r="GYS122" s="10"/>
      <c r="GYT122" s="10"/>
      <c r="GYU122" s="10"/>
      <c r="GYV122" s="10"/>
      <c r="GYW122" s="10"/>
      <c r="GYX122" s="10"/>
      <c r="GYY122" s="10"/>
      <c r="GYZ122" s="10"/>
      <c r="GZA122" s="10"/>
      <c r="GZB122" s="10"/>
      <c r="GZC122" s="10"/>
      <c r="GZD122" s="10"/>
      <c r="GZE122" s="10"/>
      <c r="GZF122" s="10"/>
      <c r="GZG122" s="10"/>
      <c r="GZH122" s="10"/>
      <c r="GZI122" s="10"/>
      <c r="GZJ122" s="10"/>
      <c r="GZK122" s="10"/>
      <c r="GZL122" s="10"/>
      <c r="GZM122" s="10"/>
      <c r="GZN122" s="10"/>
      <c r="GZO122" s="10"/>
      <c r="GZP122" s="10"/>
      <c r="GZQ122" s="10"/>
      <c r="GZR122" s="10"/>
      <c r="GZS122" s="10"/>
      <c r="GZT122" s="10"/>
      <c r="GZU122" s="10"/>
      <c r="GZV122" s="10"/>
      <c r="GZW122" s="10"/>
      <c r="GZX122" s="10"/>
      <c r="GZY122" s="10"/>
      <c r="GZZ122" s="10"/>
      <c r="HAA122" s="10"/>
      <c r="HAB122" s="10"/>
      <c r="HAC122" s="10"/>
      <c r="HAD122" s="10"/>
      <c r="HAE122" s="10"/>
      <c r="HAF122" s="10"/>
      <c r="HAG122" s="10"/>
      <c r="HAH122" s="10"/>
      <c r="HAI122" s="10"/>
      <c r="HAJ122" s="10"/>
      <c r="HAK122" s="10"/>
      <c r="HAL122" s="10"/>
      <c r="HAM122" s="10"/>
      <c r="HAN122" s="10"/>
      <c r="HAO122" s="10"/>
      <c r="HAP122" s="10"/>
      <c r="HAQ122" s="10"/>
      <c r="HAR122" s="10"/>
      <c r="HAS122" s="10"/>
      <c r="HAT122" s="10"/>
      <c r="HAU122" s="10"/>
      <c r="HAV122" s="10"/>
      <c r="HAW122" s="10"/>
      <c r="HAX122" s="10"/>
      <c r="HAY122" s="10"/>
      <c r="HAZ122" s="10"/>
      <c r="HBA122" s="10"/>
      <c r="HBB122" s="10"/>
      <c r="HBC122" s="10"/>
      <c r="HBD122" s="10"/>
      <c r="HBE122" s="10"/>
      <c r="HBF122" s="10"/>
      <c r="HBG122" s="10"/>
      <c r="HBH122" s="10"/>
      <c r="HBI122" s="10"/>
      <c r="HBJ122" s="10"/>
      <c r="HBK122" s="10"/>
      <c r="HBL122" s="10"/>
      <c r="HBM122" s="10"/>
      <c r="HBN122" s="10"/>
      <c r="HBO122" s="10"/>
      <c r="HBP122" s="10"/>
      <c r="HBQ122" s="10"/>
      <c r="HBR122" s="10"/>
      <c r="HBS122" s="10"/>
      <c r="HBT122" s="10"/>
      <c r="HBU122" s="10"/>
      <c r="HBV122" s="10"/>
      <c r="HBW122" s="10"/>
      <c r="HBX122" s="10"/>
      <c r="HBY122" s="10"/>
      <c r="HBZ122" s="10"/>
      <c r="HCA122" s="10"/>
      <c r="HCB122" s="10"/>
      <c r="HCC122" s="10"/>
      <c r="HCD122" s="10"/>
      <c r="HCE122" s="10"/>
      <c r="HCF122" s="10"/>
      <c r="HCG122" s="10"/>
      <c r="HCH122" s="10"/>
      <c r="HCI122" s="10"/>
      <c r="HCJ122" s="10"/>
      <c r="HCK122" s="10"/>
      <c r="HCL122" s="10"/>
      <c r="HCM122" s="10"/>
      <c r="HCN122" s="10"/>
      <c r="HCO122" s="10"/>
      <c r="HCP122" s="10"/>
      <c r="HCQ122" s="10"/>
      <c r="HCR122" s="10"/>
      <c r="HCS122" s="10"/>
      <c r="HCT122" s="10"/>
      <c r="HCU122" s="10"/>
      <c r="HCV122" s="10"/>
      <c r="HCW122" s="10"/>
      <c r="HCX122" s="10"/>
      <c r="HCY122" s="10"/>
      <c r="HCZ122" s="10"/>
      <c r="HDA122" s="10"/>
      <c r="HDB122" s="10"/>
      <c r="HDC122" s="10"/>
      <c r="HDD122" s="10"/>
      <c r="HDE122" s="10"/>
      <c r="HDF122" s="10"/>
      <c r="HDG122" s="10"/>
      <c r="HDH122" s="10"/>
      <c r="HDI122" s="10"/>
      <c r="HDJ122" s="10"/>
      <c r="HDK122" s="10"/>
      <c r="HDL122" s="10"/>
      <c r="HDM122" s="10"/>
      <c r="HDN122" s="10"/>
      <c r="HDO122" s="10"/>
      <c r="HDP122" s="10"/>
      <c r="HDQ122" s="10"/>
      <c r="HDR122" s="10"/>
      <c r="HDS122" s="10"/>
      <c r="HDT122" s="10"/>
      <c r="HDU122" s="10"/>
      <c r="HDV122" s="10"/>
      <c r="HDW122" s="10"/>
      <c r="HDX122" s="10"/>
      <c r="HDY122" s="10"/>
      <c r="HDZ122" s="10"/>
      <c r="HEA122" s="10"/>
      <c r="HEB122" s="10"/>
      <c r="HEC122" s="10"/>
      <c r="HED122" s="10"/>
      <c r="HEE122" s="10"/>
      <c r="HEF122" s="10"/>
      <c r="HEG122" s="10"/>
      <c r="HEH122" s="10"/>
      <c r="HEI122" s="10"/>
      <c r="HEJ122" s="10"/>
      <c r="HEK122" s="10"/>
      <c r="HEL122" s="10"/>
      <c r="HEM122" s="10"/>
      <c r="HEN122" s="10"/>
      <c r="HEO122" s="10"/>
      <c r="HEP122" s="10"/>
      <c r="HEQ122" s="10"/>
      <c r="HER122" s="10"/>
      <c r="HES122" s="10"/>
      <c r="HET122" s="10"/>
      <c r="HEU122" s="10"/>
      <c r="HEV122" s="10"/>
      <c r="HEW122" s="10"/>
      <c r="HEX122" s="10"/>
      <c r="HEY122" s="10"/>
      <c r="HEZ122" s="10"/>
      <c r="HFA122" s="10"/>
      <c r="HFB122" s="10"/>
      <c r="HFC122" s="10"/>
      <c r="HFD122" s="10"/>
      <c r="HFE122" s="10"/>
      <c r="HFF122" s="10"/>
      <c r="HFG122" s="10"/>
      <c r="HFH122" s="10"/>
      <c r="HFI122" s="10"/>
      <c r="HFJ122" s="10"/>
      <c r="HFK122" s="10"/>
      <c r="HFL122" s="10"/>
      <c r="HFM122" s="10"/>
      <c r="HFN122" s="10"/>
      <c r="HFO122" s="10"/>
      <c r="HFP122" s="10"/>
      <c r="HFQ122" s="10"/>
      <c r="HFR122" s="10"/>
      <c r="HFS122" s="10"/>
      <c r="HFT122" s="10"/>
      <c r="HFU122" s="10"/>
      <c r="HFV122" s="10"/>
      <c r="HFW122" s="10"/>
      <c r="HFX122" s="10"/>
      <c r="HFY122" s="10"/>
      <c r="HFZ122" s="10"/>
      <c r="HGA122" s="10"/>
      <c r="HGB122" s="10"/>
      <c r="HGC122" s="10"/>
      <c r="HGD122" s="10"/>
      <c r="HGE122" s="10"/>
      <c r="HGF122" s="10"/>
      <c r="HGG122" s="10"/>
      <c r="HGH122" s="10"/>
      <c r="HGI122" s="10"/>
      <c r="HGJ122" s="10"/>
      <c r="HGK122" s="10"/>
      <c r="HGL122" s="10"/>
      <c r="HGM122" s="10"/>
      <c r="HGN122" s="10"/>
      <c r="HGO122" s="10"/>
      <c r="HGP122" s="10"/>
      <c r="HGQ122" s="10"/>
      <c r="HGR122" s="10"/>
      <c r="HGS122" s="10"/>
      <c r="HGT122" s="10"/>
      <c r="HGU122" s="10"/>
      <c r="HGV122" s="10"/>
      <c r="HGW122" s="10"/>
      <c r="HGX122" s="10"/>
      <c r="HGY122" s="10"/>
      <c r="HGZ122" s="10"/>
      <c r="HHA122" s="10"/>
      <c r="HHB122" s="10"/>
      <c r="HHC122" s="10"/>
      <c r="HHD122" s="10"/>
      <c r="HHE122" s="10"/>
      <c r="HHF122" s="10"/>
      <c r="HHG122" s="10"/>
      <c r="HHH122" s="10"/>
      <c r="HHI122" s="10"/>
      <c r="HHJ122" s="10"/>
      <c r="HHK122" s="10"/>
      <c r="HHL122" s="10"/>
      <c r="HHM122" s="10"/>
      <c r="HHN122" s="10"/>
      <c r="HHO122" s="10"/>
      <c r="HHP122" s="10"/>
      <c r="HHQ122" s="10"/>
      <c r="HHR122" s="10"/>
      <c r="HHS122" s="10"/>
      <c r="HHT122" s="10"/>
      <c r="HHU122" s="10"/>
      <c r="HHV122" s="10"/>
      <c r="HHW122" s="10"/>
      <c r="HHX122" s="10"/>
      <c r="HHY122" s="10"/>
      <c r="HHZ122" s="10"/>
      <c r="HIA122" s="10"/>
      <c r="HIB122" s="10"/>
      <c r="HIC122" s="10"/>
      <c r="HID122" s="10"/>
      <c r="HIE122" s="10"/>
      <c r="HIF122" s="10"/>
      <c r="HIG122" s="10"/>
      <c r="HIH122" s="10"/>
      <c r="HII122" s="10"/>
      <c r="HIJ122" s="10"/>
      <c r="HIK122" s="10"/>
      <c r="HIL122" s="10"/>
      <c r="HIM122" s="10"/>
      <c r="HIN122" s="10"/>
      <c r="HIO122" s="10"/>
      <c r="HIP122" s="10"/>
      <c r="HIQ122" s="10"/>
      <c r="HIR122" s="10"/>
      <c r="HIS122" s="10"/>
      <c r="HIT122" s="10"/>
      <c r="HIU122" s="10"/>
      <c r="HIV122" s="10"/>
      <c r="HIW122" s="10"/>
      <c r="HIX122" s="10"/>
      <c r="HIY122" s="10"/>
      <c r="HIZ122" s="10"/>
      <c r="HJA122" s="10"/>
      <c r="HJB122" s="10"/>
      <c r="HJC122" s="10"/>
      <c r="HJD122" s="10"/>
      <c r="HJE122" s="10"/>
      <c r="HJF122" s="10"/>
      <c r="HJG122" s="10"/>
      <c r="HJH122" s="10"/>
      <c r="HJI122" s="10"/>
      <c r="HJJ122" s="10"/>
      <c r="HJK122" s="10"/>
      <c r="HJL122" s="10"/>
      <c r="HJM122" s="10"/>
      <c r="HJN122" s="10"/>
      <c r="HJO122" s="10"/>
      <c r="HJP122" s="10"/>
      <c r="HJQ122" s="10"/>
      <c r="HJR122" s="10"/>
      <c r="HJS122" s="10"/>
      <c r="HJT122" s="10"/>
      <c r="HJU122" s="10"/>
      <c r="HJV122" s="10"/>
      <c r="HJW122" s="10"/>
      <c r="HJX122" s="10"/>
      <c r="HJY122" s="10"/>
      <c r="HJZ122" s="10"/>
      <c r="HKA122" s="10"/>
      <c r="HKB122" s="10"/>
      <c r="HKC122" s="10"/>
      <c r="HKD122" s="10"/>
      <c r="HKE122" s="10"/>
      <c r="HKF122" s="10"/>
      <c r="HKG122" s="10"/>
      <c r="HKH122" s="10"/>
      <c r="HKI122" s="10"/>
      <c r="HKJ122" s="10"/>
      <c r="HKK122" s="10"/>
      <c r="HKL122" s="10"/>
      <c r="HKM122" s="10"/>
      <c r="HKN122" s="10"/>
      <c r="HKO122" s="10"/>
      <c r="HKP122" s="10"/>
      <c r="HKQ122" s="10"/>
      <c r="HKR122" s="10"/>
      <c r="HKS122" s="10"/>
      <c r="HKT122" s="10"/>
      <c r="HKU122" s="10"/>
      <c r="HKV122" s="10"/>
      <c r="HKW122" s="10"/>
      <c r="HKX122" s="10"/>
      <c r="HKY122" s="10"/>
      <c r="HKZ122" s="10"/>
      <c r="HLA122" s="10"/>
      <c r="HLB122" s="10"/>
      <c r="HLC122" s="10"/>
      <c r="HLD122" s="10"/>
      <c r="HLE122" s="10"/>
      <c r="HLF122" s="10"/>
      <c r="HLG122" s="10"/>
      <c r="HLH122" s="10"/>
      <c r="HLI122" s="10"/>
      <c r="HLJ122" s="10"/>
      <c r="HLK122" s="10"/>
      <c r="HLL122" s="10"/>
      <c r="HLM122" s="10"/>
      <c r="HLN122" s="10"/>
      <c r="HLO122" s="10"/>
      <c r="HLP122" s="10"/>
      <c r="HLQ122" s="10"/>
      <c r="HLR122" s="10"/>
      <c r="HLS122" s="10"/>
      <c r="HLT122" s="10"/>
      <c r="HLU122" s="10"/>
      <c r="HLV122" s="10"/>
      <c r="HLW122" s="10"/>
      <c r="HLX122" s="10"/>
      <c r="HLY122" s="10"/>
      <c r="HLZ122" s="10"/>
      <c r="HMA122" s="10"/>
      <c r="HMB122" s="10"/>
      <c r="HMC122" s="10"/>
      <c r="HMD122" s="10"/>
      <c r="HME122" s="10"/>
      <c r="HMF122" s="10"/>
      <c r="HMG122" s="10"/>
      <c r="HMH122" s="10"/>
      <c r="HMI122" s="10"/>
      <c r="HMJ122" s="10"/>
      <c r="HMK122" s="10"/>
      <c r="HML122" s="10"/>
      <c r="HMM122" s="10"/>
      <c r="HMN122" s="10"/>
      <c r="HMO122" s="10"/>
      <c r="HMP122" s="10"/>
      <c r="HMQ122" s="10"/>
      <c r="HMR122" s="10"/>
      <c r="HMS122" s="10"/>
      <c r="HMT122" s="10"/>
      <c r="HMU122" s="10"/>
      <c r="HMV122" s="10"/>
      <c r="HMW122" s="10"/>
      <c r="HMX122" s="10"/>
      <c r="HMY122" s="10"/>
      <c r="HMZ122" s="10"/>
      <c r="HNA122" s="10"/>
      <c r="HNB122" s="10"/>
      <c r="HNC122" s="10"/>
      <c r="HND122" s="10"/>
      <c r="HNE122" s="10"/>
      <c r="HNF122" s="10"/>
      <c r="HNG122" s="10"/>
      <c r="HNH122" s="10"/>
      <c r="HNI122" s="10"/>
      <c r="HNJ122" s="10"/>
      <c r="HNK122" s="10"/>
      <c r="HNL122" s="10"/>
      <c r="HNM122" s="10"/>
      <c r="HNN122" s="10"/>
      <c r="HNO122" s="10"/>
      <c r="HNP122" s="10"/>
      <c r="HNQ122" s="10"/>
      <c r="HNR122" s="10"/>
      <c r="HNS122" s="10"/>
      <c r="HNT122" s="10"/>
      <c r="HNU122" s="10"/>
      <c r="HNV122" s="10"/>
      <c r="HNW122" s="10"/>
      <c r="HNX122" s="10"/>
      <c r="HNY122" s="10"/>
      <c r="HNZ122" s="10"/>
      <c r="HOA122" s="10"/>
      <c r="HOB122" s="10"/>
      <c r="HOC122" s="10"/>
      <c r="HOD122" s="10"/>
      <c r="HOE122" s="10"/>
      <c r="HOF122" s="10"/>
      <c r="HOG122" s="10"/>
      <c r="HOH122" s="10"/>
      <c r="HOI122" s="10"/>
      <c r="HOJ122" s="10"/>
      <c r="HOK122" s="10"/>
      <c r="HOL122" s="10"/>
      <c r="HOM122" s="10"/>
      <c r="HON122" s="10"/>
      <c r="HOO122" s="10"/>
      <c r="HOP122" s="10"/>
      <c r="HOQ122" s="10"/>
      <c r="HOR122" s="10"/>
      <c r="HOS122" s="10"/>
      <c r="HOT122" s="10"/>
      <c r="HOU122" s="10"/>
      <c r="HOV122" s="10"/>
      <c r="HOW122" s="10"/>
      <c r="HOX122" s="10"/>
      <c r="HOY122" s="10"/>
      <c r="HOZ122" s="10"/>
      <c r="HPA122" s="10"/>
      <c r="HPB122" s="10"/>
      <c r="HPC122" s="10"/>
      <c r="HPD122" s="10"/>
      <c r="HPE122" s="10"/>
      <c r="HPF122" s="10"/>
      <c r="HPG122" s="10"/>
      <c r="HPH122" s="10"/>
      <c r="HPI122" s="10"/>
      <c r="HPJ122" s="10"/>
      <c r="HPK122" s="10"/>
      <c r="HPL122" s="10"/>
      <c r="HPM122" s="10"/>
      <c r="HPN122" s="10"/>
      <c r="HPO122" s="10"/>
      <c r="HPP122" s="10"/>
      <c r="HPQ122" s="10"/>
      <c r="HPR122" s="10"/>
      <c r="HPS122" s="10"/>
      <c r="HPT122" s="10"/>
      <c r="HPU122" s="10"/>
      <c r="HPV122" s="10"/>
      <c r="HPW122" s="10"/>
      <c r="HPX122" s="10"/>
      <c r="HPY122" s="10"/>
      <c r="HPZ122" s="10"/>
      <c r="HQA122" s="10"/>
      <c r="HQB122" s="10"/>
      <c r="HQC122" s="10"/>
      <c r="HQD122" s="10"/>
      <c r="HQE122" s="10"/>
      <c r="HQF122" s="10"/>
      <c r="HQG122" s="10"/>
      <c r="HQH122" s="10"/>
      <c r="HQI122" s="10"/>
      <c r="HQJ122" s="10"/>
      <c r="HQK122" s="10"/>
      <c r="HQL122" s="10"/>
      <c r="HQM122" s="10"/>
      <c r="HQN122" s="10"/>
      <c r="HQO122" s="10"/>
      <c r="HQP122" s="10"/>
      <c r="HQQ122" s="10"/>
      <c r="HQR122" s="10"/>
      <c r="HQS122" s="10"/>
      <c r="HQT122" s="10"/>
      <c r="HQU122" s="10"/>
      <c r="HQV122" s="10"/>
      <c r="HQW122" s="10"/>
      <c r="HQX122" s="10"/>
      <c r="HQY122" s="10"/>
      <c r="HQZ122" s="10"/>
      <c r="HRA122" s="10"/>
      <c r="HRB122" s="10"/>
      <c r="HRC122" s="10"/>
      <c r="HRD122" s="10"/>
      <c r="HRE122" s="10"/>
      <c r="HRF122" s="10"/>
      <c r="HRG122" s="10"/>
      <c r="HRH122" s="10"/>
      <c r="HRI122" s="10"/>
      <c r="HRJ122" s="10"/>
      <c r="HRK122" s="10"/>
      <c r="HRL122" s="10"/>
      <c r="HRM122" s="10"/>
      <c r="HRN122" s="10"/>
      <c r="HRO122" s="10"/>
      <c r="HRP122" s="10"/>
      <c r="HRQ122" s="10"/>
      <c r="HRR122" s="10"/>
      <c r="HRS122" s="10"/>
      <c r="HRT122" s="10"/>
      <c r="HRU122" s="10"/>
      <c r="HRV122" s="10"/>
      <c r="HRW122" s="10"/>
      <c r="HRX122" s="10"/>
      <c r="HRY122" s="10"/>
      <c r="HRZ122" s="10"/>
      <c r="HSA122" s="10"/>
      <c r="HSB122" s="10"/>
      <c r="HSC122" s="10"/>
      <c r="HSD122" s="10"/>
      <c r="HSE122" s="10"/>
      <c r="HSF122" s="10"/>
      <c r="HSG122" s="10"/>
      <c r="HSH122" s="10"/>
      <c r="HSI122" s="10"/>
      <c r="HSJ122" s="10"/>
      <c r="HSK122" s="10"/>
      <c r="HSL122" s="10"/>
      <c r="HSM122" s="10"/>
      <c r="HSN122" s="10"/>
      <c r="HSO122" s="10"/>
      <c r="HSP122" s="10"/>
      <c r="HSQ122" s="10"/>
      <c r="HSR122" s="10"/>
      <c r="HSS122" s="10"/>
      <c r="HST122" s="10"/>
      <c r="HSU122" s="10"/>
      <c r="HSV122" s="10"/>
      <c r="HSW122" s="10"/>
      <c r="HSX122" s="10"/>
      <c r="HSY122" s="10"/>
      <c r="HSZ122" s="10"/>
      <c r="HTA122" s="10"/>
      <c r="HTB122" s="10"/>
      <c r="HTC122" s="10"/>
      <c r="HTD122" s="10"/>
      <c r="HTE122" s="10"/>
      <c r="HTF122" s="10"/>
      <c r="HTG122" s="10"/>
      <c r="HTH122" s="10"/>
      <c r="HTI122" s="10"/>
      <c r="HTJ122" s="10"/>
      <c r="HTK122" s="10"/>
      <c r="HTL122" s="10"/>
      <c r="HTM122" s="10"/>
      <c r="HTN122" s="10"/>
      <c r="HTO122" s="10"/>
      <c r="HTP122" s="10"/>
      <c r="HTQ122" s="10"/>
      <c r="HTR122" s="10"/>
      <c r="HTS122" s="10"/>
      <c r="HTT122" s="10"/>
      <c r="HTU122" s="10"/>
      <c r="HTV122" s="10"/>
      <c r="HTW122" s="10"/>
      <c r="HTX122" s="10"/>
      <c r="HTY122" s="10"/>
      <c r="HTZ122" s="10"/>
      <c r="HUA122" s="10"/>
      <c r="HUB122" s="10"/>
      <c r="HUC122" s="10"/>
      <c r="HUD122" s="10"/>
      <c r="HUE122" s="10"/>
      <c r="HUF122" s="10"/>
      <c r="HUG122" s="10"/>
      <c r="HUH122" s="10"/>
      <c r="HUI122" s="10"/>
      <c r="HUJ122" s="10"/>
      <c r="HUK122" s="10"/>
      <c r="HUL122" s="10"/>
      <c r="HUM122" s="10"/>
      <c r="HUN122" s="10"/>
      <c r="HUO122" s="10"/>
      <c r="HUP122" s="10"/>
      <c r="HUQ122" s="10"/>
      <c r="HUR122" s="10"/>
      <c r="HUS122" s="10"/>
      <c r="HUT122" s="10"/>
      <c r="HUU122" s="10"/>
      <c r="HUV122" s="10"/>
      <c r="HUW122" s="10"/>
      <c r="HUX122" s="10"/>
      <c r="HUY122" s="10"/>
      <c r="HUZ122" s="10"/>
      <c r="HVA122" s="10"/>
      <c r="HVB122" s="10"/>
      <c r="HVC122" s="10"/>
      <c r="HVD122" s="10"/>
      <c r="HVE122" s="10"/>
      <c r="HVF122" s="10"/>
      <c r="HVG122" s="10"/>
      <c r="HVH122" s="10"/>
      <c r="HVI122" s="10"/>
      <c r="HVJ122" s="10"/>
      <c r="HVK122" s="10"/>
      <c r="HVL122" s="10"/>
      <c r="HVM122" s="10"/>
      <c r="HVN122" s="10"/>
      <c r="HVO122" s="10"/>
      <c r="HVP122" s="10"/>
      <c r="HVQ122" s="10"/>
      <c r="HVR122" s="10"/>
      <c r="HVS122" s="10"/>
      <c r="HVT122" s="10"/>
      <c r="HVU122" s="10"/>
      <c r="HVV122" s="10"/>
      <c r="HVW122" s="10"/>
      <c r="HVX122" s="10"/>
      <c r="HVY122" s="10"/>
      <c r="HVZ122" s="10"/>
      <c r="HWA122" s="10"/>
      <c r="HWB122" s="10"/>
      <c r="HWC122" s="10"/>
      <c r="HWD122" s="10"/>
      <c r="HWE122" s="10"/>
      <c r="HWF122" s="10"/>
      <c r="HWG122" s="10"/>
      <c r="HWH122" s="10"/>
      <c r="HWI122" s="10"/>
      <c r="HWJ122" s="10"/>
      <c r="HWK122" s="10"/>
      <c r="HWL122" s="10"/>
      <c r="HWM122" s="10"/>
      <c r="HWN122" s="10"/>
      <c r="HWO122" s="10"/>
      <c r="HWP122" s="10"/>
      <c r="HWQ122" s="10"/>
      <c r="HWR122" s="10"/>
      <c r="HWS122" s="10"/>
      <c r="HWT122" s="10"/>
      <c r="HWU122" s="10"/>
      <c r="HWV122" s="10"/>
      <c r="HWW122" s="10"/>
      <c r="HWX122" s="10"/>
      <c r="HWY122" s="10"/>
      <c r="HWZ122" s="10"/>
      <c r="HXA122" s="10"/>
      <c r="HXB122" s="10"/>
      <c r="HXC122" s="10"/>
      <c r="HXD122" s="10"/>
      <c r="HXE122" s="10"/>
      <c r="HXF122" s="10"/>
      <c r="HXG122" s="10"/>
      <c r="HXH122" s="10"/>
      <c r="HXI122" s="10"/>
      <c r="HXJ122" s="10"/>
      <c r="HXK122" s="10"/>
      <c r="HXL122" s="10"/>
      <c r="HXM122" s="10"/>
      <c r="HXN122" s="10"/>
      <c r="HXO122" s="10"/>
      <c r="HXP122" s="10"/>
      <c r="HXQ122" s="10"/>
      <c r="HXR122" s="10"/>
      <c r="HXS122" s="10"/>
      <c r="HXT122" s="10"/>
      <c r="HXU122" s="10"/>
      <c r="HXV122" s="10"/>
      <c r="HXW122" s="10"/>
      <c r="HXX122" s="10"/>
      <c r="HXY122" s="10"/>
      <c r="HXZ122" s="10"/>
      <c r="HYA122" s="10"/>
      <c r="HYB122" s="10"/>
      <c r="HYC122" s="10"/>
      <c r="HYD122" s="10"/>
      <c r="HYE122" s="10"/>
      <c r="HYF122" s="10"/>
      <c r="HYG122" s="10"/>
      <c r="HYH122" s="10"/>
      <c r="HYI122" s="10"/>
      <c r="HYJ122" s="10"/>
      <c r="HYK122" s="10"/>
      <c r="HYL122" s="10"/>
      <c r="HYM122" s="10"/>
      <c r="HYN122" s="10"/>
      <c r="HYO122" s="10"/>
      <c r="HYP122" s="10"/>
      <c r="HYQ122" s="10"/>
      <c r="HYR122" s="10"/>
      <c r="HYS122" s="10"/>
      <c r="HYT122" s="10"/>
      <c r="HYU122" s="10"/>
      <c r="HYV122" s="10"/>
      <c r="HYW122" s="10"/>
      <c r="HYX122" s="10"/>
      <c r="HYY122" s="10"/>
      <c r="HYZ122" s="10"/>
      <c r="HZA122" s="10"/>
      <c r="HZB122" s="10"/>
      <c r="HZC122" s="10"/>
      <c r="HZD122" s="10"/>
      <c r="HZE122" s="10"/>
      <c r="HZF122" s="10"/>
      <c r="HZG122" s="10"/>
      <c r="HZH122" s="10"/>
      <c r="HZI122" s="10"/>
      <c r="HZJ122" s="10"/>
      <c r="HZK122" s="10"/>
      <c r="HZL122" s="10"/>
      <c r="HZM122" s="10"/>
      <c r="HZN122" s="10"/>
      <c r="HZO122" s="10"/>
      <c r="HZP122" s="10"/>
      <c r="HZQ122" s="10"/>
      <c r="HZR122" s="10"/>
      <c r="HZS122" s="10"/>
      <c r="HZT122" s="10"/>
      <c r="HZU122" s="10"/>
      <c r="HZV122" s="10"/>
      <c r="HZW122" s="10"/>
      <c r="HZX122" s="10"/>
      <c r="HZY122" s="10"/>
      <c r="HZZ122" s="10"/>
      <c r="IAA122" s="10"/>
      <c r="IAB122" s="10"/>
      <c r="IAC122" s="10"/>
      <c r="IAD122" s="10"/>
      <c r="IAE122" s="10"/>
      <c r="IAF122" s="10"/>
      <c r="IAG122" s="10"/>
      <c r="IAH122" s="10"/>
      <c r="IAI122" s="10"/>
      <c r="IAJ122" s="10"/>
      <c r="IAK122" s="10"/>
      <c r="IAL122" s="10"/>
      <c r="IAM122" s="10"/>
      <c r="IAN122" s="10"/>
      <c r="IAO122" s="10"/>
      <c r="IAP122" s="10"/>
      <c r="IAQ122" s="10"/>
      <c r="IAR122" s="10"/>
      <c r="IAS122" s="10"/>
      <c r="IAT122" s="10"/>
      <c r="IAU122" s="10"/>
      <c r="IAV122" s="10"/>
      <c r="IAW122" s="10"/>
      <c r="IAX122" s="10"/>
      <c r="IAY122" s="10"/>
      <c r="IAZ122" s="10"/>
      <c r="IBA122" s="10"/>
      <c r="IBB122" s="10"/>
      <c r="IBC122" s="10"/>
      <c r="IBD122" s="10"/>
      <c r="IBE122" s="10"/>
      <c r="IBF122" s="10"/>
      <c r="IBG122" s="10"/>
      <c r="IBH122" s="10"/>
      <c r="IBI122" s="10"/>
      <c r="IBJ122" s="10"/>
      <c r="IBK122" s="10"/>
      <c r="IBL122" s="10"/>
      <c r="IBM122" s="10"/>
      <c r="IBN122" s="10"/>
      <c r="IBO122" s="10"/>
      <c r="IBP122" s="10"/>
      <c r="IBQ122" s="10"/>
      <c r="IBR122" s="10"/>
      <c r="IBS122" s="10"/>
      <c r="IBT122" s="10"/>
      <c r="IBU122" s="10"/>
      <c r="IBV122" s="10"/>
      <c r="IBW122" s="10"/>
      <c r="IBX122" s="10"/>
      <c r="IBY122" s="10"/>
      <c r="IBZ122" s="10"/>
      <c r="ICA122" s="10"/>
      <c r="ICB122" s="10"/>
      <c r="ICC122" s="10"/>
      <c r="ICD122" s="10"/>
      <c r="ICE122" s="10"/>
      <c r="ICF122" s="10"/>
      <c r="ICG122" s="10"/>
      <c r="ICH122" s="10"/>
      <c r="ICI122" s="10"/>
      <c r="ICJ122" s="10"/>
      <c r="ICK122" s="10"/>
      <c r="ICL122" s="10"/>
      <c r="ICM122" s="10"/>
      <c r="ICN122" s="10"/>
      <c r="ICO122" s="10"/>
      <c r="ICP122" s="10"/>
      <c r="ICQ122" s="10"/>
      <c r="ICR122" s="10"/>
      <c r="ICS122" s="10"/>
      <c r="ICT122" s="10"/>
      <c r="ICU122" s="10"/>
      <c r="ICV122" s="10"/>
      <c r="ICW122" s="10"/>
      <c r="ICX122" s="10"/>
      <c r="ICY122" s="10"/>
      <c r="ICZ122" s="10"/>
      <c r="IDA122" s="10"/>
      <c r="IDB122" s="10"/>
      <c r="IDC122" s="10"/>
      <c r="IDD122" s="10"/>
      <c r="IDE122" s="10"/>
      <c r="IDF122" s="10"/>
      <c r="IDG122" s="10"/>
      <c r="IDH122" s="10"/>
      <c r="IDI122" s="10"/>
      <c r="IDJ122" s="10"/>
      <c r="IDK122" s="10"/>
      <c r="IDL122" s="10"/>
      <c r="IDM122" s="10"/>
      <c r="IDN122" s="10"/>
      <c r="IDO122" s="10"/>
      <c r="IDP122" s="10"/>
      <c r="IDQ122" s="10"/>
      <c r="IDR122" s="10"/>
      <c r="IDS122" s="10"/>
      <c r="IDT122" s="10"/>
      <c r="IDU122" s="10"/>
      <c r="IDV122" s="10"/>
      <c r="IDW122" s="10"/>
      <c r="IDX122" s="10"/>
      <c r="IDY122" s="10"/>
      <c r="IDZ122" s="10"/>
      <c r="IEA122" s="10"/>
      <c r="IEB122" s="10"/>
      <c r="IEC122" s="10"/>
      <c r="IED122" s="10"/>
      <c r="IEE122" s="10"/>
      <c r="IEF122" s="10"/>
      <c r="IEG122" s="10"/>
      <c r="IEH122" s="10"/>
      <c r="IEI122" s="10"/>
      <c r="IEJ122" s="10"/>
      <c r="IEK122" s="10"/>
      <c r="IEL122" s="10"/>
      <c r="IEM122" s="10"/>
      <c r="IEN122" s="10"/>
      <c r="IEO122" s="10"/>
      <c r="IEP122" s="10"/>
      <c r="IEQ122" s="10"/>
      <c r="IER122" s="10"/>
      <c r="IES122" s="10"/>
      <c r="IET122" s="10"/>
      <c r="IEU122" s="10"/>
      <c r="IEV122" s="10"/>
      <c r="IEW122" s="10"/>
      <c r="IEX122" s="10"/>
      <c r="IEY122" s="10"/>
      <c r="IEZ122" s="10"/>
      <c r="IFA122" s="10"/>
      <c r="IFB122" s="10"/>
      <c r="IFC122" s="10"/>
      <c r="IFD122" s="10"/>
      <c r="IFE122" s="10"/>
      <c r="IFF122" s="10"/>
      <c r="IFG122" s="10"/>
      <c r="IFH122" s="10"/>
      <c r="IFI122" s="10"/>
      <c r="IFJ122" s="10"/>
      <c r="IFK122" s="10"/>
      <c r="IFL122" s="10"/>
      <c r="IFM122" s="10"/>
      <c r="IFN122" s="10"/>
      <c r="IFO122" s="10"/>
      <c r="IFP122" s="10"/>
      <c r="IFQ122" s="10"/>
      <c r="IFR122" s="10"/>
      <c r="IFS122" s="10"/>
      <c r="IFT122" s="10"/>
      <c r="IFU122" s="10"/>
      <c r="IFV122" s="10"/>
      <c r="IFW122" s="10"/>
      <c r="IFX122" s="10"/>
      <c r="IFY122" s="10"/>
      <c r="IFZ122" s="10"/>
      <c r="IGA122" s="10"/>
      <c r="IGB122" s="10"/>
      <c r="IGC122" s="10"/>
      <c r="IGD122" s="10"/>
      <c r="IGE122" s="10"/>
      <c r="IGF122" s="10"/>
      <c r="IGG122" s="10"/>
      <c r="IGH122" s="10"/>
      <c r="IGI122" s="10"/>
      <c r="IGJ122" s="10"/>
      <c r="IGK122" s="10"/>
      <c r="IGL122" s="10"/>
      <c r="IGM122" s="10"/>
      <c r="IGN122" s="10"/>
      <c r="IGO122" s="10"/>
      <c r="IGP122" s="10"/>
      <c r="IGQ122" s="10"/>
      <c r="IGR122" s="10"/>
      <c r="IGS122" s="10"/>
      <c r="IGT122" s="10"/>
      <c r="IGU122" s="10"/>
      <c r="IGV122" s="10"/>
      <c r="IGW122" s="10"/>
      <c r="IGX122" s="10"/>
      <c r="IGY122" s="10"/>
      <c r="IGZ122" s="10"/>
      <c r="IHA122" s="10"/>
      <c r="IHB122" s="10"/>
      <c r="IHC122" s="10"/>
      <c r="IHD122" s="10"/>
      <c r="IHE122" s="10"/>
      <c r="IHF122" s="10"/>
      <c r="IHG122" s="10"/>
      <c r="IHH122" s="10"/>
      <c r="IHI122" s="10"/>
      <c r="IHJ122" s="10"/>
      <c r="IHK122" s="10"/>
      <c r="IHL122" s="10"/>
      <c r="IHM122" s="10"/>
      <c r="IHN122" s="10"/>
      <c r="IHO122" s="10"/>
      <c r="IHP122" s="10"/>
      <c r="IHQ122" s="10"/>
      <c r="IHR122" s="10"/>
      <c r="IHS122" s="10"/>
      <c r="IHT122" s="10"/>
      <c r="IHU122" s="10"/>
      <c r="IHV122" s="10"/>
      <c r="IHW122" s="10"/>
      <c r="IHX122" s="10"/>
      <c r="IHY122" s="10"/>
      <c r="IHZ122" s="10"/>
      <c r="IIA122" s="10"/>
      <c r="IIB122" s="10"/>
      <c r="IIC122" s="10"/>
      <c r="IID122" s="10"/>
      <c r="IIE122" s="10"/>
      <c r="IIF122" s="10"/>
      <c r="IIG122" s="10"/>
      <c r="IIH122" s="10"/>
      <c r="III122" s="10"/>
      <c r="IIJ122" s="10"/>
      <c r="IIK122" s="10"/>
      <c r="IIL122" s="10"/>
      <c r="IIM122" s="10"/>
      <c r="IIN122" s="10"/>
      <c r="IIO122" s="10"/>
      <c r="IIP122" s="10"/>
      <c r="IIQ122" s="10"/>
      <c r="IIR122" s="10"/>
      <c r="IIS122" s="10"/>
      <c r="IIT122" s="10"/>
      <c r="IIU122" s="10"/>
      <c r="IIV122" s="10"/>
      <c r="IIW122" s="10"/>
      <c r="IIX122" s="10"/>
      <c r="IIY122" s="10"/>
      <c r="IIZ122" s="10"/>
      <c r="IJA122" s="10"/>
      <c r="IJB122" s="10"/>
      <c r="IJC122" s="10"/>
      <c r="IJD122" s="10"/>
      <c r="IJE122" s="10"/>
      <c r="IJF122" s="10"/>
      <c r="IJG122" s="10"/>
      <c r="IJH122" s="10"/>
      <c r="IJI122" s="10"/>
      <c r="IJJ122" s="10"/>
      <c r="IJK122" s="10"/>
      <c r="IJL122" s="10"/>
      <c r="IJM122" s="10"/>
      <c r="IJN122" s="10"/>
      <c r="IJO122" s="10"/>
      <c r="IJP122" s="10"/>
      <c r="IJQ122" s="10"/>
      <c r="IJR122" s="10"/>
      <c r="IJS122" s="10"/>
      <c r="IJT122" s="10"/>
      <c r="IJU122" s="10"/>
      <c r="IJV122" s="10"/>
      <c r="IJW122" s="10"/>
      <c r="IJX122" s="10"/>
      <c r="IJY122" s="10"/>
      <c r="IJZ122" s="10"/>
      <c r="IKA122" s="10"/>
      <c r="IKB122" s="10"/>
      <c r="IKC122" s="10"/>
      <c r="IKD122" s="10"/>
      <c r="IKE122" s="10"/>
      <c r="IKF122" s="10"/>
      <c r="IKG122" s="10"/>
      <c r="IKH122" s="10"/>
      <c r="IKI122" s="10"/>
      <c r="IKJ122" s="10"/>
      <c r="IKK122" s="10"/>
      <c r="IKL122" s="10"/>
      <c r="IKM122" s="10"/>
      <c r="IKN122" s="10"/>
      <c r="IKO122" s="10"/>
      <c r="IKP122" s="10"/>
      <c r="IKQ122" s="10"/>
      <c r="IKR122" s="10"/>
      <c r="IKS122" s="10"/>
      <c r="IKT122" s="10"/>
      <c r="IKU122" s="10"/>
      <c r="IKV122" s="10"/>
      <c r="IKW122" s="10"/>
      <c r="IKX122" s="10"/>
      <c r="IKY122" s="10"/>
      <c r="IKZ122" s="10"/>
      <c r="ILA122" s="10"/>
      <c r="ILB122" s="10"/>
      <c r="ILC122" s="10"/>
      <c r="ILD122" s="10"/>
      <c r="ILE122" s="10"/>
      <c r="ILF122" s="10"/>
      <c r="ILG122" s="10"/>
      <c r="ILH122" s="10"/>
      <c r="ILI122" s="10"/>
      <c r="ILJ122" s="10"/>
      <c r="ILK122" s="10"/>
      <c r="ILL122" s="10"/>
      <c r="ILM122" s="10"/>
      <c r="ILN122" s="10"/>
      <c r="ILO122" s="10"/>
      <c r="ILP122" s="10"/>
      <c r="ILQ122" s="10"/>
      <c r="ILR122" s="10"/>
      <c r="ILS122" s="10"/>
      <c r="ILT122" s="10"/>
      <c r="ILU122" s="10"/>
      <c r="ILV122" s="10"/>
      <c r="ILW122" s="10"/>
      <c r="ILX122" s="10"/>
      <c r="ILY122" s="10"/>
      <c r="ILZ122" s="10"/>
      <c r="IMA122" s="10"/>
      <c r="IMB122" s="10"/>
      <c r="IMC122" s="10"/>
      <c r="IMD122" s="10"/>
      <c r="IME122" s="10"/>
      <c r="IMF122" s="10"/>
      <c r="IMG122" s="10"/>
      <c r="IMH122" s="10"/>
      <c r="IMI122" s="10"/>
      <c r="IMJ122" s="10"/>
      <c r="IMK122" s="10"/>
      <c r="IML122" s="10"/>
      <c r="IMM122" s="10"/>
      <c r="IMN122" s="10"/>
      <c r="IMO122" s="10"/>
      <c r="IMP122" s="10"/>
      <c r="IMQ122" s="10"/>
      <c r="IMR122" s="10"/>
      <c r="IMS122" s="10"/>
      <c r="IMT122" s="10"/>
      <c r="IMU122" s="10"/>
      <c r="IMV122" s="10"/>
      <c r="IMW122" s="10"/>
      <c r="IMX122" s="10"/>
      <c r="IMY122" s="10"/>
      <c r="IMZ122" s="10"/>
      <c r="INA122" s="10"/>
      <c r="INB122" s="10"/>
      <c r="INC122" s="10"/>
      <c r="IND122" s="10"/>
      <c r="INE122" s="10"/>
      <c r="INF122" s="10"/>
      <c r="ING122" s="10"/>
      <c r="INH122" s="10"/>
      <c r="INI122" s="10"/>
      <c r="INJ122" s="10"/>
      <c r="INK122" s="10"/>
      <c r="INL122" s="10"/>
      <c r="INM122" s="10"/>
      <c r="INN122" s="10"/>
      <c r="INO122" s="10"/>
      <c r="INP122" s="10"/>
      <c r="INQ122" s="10"/>
      <c r="INR122" s="10"/>
      <c r="INS122" s="10"/>
      <c r="INT122" s="10"/>
      <c r="INU122" s="10"/>
      <c r="INV122" s="10"/>
      <c r="INW122" s="10"/>
      <c r="INX122" s="10"/>
      <c r="INY122" s="10"/>
      <c r="INZ122" s="10"/>
      <c r="IOA122" s="10"/>
      <c r="IOB122" s="10"/>
      <c r="IOC122" s="10"/>
      <c r="IOD122" s="10"/>
      <c r="IOE122" s="10"/>
      <c r="IOF122" s="10"/>
      <c r="IOG122" s="10"/>
      <c r="IOH122" s="10"/>
      <c r="IOI122" s="10"/>
      <c r="IOJ122" s="10"/>
      <c r="IOK122" s="10"/>
      <c r="IOL122" s="10"/>
      <c r="IOM122" s="10"/>
      <c r="ION122" s="10"/>
      <c r="IOO122" s="10"/>
      <c r="IOP122" s="10"/>
      <c r="IOQ122" s="10"/>
      <c r="IOR122" s="10"/>
      <c r="IOS122" s="10"/>
      <c r="IOT122" s="10"/>
      <c r="IOU122" s="10"/>
      <c r="IOV122" s="10"/>
      <c r="IOW122" s="10"/>
      <c r="IOX122" s="10"/>
      <c r="IOY122" s="10"/>
      <c r="IOZ122" s="10"/>
      <c r="IPA122" s="10"/>
      <c r="IPB122" s="10"/>
      <c r="IPC122" s="10"/>
      <c r="IPD122" s="10"/>
      <c r="IPE122" s="10"/>
      <c r="IPF122" s="10"/>
      <c r="IPG122" s="10"/>
      <c r="IPH122" s="10"/>
      <c r="IPI122" s="10"/>
      <c r="IPJ122" s="10"/>
      <c r="IPK122" s="10"/>
      <c r="IPL122" s="10"/>
      <c r="IPM122" s="10"/>
      <c r="IPN122" s="10"/>
      <c r="IPO122" s="10"/>
      <c r="IPP122" s="10"/>
      <c r="IPQ122" s="10"/>
      <c r="IPR122" s="10"/>
      <c r="IPS122" s="10"/>
      <c r="IPT122" s="10"/>
      <c r="IPU122" s="10"/>
      <c r="IPV122" s="10"/>
      <c r="IPW122" s="10"/>
      <c r="IPX122" s="10"/>
      <c r="IPY122" s="10"/>
      <c r="IPZ122" s="10"/>
      <c r="IQA122" s="10"/>
      <c r="IQB122" s="10"/>
      <c r="IQC122" s="10"/>
      <c r="IQD122" s="10"/>
      <c r="IQE122" s="10"/>
      <c r="IQF122" s="10"/>
      <c r="IQG122" s="10"/>
      <c r="IQH122" s="10"/>
      <c r="IQI122" s="10"/>
      <c r="IQJ122" s="10"/>
      <c r="IQK122" s="10"/>
      <c r="IQL122" s="10"/>
      <c r="IQM122" s="10"/>
      <c r="IQN122" s="10"/>
      <c r="IQO122" s="10"/>
      <c r="IQP122" s="10"/>
      <c r="IQQ122" s="10"/>
      <c r="IQR122" s="10"/>
      <c r="IQS122" s="10"/>
      <c r="IQT122" s="10"/>
      <c r="IQU122" s="10"/>
      <c r="IQV122" s="10"/>
      <c r="IQW122" s="10"/>
      <c r="IQX122" s="10"/>
      <c r="IQY122" s="10"/>
      <c r="IQZ122" s="10"/>
      <c r="IRA122" s="10"/>
      <c r="IRB122" s="10"/>
      <c r="IRC122" s="10"/>
      <c r="IRD122" s="10"/>
      <c r="IRE122" s="10"/>
      <c r="IRF122" s="10"/>
      <c r="IRG122" s="10"/>
      <c r="IRH122" s="10"/>
      <c r="IRI122" s="10"/>
      <c r="IRJ122" s="10"/>
      <c r="IRK122" s="10"/>
      <c r="IRL122" s="10"/>
      <c r="IRM122" s="10"/>
      <c r="IRN122" s="10"/>
      <c r="IRO122" s="10"/>
      <c r="IRP122" s="10"/>
      <c r="IRQ122" s="10"/>
      <c r="IRR122" s="10"/>
      <c r="IRS122" s="10"/>
      <c r="IRT122" s="10"/>
      <c r="IRU122" s="10"/>
      <c r="IRV122" s="10"/>
      <c r="IRW122" s="10"/>
      <c r="IRX122" s="10"/>
      <c r="IRY122" s="10"/>
      <c r="IRZ122" s="10"/>
      <c r="ISA122" s="10"/>
      <c r="ISB122" s="10"/>
      <c r="ISC122" s="10"/>
      <c r="ISD122" s="10"/>
      <c r="ISE122" s="10"/>
      <c r="ISF122" s="10"/>
      <c r="ISG122" s="10"/>
      <c r="ISH122" s="10"/>
      <c r="ISI122" s="10"/>
      <c r="ISJ122" s="10"/>
      <c r="ISK122" s="10"/>
      <c r="ISL122" s="10"/>
      <c r="ISM122" s="10"/>
      <c r="ISN122" s="10"/>
      <c r="ISO122" s="10"/>
      <c r="ISP122" s="10"/>
      <c r="ISQ122" s="10"/>
      <c r="ISR122" s="10"/>
      <c r="ISS122" s="10"/>
      <c r="IST122" s="10"/>
      <c r="ISU122" s="10"/>
      <c r="ISV122" s="10"/>
      <c r="ISW122" s="10"/>
      <c r="ISX122" s="10"/>
      <c r="ISY122" s="10"/>
      <c r="ISZ122" s="10"/>
      <c r="ITA122" s="10"/>
      <c r="ITB122" s="10"/>
      <c r="ITC122" s="10"/>
      <c r="ITD122" s="10"/>
      <c r="ITE122" s="10"/>
      <c r="ITF122" s="10"/>
      <c r="ITG122" s="10"/>
      <c r="ITH122" s="10"/>
      <c r="ITI122" s="10"/>
      <c r="ITJ122" s="10"/>
      <c r="ITK122" s="10"/>
      <c r="ITL122" s="10"/>
      <c r="ITM122" s="10"/>
      <c r="ITN122" s="10"/>
      <c r="ITO122" s="10"/>
      <c r="ITP122" s="10"/>
      <c r="ITQ122" s="10"/>
      <c r="ITR122" s="10"/>
      <c r="ITS122" s="10"/>
      <c r="ITT122" s="10"/>
      <c r="ITU122" s="10"/>
      <c r="ITV122" s="10"/>
      <c r="ITW122" s="10"/>
      <c r="ITX122" s="10"/>
      <c r="ITY122" s="10"/>
      <c r="ITZ122" s="10"/>
      <c r="IUA122" s="10"/>
      <c r="IUB122" s="10"/>
      <c r="IUC122" s="10"/>
      <c r="IUD122" s="10"/>
      <c r="IUE122" s="10"/>
      <c r="IUF122" s="10"/>
      <c r="IUG122" s="10"/>
      <c r="IUH122" s="10"/>
      <c r="IUI122" s="10"/>
      <c r="IUJ122" s="10"/>
      <c r="IUK122" s="10"/>
      <c r="IUL122" s="10"/>
      <c r="IUM122" s="10"/>
      <c r="IUN122" s="10"/>
      <c r="IUO122" s="10"/>
      <c r="IUP122" s="10"/>
      <c r="IUQ122" s="10"/>
      <c r="IUR122" s="10"/>
      <c r="IUS122" s="10"/>
      <c r="IUT122" s="10"/>
      <c r="IUU122" s="10"/>
      <c r="IUV122" s="10"/>
      <c r="IUW122" s="10"/>
      <c r="IUX122" s="10"/>
      <c r="IUY122" s="10"/>
      <c r="IUZ122" s="10"/>
      <c r="IVA122" s="10"/>
      <c r="IVB122" s="10"/>
      <c r="IVC122" s="10"/>
      <c r="IVD122" s="10"/>
      <c r="IVE122" s="10"/>
      <c r="IVF122" s="10"/>
      <c r="IVG122" s="10"/>
      <c r="IVH122" s="10"/>
      <c r="IVI122" s="10"/>
      <c r="IVJ122" s="10"/>
      <c r="IVK122" s="10"/>
      <c r="IVL122" s="10"/>
      <c r="IVM122" s="10"/>
      <c r="IVN122" s="10"/>
      <c r="IVO122" s="10"/>
      <c r="IVP122" s="10"/>
      <c r="IVQ122" s="10"/>
      <c r="IVR122" s="10"/>
      <c r="IVS122" s="10"/>
      <c r="IVT122" s="10"/>
      <c r="IVU122" s="10"/>
      <c r="IVV122" s="10"/>
      <c r="IVW122" s="10"/>
      <c r="IVX122" s="10"/>
      <c r="IVY122" s="10"/>
      <c r="IVZ122" s="10"/>
      <c r="IWA122" s="10"/>
      <c r="IWB122" s="10"/>
      <c r="IWC122" s="10"/>
      <c r="IWD122" s="10"/>
      <c r="IWE122" s="10"/>
      <c r="IWF122" s="10"/>
      <c r="IWG122" s="10"/>
      <c r="IWH122" s="10"/>
      <c r="IWI122" s="10"/>
      <c r="IWJ122" s="10"/>
      <c r="IWK122" s="10"/>
      <c r="IWL122" s="10"/>
      <c r="IWM122" s="10"/>
      <c r="IWN122" s="10"/>
      <c r="IWO122" s="10"/>
      <c r="IWP122" s="10"/>
      <c r="IWQ122" s="10"/>
      <c r="IWR122" s="10"/>
      <c r="IWS122" s="10"/>
      <c r="IWT122" s="10"/>
      <c r="IWU122" s="10"/>
      <c r="IWV122" s="10"/>
      <c r="IWW122" s="10"/>
      <c r="IWX122" s="10"/>
      <c r="IWY122" s="10"/>
      <c r="IWZ122" s="10"/>
      <c r="IXA122" s="10"/>
      <c r="IXB122" s="10"/>
      <c r="IXC122" s="10"/>
      <c r="IXD122" s="10"/>
      <c r="IXE122" s="10"/>
      <c r="IXF122" s="10"/>
      <c r="IXG122" s="10"/>
      <c r="IXH122" s="10"/>
      <c r="IXI122" s="10"/>
      <c r="IXJ122" s="10"/>
      <c r="IXK122" s="10"/>
      <c r="IXL122" s="10"/>
      <c r="IXM122" s="10"/>
      <c r="IXN122" s="10"/>
      <c r="IXO122" s="10"/>
      <c r="IXP122" s="10"/>
      <c r="IXQ122" s="10"/>
      <c r="IXR122" s="10"/>
      <c r="IXS122" s="10"/>
      <c r="IXT122" s="10"/>
      <c r="IXU122" s="10"/>
      <c r="IXV122" s="10"/>
      <c r="IXW122" s="10"/>
      <c r="IXX122" s="10"/>
      <c r="IXY122" s="10"/>
      <c r="IXZ122" s="10"/>
      <c r="IYA122" s="10"/>
      <c r="IYB122" s="10"/>
      <c r="IYC122" s="10"/>
      <c r="IYD122" s="10"/>
      <c r="IYE122" s="10"/>
      <c r="IYF122" s="10"/>
      <c r="IYG122" s="10"/>
      <c r="IYH122" s="10"/>
      <c r="IYI122" s="10"/>
      <c r="IYJ122" s="10"/>
      <c r="IYK122" s="10"/>
      <c r="IYL122" s="10"/>
      <c r="IYM122" s="10"/>
      <c r="IYN122" s="10"/>
      <c r="IYO122" s="10"/>
      <c r="IYP122" s="10"/>
      <c r="IYQ122" s="10"/>
      <c r="IYR122" s="10"/>
      <c r="IYS122" s="10"/>
      <c r="IYT122" s="10"/>
      <c r="IYU122" s="10"/>
      <c r="IYV122" s="10"/>
      <c r="IYW122" s="10"/>
      <c r="IYX122" s="10"/>
      <c r="IYY122" s="10"/>
      <c r="IYZ122" s="10"/>
      <c r="IZA122" s="10"/>
      <c r="IZB122" s="10"/>
      <c r="IZC122" s="10"/>
      <c r="IZD122" s="10"/>
      <c r="IZE122" s="10"/>
      <c r="IZF122" s="10"/>
      <c r="IZG122" s="10"/>
      <c r="IZH122" s="10"/>
      <c r="IZI122" s="10"/>
      <c r="IZJ122" s="10"/>
      <c r="IZK122" s="10"/>
      <c r="IZL122" s="10"/>
      <c r="IZM122" s="10"/>
      <c r="IZN122" s="10"/>
      <c r="IZO122" s="10"/>
      <c r="IZP122" s="10"/>
      <c r="IZQ122" s="10"/>
      <c r="IZR122" s="10"/>
      <c r="IZS122" s="10"/>
      <c r="IZT122" s="10"/>
      <c r="IZU122" s="10"/>
      <c r="IZV122" s="10"/>
      <c r="IZW122" s="10"/>
      <c r="IZX122" s="10"/>
      <c r="IZY122" s="10"/>
      <c r="IZZ122" s="10"/>
      <c r="JAA122" s="10"/>
      <c r="JAB122" s="10"/>
      <c r="JAC122" s="10"/>
      <c r="JAD122" s="10"/>
      <c r="JAE122" s="10"/>
      <c r="JAF122" s="10"/>
      <c r="JAG122" s="10"/>
      <c r="JAH122" s="10"/>
      <c r="JAI122" s="10"/>
      <c r="JAJ122" s="10"/>
      <c r="JAK122" s="10"/>
      <c r="JAL122" s="10"/>
      <c r="JAM122" s="10"/>
      <c r="JAN122" s="10"/>
      <c r="JAO122" s="10"/>
      <c r="JAP122" s="10"/>
      <c r="JAQ122" s="10"/>
      <c r="JAR122" s="10"/>
      <c r="JAS122" s="10"/>
      <c r="JAT122" s="10"/>
      <c r="JAU122" s="10"/>
      <c r="JAV122" s="10"/>
      <c r="JAW122" s="10"/>
      <c r="JAX122" s="10"/>
      <c r="JAY122" s="10"/>
      <c r="JAZ122" s="10"/>
      <c r="JBA122" s="10"/>
      <c r="JBB122" s="10"/>
      <c r="JBC122" s="10"/>
      <c r="JBD122" s="10"/>
      <c r="JBE122" s="10"/>
      <c r="JBF122" s="10"/>
      <c r="JBG122" s="10"/>
      <c r="JBH122" s="10"/>
      <c r="JBI122" s="10"/>
      <c r="JBJ122" s="10"/>
      <c r="JBK122" s="10"/>
      <c r="JBL122" s="10"/>
      <c r="JBM122" s="10"/>
      <c r="JBN122" s="10"/>
      <c r="JBO122" s="10"/>
      <c r="JBP122" s="10"/>
      <c r="JBQ122" s="10"/>
      <c r="JBR122" s="10"/>
      <c r="JBS122" s="10"/>
      <c r="JBT122" s="10"/>
      <c r="JBU122" s="10"/>
      <c r="JBV122" s="10"/>
      <c r="JBW122" s="10"/>
      <c r="JBX122" s="10"/>
      <c r="JBY122" s="10"/>
      <c r="JBZ122" s="10"/>
      <c r="JCA122" s="10"/>
      <c r="JCB122" s="10"/>
      <c r="JCC122" s="10"/>
      <c r="JCD122" s="10"/>
      <c r="JCE122" s="10"/>
      <c r="JCF122" s="10"/>
      <c r="JCG122" s="10"/>
      <c r="JCH122" s="10"/>
      <c r="JCI122" s="10"/>
      <c r="JCJ122" s="10"/>
      <c r="JCK122" s="10"/>
      <c r="JCL122" s="10"/>
      <c r="JCM122" s="10"/>
      <c r="JCN122" s="10"/>
      <c r="JCO122" s="10"/>
      <c r="JCP122" s="10"/>
      <c r="JCQ122" s="10"/>
      <c r="JCR122" s="10"/>
      <c r="JCS122" s="10"/>
      <c r="JCT122" s="10"/>
      <c r="JCU122" s="10"/>
      <c r="JCV122" s="10"/>
      <c r="JCW122" s="10"/>
      <c r="JCX122" s="10"/>
      <c r="JCY122" s="10"/>
      <c r="JCZ122" s="10"/>
      <c r="JDA122" s="10"/>
      <c r="JDB122" s="10"/>
      <c r="JDC122" s="10"/>
      <c r="JDD122" s="10"/>
      <c r="JDE122" s="10"/>
      <c r="JDF122" s="10"/>
      <c r="JDG122" s="10"/>
      <c r="JDH122" s="10"/>
      <c r="JDI122" s="10"/>
      <c r="JDJ122" s="10"/>
      <c r="JDK122" s="10"/>
      <c r="JDL122" s="10"/>
      <c r="JDM122" s="10"/>
      <c r="JDN122" s="10"/>
      <c r="JDO122" s="10"/>
      <c r="JDP122" s="10"/>
      <c r="JDQ122" s="10"/>
      <c r="JDR122" s="10"/>
      <c r="JDS122" s="10"/>
      <c r="JDT122" s="10"/>
      <c r="JDU122" s="10"/>
      <c r="JDV122" s="10"/>
      <c r="JDW122" s="10"/>
      <c r="JDX122" s="10"/>
      <c r="JDY122" s="10"/>
      <c r="JDZ122" s="10"/>
      <c r="JEA122" s="10"/>
      <c r="JEB122" s="10"/>
      <c r="JEC122" s="10"/>
      <c r="JED122" s="10"/>
      <c r="JEE122" s="10"/>
      <c r="JEF122" s="10"/>
      <c r="JEG122" s="10"/>
      <c r="JEH122" s="10"/>
      <c r="JEI122" s="10"/>
      <c r="JEJ122" s="10"/>
      <c r="JEK122" s="10"/>
      <c r="JEL122" s="10"/>
      <c r="JEM122" s="10"/>
      <c r="JEN122" s="10"/>
      <c r="JEO122" s="10"/>
      <c r="JEP122" s="10"/>
      <c r="JEQ122" s="10"/>
      <c r="JER122" s="10"/>
      <c r="JES122" s="10"/>
      <c r="JET122" s="10"/>
      <c r="JEU122" s="10"/>
      <c r="JEV122" s="10"/>
      <c r="JEW122" s="10"/>
      <c r="JEX122" s="10"/>
      <c r="JEY122" s="10"/>
      <c r="JEZ122" s="10"/>
      <c r="JFA122" s="10"/>
      <c r="JFB122" s="10"/>
      <c r="JFC122" s="10"/>
      <c r="JFD122" s="10"/>
      <c r="JFE122" s="10"/>
      <c r="JFF122" s="10"/>
      <c r="JFG122" s="10"/>
      <c r="JFH122" s="10"/>
      <c r="JFI122" s="10"/>
      <c r="JFJ122" s="10"/>
      <c r="JFK122" s="10"/>
      <c r="JFL122" s="10"/>
      <c r="JFM122" s="10"/>
      <c r="JFN122" s="10"/>
      <c r="JFO122" s="10"/>
      <c r="JFP122" s="10"/>
      <c r="JFQ122" s="10"/>
      <c r="JFR122" s="10"/>
      <c r="JFS122" s="10"/>
      <c r="JFT122" s="10"/>
      <c r="JFU122" s="10"/>
      <c r="JFV122" s="10"/>
      <c r="JFW122" s="10"/>
      <c r="JFX122" s="10"/>
      <c r="JFY122" s="10"/>
      <c r="JFZ122" s="10"/>
      <c r="JGA122" s="10"/>
      <c r="JGB122" s="10"/>
      <c r="JGC122" s="10"/>
      <c r="JGD122" s="10"/>
      <c r="JGE122" s="10"/>
      <c r="JGF122" s="10"/>
      <c r="JGG122" s="10"/>
      <c r="JGH122" s="10"/>
      <c r="JGI122" s="10"/>
      <c r="JGJ122" s="10"/>
      <c r="JGK122" s="10"/>
      <c r="JGL122" s="10"/>
      <c r="JGM122" s="10"/>
      <c r="JGN122" s="10"/>
      <c r="JGO122" s="10"/>
      <c r="JGP122" s="10"/>
      <c r="JGQ122" s="10"/>
      <c r="JGR122" s="10"/>
      <c r="JGS122" s="10"/>
      <c r="JGT122" s="10"/>
      <c r="JGU122" s="10"/>
      <c r="JGV122" s="10"/>
      <c r="JGW122" s="10"/>
      <c r="JGX122" s="10"/>
      <c r="JGY122" s="10"/>
      <c r="JGZ122" s="10"/>
      <c r="JHA122" s="10"/>
      <c r="JHB122" s="10"/>
      <c r="JHC122" s="10"/>
      <c r="JHD122" s="10"/>
      <c r="JHE122" s="10"/>
      <c r="JHF122" s="10"/>
      <c r="JHG122" s="10"/>
      <c r="JHH122" s="10"/>
      <c r="JHI122" s="10"/>
      <c r="JHJ122" s="10"/>
      <c r="JHK122" s="10"/>
      <c r="JHL122" s="10"/>
      <c r="JHM122" s="10"/>
      <c r="JHN122" s="10"/>
      <c r="JHO122" s="10"/>
      <c r="JHP122" s="10"/>
      <c r="JHQ122" s="10"/>
      <c r="JHR122" s="10"/>
      <c r="JHS122" s="10"/>
      <c r="JHT122" s="10"/>
      <c r="JHU122" s="10"/>
      <c r="JHV122" s="10"/>
      <c r="JHW122" s="10"/>
      <c r="JHX122" s="10"/>
      <c r="JHY122" s="10"/>
      <c r="JHZ122" s="10"/>
      <c r="JIA122" s="10"/>
      <c r="JIB122" s="10"/>
      <c r="JIC122" s="10"/>
      <c r="JID122" s="10"/>
      <c r="JIE122" s="10"/>
      <c r="JIF122" s="10"/>
      <c r="JIG122" s="10"/>
      <c r="JIH122" s="10"/>
      <c r="JII122" s="10"/>
      <c r="JIJ122" s="10"/>
      <c r="JIK122" s="10"/>
      <c r="JIL122" s="10"/>
      <c r="JIM122" s="10"/>
      <c r="JIN122" s="10"/>
      <c r="JIO122" s="10"/>
      <c r="JIP122" s="10"/>
      <c r="JIQ122" s="10"/>
      <c r="JIR122" s="10"/>
      <c r="JIS122" s="10"/>
      <c r="JIT122" s="10"/>
      <c r="JIU122" s="10"/>
      <c r="JIV122" s="10"/>
      <c r="JIW122" s="10"/>
      <c r="JIX122" s="10"/>
      <c r="JIY122" s="10"/>
      <c r="JIZ122" s="10"/>
      <c r="JJA122" s="10"/>
      <c r="JJB122" s="10"/>
      <c r="JJC122" s="10"/>
      <c r="JJD122" s="10"/>
      <c r="JJE122" s="10"/>
      <c r="JJF122" s="10"/>
      <c r="JJG122" s="10"/>
      <c r="JJH122" s="10"/>
      <c r="JJI122" s="10"/>
      <c r="JJJ122" s="10"/>
      <c r="JJK122" s="10"/>
      <c r="JJL122" s="10"/>
      <c r="JJM122" s="10"/>
      <c r="JJN122" s="10"/>
      <c r="JJO122" s="10"/>
      <c r="JJP122" s="10"/>
      <c r="JJQ122" s="10"/>
      <c r="JJR122" s="10"/>
      <c r="JJS122" s="10"/>
      <c r="JJT122" s="10"/>
      <c r="JJU122" s="10"/>
      <c r="JJV122" s="10"/>
      <c r="JJW122" s="10"/>
      <c r="JJX122" s="10"/>
      <c r="JJY122" s="10"/>
      <c r="JJZ122" s="10"/>
      <c r="JKA122" s="10"/>
      <c r="JKB122" s="10"/>
      <c r="JKC122" s="10"/>
      <c r="JKD122" s="10"/>
      <c r="JKE122" s="10"/>
      <c r="JKF122" s="10"/>
      <c r="JKG122" s="10"/>
      <c r="JKH122" s="10"/>
      <c r="JKI122" s="10"/>
      <c r="JKJ122" s="10"/>
      <c r="JKK122" s="10"/>
      <c r="JKL122" s="10"/>
      <c r="JKM122" s="10"/>
      <c r="JKN122" s="10"/>
      <c r="JKO122" s="10"/>
      <c r="JKP122" s="10"/>
      <c r="JKQ122" s="10"/>
      <c r="JKR122" s="10"/>
      <c r="JKS122" s="10"/>
      <c r="JKT122" s="10"/>
      <c r="JKU122" s="10"/>
      <c r="JKV122" s="10"/>
      <c r="JKW122" s="10"/>
      <c r="JKX122" s="10"/>
      <c r="JKY122" s="10"/>
      <c r="JKZ122" s="10"/>
      <c r="JLA122" s="10"/>
      <c r="JLB122" s="10"/>
      <c r="JLC122" s="10"/>
      <c r="JLD122" s="10"/>
      <c r="JLE122" s="10"/>
      <c r="JLF122" s="10"/>
      <c r="JLG122" s="10"/>
      <c r="JLH122" s="10"/>
      <c r="JLI122" s="10"/>
      <c r="JLJ122" s="10"/>
      <c r="JLK122" s="10"/>
      <c r="JLL122" s="10"/>
      <c r="JLM122" s="10"/>
      <c r="JLN122" s="10"/>
      <c r="JLO122" s="10"/>
      <c r="JLP122" s="10"/>
      <c r="JLQ122" s="10"/>
      <c r="JLR122" s="10"/>
      <c r="JLS122" s="10"/>
      <c r="JLT122" s="10"/>
      <c r="JLU122" s="10"/>
      <c r="JLV122" s="10"/>
      <c r="JLW122" s="10"/>
      <c r="JLX122" s="10"/>
      <c r="JLY122" s="10"/>
      <c r="JLZ122" s="10"/>
      <c r="JMA122" s="10"/>
      <c r="JMB122" s="10"/>
      <c r="JMC122" s="10"/>
      <c r="JMD122" s="10"/>
      <c r="JME122" s="10"/>
      <c r="JMF122" s="10"/>
      <c r="JMG122" s="10"/>
      <c r="JMH122" s="10"/>
      <c r="JMI122" s="10"/>
      <c r="JMJ122" s="10"/>
      <c r="JMK122" s="10"/>
      <c r="JML122" s="10"/>
      <c r="JMM122" s="10"/>
      <c r="JMN122" s="10"/>
      <c r="JMO122" s="10"/>
      <c r="JMP122" s="10"/>
      <c r="JMQ122" s="10"/>
      <c r="JMR122" s="10"/>
      <c r="JMS122" s="10"/>
      <c r="JMT122" s="10"/>
      <c r="JMU122" s="10"/>
      <c r="JMV122" s="10"/>
      <c r="JMW122" s="10"/>
      <c r="JMX122" s="10"/>
      <c r="JMY122" s="10"/>
      <c r="JMZ122" s="10"/>
      <c r="JNA122" s="10"/>
      <c r="JNB122" s="10"/>
      <c r="JNC122" s="10"/>
      <c r="JND122" s="10"/>
      <c r="JNE122" s="10"/>
      <c r="JNF122" s="10"/>
      <c r="JNG122" s="10"/>
      <c r="JNH122" s="10"/>
      <c r="JNI122" s="10"/>
      <c r="JNJ122" s="10"/>
      <c r="JNK122" s="10"/>
      <c r="JNL122" s="10"/>
      <c r="JNM122" s="10"/>
      <c r="JNN122" s="10"/>
      <c r="JNO122" s="10"/>
      <c r="JNP122" s="10"/>
      <c r="JNQ122" s="10"/>
      <c r="JNR122" s="10"/>
      <c r="JNS122" s="10"/>
      <c r="JNT122" s="10"/>
      <c r="JNU122" s="10"/>
      <c r="JNV122" s="10"/>
      <c r="JNW122" s="10"/>
      <c r="JNX122" s="10"/>
      <c r="JNY122" s="10"/>
      <c r="JNZ122" s="10"/>
      <c r="JOA122" s="10"/>
      <c r="JOB122" s="10"/>
      <c r="JOC122" s="10"/>
      <c r="JOD122" s="10"/>
      <c r="JOE122" s="10"/>
      <c r="JOF122" s="10"/>
      <c r="JOG122" s="10"/>
      <c r="JOH122" s="10"/>
      <c r="JOI122" s="10"/>
      <c r="JOJ122" s="10"/>
      <c r="JOK122" s="10"/>
      <c r="JOL122" s="10"/>
      <c r="JOM122" s="10"/>
      <c r="JON122" s="10"/>
      <c r="JOO122" s="10"/>
      <c r="JOP122" s="10"/>
      <c r="JOQ122" s="10"/>
      <c r="JOR122" s="10"/>
      <c r="JOS122" s="10"/>
      <c r="JOT122" s="10"/>
      <c r="JOU122" s="10"/>
      <c r="JOV122" s="10"/>
      <c r="JOW122" s="10"/>
      <c r="JOX122" s="10"/>
      <c r="JOY122" s="10"/>
      <c r="JOZ122" s="10"/>
      <c r="JPA122" s="10"/>
      <c r="JPB122" s="10"/>
      <c r="JPC122" s="10"/>
      <c r="JPD122" s="10"/>
      <c r="JPE122" s="10"/>
      <c r="JPF122" s="10"/>
      <c r="JPG122" s="10"/>
      <c r="JPH122" s="10"/>
      <c r="JPI122" s="10"/>
      <c r="JPJ122" s="10"/>
      <c r="JPK122" s="10"/>
      <c r="JPL122" s="10"/>
      <c r="JPM122" s="10"/>
      <c r="JPN122" s="10"/>
      <c r="JPO122" s="10"/>
      <c r="JPP122" s="10"/>
      <c r="JPQ122" s="10"/>
      <c r="JPR122" s="10"/>
      <c r="JPS122" s="10"/>
      <c r="JPT122" s="10"/>
      <c r="JPU122" s="10"/>
      <c r="JPV122" s="10"/>
      <c r="JPW122" s="10"/>
      <c r="JPX122" s="10"/>
      <c r="JPY122" s="10"/>
      <c r="JPZ122" s="10"/>
      <c r="JQA122" s="10"/>
      <c r="JQB122" s="10"/>
      <c r="JQC122" s="10"/>
      <c r="JQD122" s="10"/>
      <c r="JQE122" s="10"/>
      <c r="JQF122" s="10"/>
      <c r="JQG122" s="10"/>
      <c r="JQH122" s="10"/>
      <c r="JQI122" s="10"/>
      <c r="JQJ122" s="10"/>
      <c r="JQK122" s="10"/>
      <c r="JQL122" s="10"/>
      <c r="JQM122" s="10"/>
      <c r="JQN122" s="10"/>
      <c r="JQO122" s="10"/>
      <c r="JQP122" s="10"/>
      <c r="JQQ122" s="10"/>
      <c r="JQR122" s="10"/>
      <c r="JQS122" s="10"/>
      <c r="JQT122" s="10"/>
      <c r="JQU122" s="10"/>
      <c r="JQV122" s="10"/>
      <c r="JQW122" s="10"/>
      <c r="JQX122" s="10"/>
      <c r="JQY122" s="10"/>
      <c r="JQZ122" s="10"/>
      <c r="JRA122" s="10"/>
      <c r="JRB122" s="10"/>
      <c r="JRC122" s="10"/>
      <c r="JRD122" s="10"/>
      <c r="JRE122" s="10"/>
      <c r="JRF122" s="10"/>
      <c r="JRG122" s="10"/>
      <c r="JRH122" s="10"/>
      <c r="JRI122" s="10"/>
      <c r="JRJ122" s="10"/>
      <c r="JRK122" s="10"/>
      <c r="JRL122" s="10"/>
      <c r="JRM122" s="10"/>
      <c r="JRN122" s="10"/>
      <c r="JRO122" s="10"/>
      <c r="JRP122" s="10"/>
      <c r="JRQ122" s="10"/>
      <c r="JRR122" s="10"/>
      <c r="JRS122" s="10"/>
      <c r="JRT122" s="10"/>
      <c r="JRU122" s="10"/>
      <c r="JRV122" s="10"/>
      <c r="JRW122" s="10"/>
      <c r="JRX122" s="10"/>
      <c r="JRY122" s="10"/>
      <c r="JRZ122" s="10"/>
      <c r="JSA122" s="10"/>
      <c r="JSB122" s="10"/>
      <c r="JSC122" s="10"/>
      <c r="JSD122" s="10"/>
      <c r="JSE122" s="10"/>
      <c r="JSF122" s="10"/>
      <c r="JSG122" s="10"/>
      <c r="JSH122" s="10"/>
      <c r="JSI122" s="10"/>
      <c r="JSJ122" s="10"/>
      <c r="JSK122" s="10"/>
      <c r="JSL122" s="10"/>
      <c r="JSM122" s="10"/>
      <c r="JSN122" s="10"/>
      <c r="JSO122" s="10"/>
      <c r="JSP122" s="10"/>
      <c r="JSQ122" s="10"/>
      <c r="JSR122" s="10"/>
      <c r="JSS122" s="10"/>
      <c r="JST122" s="10"/>
      <c r="JSU122" s="10"/>
      <c r="JSV122" s="10"/>
      <c r="JSW122" s="10"/>
      <c r="JSX122" s="10"/>
      <c r="JSY122" s="10"/>
      <c r="JSZ122" s="10"/>
      <c r="JTA122" s="10"/>
      <c r="JTB122" s="10"/>
      <c r="JTC122" s="10"/>
      <c r="JTD122" s="10"/>
      <c r="JTE122" s="10"/>
      <c r="JTF122" s="10"/>
      <c r="JTG122" s="10"/>
      <c r="JTH122" s="10"/>
      <c r="JTI122" s="10"/>
      <c r="JTJ122" s="10"/>
      <c r="JTK122" s="10"/>
      <c r="JTL122" s="10"/>
      <c r="JTM122" s="10"/>
      <c r="JTN122" s="10"/>
      <c r="JTO122" s="10"/>
      <c r="JTP122" s="10"/>
      <c r="JTQ122" s="10"/>
      <c r="JTR122" s="10"/>
      <c r="JTS122" s="10"/>
      <c r="JTT122" s="10"/>
      <c r="JTU122" s="10"/>
      <c r="JTV122" s="10"/>
      <c r="JTW122" s="10"/>
      <c r="JTX122" s="10"/>
      <c r="JTY122" s="10"/>
      <c r="JTZ122" s="10"/>
      <c r="JUA122" s="10"/>
      <c r="JUB122" s="10"/>
      <c r="JUC122" s="10"/>
      <c r="JUD122" s="10"/>
      <c r="JUE122" s="10"/>
      <c r="JUF122" s="10"/>
      <c r="JUG122" s="10"/>
      <c r="JUH122" s="10"/>
      <c r="JUI122" s="10"/>
      <c r="JUJ122" s="10"/>
      <c r="JUK122" s="10"/>
      <c r="JUL122" s="10"/>
      <c r="JUM122" s="10"/>
      <c r="JUN122" s="10"/>
      <c r="JUO122" s="10"/>
      <c r="JUP122" s="10"/>
      <c r="JUQ122" s="10"/>
      <c r="JUR122" s="10"/>
      <c r="JUS122" s="10"/>
      <c r="JUT122" s="10"/>
      <c r="JUU122" s="10"/>
      <c r="JUV122" s="10"/>
      <c r="JUW122" s="10"/>
      <c r="JUX122" s="10"/>
      <c r="JUY122" s="10"/>
      <c r="JUZ122" s="10"/>
      <c r="JVA122" s="10"/>
      <c r="JVB122" s="10"/>
      <c r="JVC122" s="10"/>
      <c r="JVD122" s="10"/>
      <c r="JVE122" s="10"/>
      <c r="JVF122" s="10"/>
      <c r="JVG122" s="10"/>
      <c r="JVH122" s="10"/>
      <c r="JVI122" s="10"/>
      <c r="JVJ122" s="10"/>
      <c r="JVK122" s="10"/>
      <c r="JVL122" s="10"/>
      <c r="JVM122" s="10"/>
      <c r="JVN122" s="10"/>
      <c r="JVO122" s="10"/>
      <c r="JVP122" s="10"/>
      <c r="JVQ122" s="10"/>
      <c r="JVR122" s="10"/>
      <c r="JVS122" s="10"/>
      <c r="JVT122" s="10"/>
      <c r="JVU122" s="10"/>
      <c r="JVV122" s="10"/>
      <c r="JVW122" s="10"/>
      <c r="JVX122" s="10"/>
      <c r="JVY122" s="10"/>
      <c r="JVZ122" s="10"/>
      <c r="JWA122" s="10"/>
      <c r="JWB122" s="10"/>
      <c r="JWC122" s="10"/>
      <c r="JWD122" s="10"/>
      <c r="JWE122" s="10"/>
      <c r="JWF122" s="10"/>
      <c r="JWG122" s="10"/>
      <c r="JWH122" s="10"/>
      <c r="JWI122" s="10"/>
      <c r="JWJ122" s="10"/>
      <c r="JWK122" s="10"/>
      <c r="JWL122" s="10"/>
      <c r="JWM122" s="10"/>
      <c r="JWN122" s="10"/>
      <c r="JWO122" s="10"/>
      <c r="JWP122" s="10"/>
      <c r="JWQ122" s="10"/>
      <c r="JWR122" s="10"/>
      <c r="JWS122" s="10"/>
      <c r="JWT122" s="10"/>
      <c r="JWU122" s="10"/>
      <c r="JWV122" s="10"/>
      <c r="JWW122" s="10"/>
      <c r="JWX122" s="10"/>
      <c r="JWY122" s="10"/>
      <c r="JWZ122" s="10"/>
      <c r="JXA122" s="10"/>
      <c r="JXB122" s="10"/>
      <c r="JXC122" s="10"/>
      <c r="JXD122" s="10"/>
      <c r="JXE122" s="10"/>
      <c r="JXF122" s="10"/>
      <c r="JXG122" s="10"/>
      <c r="JXH122" s="10"/>
      <c r="JXI122" s="10"/>
      <c r="JXJ122" s="10"/>
      <c r="JXK122" s="10"/>
      <c r="JXL122" s="10"/>
      <c r="JXM122" s="10"/>
      <c r="JXN122" s="10"/>
      <c r="JXO122" s="10"/>
      <c r="JXP122" s="10"/>
      <c r="JXQ122" s="10"/>
      <c r="JXR122" s="10"/>
      <c r="JXS122" s="10"/>
      <c r="JXT122" s="10"/>
      <c r="JXU122" s="10"/>
      <c r="JXV122" s="10"/>
      <c r="JXW122" s="10"/>
      <c r="JXX122" s="10"/>
      <c r="JXY122" s="10"/>
      <c r="JXZ122" s="10"/>
      <c r="JYA122" s="10"/>
      <c r="JYB122" s="10"/>
      <c r="JYC122" s="10"/>
      <c r="JYD122" s="10"/>
      <c r="JYE122" s="10"/>
      <c r="JYF122" s="10"/>
      <c r="JYG122" s="10"/>
      <c r="JYH122" s="10"/>
      <c r="JYI122" s="10"/>
      <c r="JYJ122" s="10"/>
      <c r="JYK122" s="10"/>
      <c r="JYL122" s="10"/>
      <c r="JYM122" s="10"/>
      <c r="JYN122" s="10"/>
      <c r="JYO122" s="10"/>
      <c r="JYP122" s="10"/>
      <c r="JYQ122" s="10"/>
      <c r="JYR122" s="10"/>
      <c r="JYS122" s="10"/>
      <c r="JYT122" s="10"/>
      <c r="JYU122" s="10"/>
      <c r="JYV122" s="10"/>
      <c r="JYW122" s="10"/>
      <c r="JYX122" s="10"/>
      <c r="JYY122" s="10"/>
      <c r="JYZ122" s="10"/>
      <c r="JZA122" s="10"/>
      <c r="JZB122" s="10"/>
      <c r="JZC122" s="10"/>
      <c r="JZD122" s="10"/>
      <c r="JZE122" s="10"/>
      <c r="JZF122" s="10"/>
      <c r="JZG122" s="10"/>
      <c r="JZH122" s="10"/>
      <c r="JZI122" s="10"/>
      <c r="JZJ122" s="10"/>
      <c r="JZK122" s="10"/>
      <c r="JZL122" s="10"/>
      <c r="JZM122" s="10"/>
      <c r="JZN122" s="10"/>
      <c r="JZO122" s="10"/>
      <c r="JZP122" s="10"/>
      <c r="JZQ122" s="10"/>
      <c r="JZR122" s="10"/>
      <c r="JZS122" s="10"/>
      <c r="JZT122" s="10"/>
      <c r="JZU122" s="10"/>
      <c r="JZV122" s="10"/>
      <c r="JZW122" s="10"/>
      <c r="JZX122" s="10"/>
      <c r="JZY122" s="10"/>
      <c r="JZZ122" s="10"/>
      <c r="KAA122" s="10"/>
      <c r="KAB122" s="10"/>
      <c r="KAC122" s="10"/>
      <c r="KAD122" s="10"/>
      <c r="KAE122" s="10"/>
      <c r="KAF122" s="10"/>
      <c r="KAG122" s="10"/>
      <c r="KAH122" s="10"/>
      <c r="KAI122" s="10"/>
      <c r="KAJ122" s="10"/>
      <c r="KAK122" s="10"/>
      <c r="KAL122" s="10"/>
      <c r="KAM122" s="10"/>
      <c r="KAN122" s="10"/>
      <c r="KAO122" s="10"/>
      <c r="KAP122" s="10"/>
      <c r="KAQ122" s="10"/>
      <c r="KAR122" s="10"/>
      <c r="KAS122" s="10"/>
      <c r="KAT122" s="10"/>
      <c r="KAU122" s="10"/>
      <c r="KAV122" s="10"/>
      <c r="KAW122" s="10"/>
      <c r="KAX122" s="10"/>
      <c r="KAY122" s="10"/>
      <c r="KAZ122" s="10"/>
      <c r="KBA122" s="10"/>
      <c r="KBB122" s="10"/>
      <c r="KBC122" s="10"/>
      <c r="KBD122" s="10"/>
      <c r="KBE122" s="10"/>
      <c r="KBF122" s="10"/>
      <c r="KBG122" s="10"/>
      <c r="KBH122" s="10"/>
      <c r="KBI122" s="10"/>
      <c r="KBJ122" s="10"/>
      <c r="KBK122" s="10"/>
      <c r="KBL122" s="10"/>
      <c r="KBM122" s="10"/>
      <c r="KBN122" s="10"/>
      <c r="KBO122" s="10"/>
      <c r="KBP122" s="10"/>
      <c r="KBQ122" s="10"/>
      <c r="KBR122" s="10"/>
      <c r="KBS122" s="10"/>
      <c r="KBT122" s="10"/>
      <c r="KBU122" s="10"/>
      <c r="KBV122" s="10"/>
      <c r="KBW122" s="10"/>
      <c r="KBX122" s="10"/>
      <c r="KBY122" s="10"/>
      <c r="KBZ122" s="10"/>
      <c r="KCA122" s="10"/>
      <c r="KCB122" s="10"/>
      <c r="KCC122" s="10"/>
      <c r="KCD122" s="10"/>
      <c r="KCE122" s="10"/>
      <c r="KCF122" s="10"/>
      <c r="KCG122" s="10"/>
      <c r="KCH122" s="10"/>
      <c r="KCI122" s="10"/>
      <c r="KCJ122" s="10"/>
      <c r="KCK122" s="10"/>
      <c r="KCL122" s="10"/>
      <c r="KCM122" s="10"/>
      <c r="KCN122" s="10"/>
      <c r="KCO122" s="10"/>
      <c r="KCP122" s="10"/>
      <c r="KCQ122" s="10"/>
      <c r="KCR122" s="10"/>
      <c r="KCS122" s="10"/>
      <c r="KCT122" s="10"/>
      <c r="KCU122" s="10"/>
      <c r="KCV122" s="10"/>
      <c r="KCW122" s="10"/>
      <c r="KCX122" s="10"/>
      <c r="KCY122" s="10"/>
      <c r="KCZ122" s="10"/>
      <c r="KDA122" s="10"/>
      <c r="KDB122" s="10"/>
      <c r="KDC122" s="10"/>
      <c r="KDD122" s="10"/>
      <c r="KDE122" s="10"/>
      <c r="KDF122" s="10"/>
      <c r="KDG122" s="10"/>
      <c r="KDH122" s="10"/>
      <c r="KDI122" s="10"/>
      <c r="KDJ122" s="10"/>
      <c r="KDK122" s="10"/>
      <c r="KDL122" s="10"/>
      <c r="KDM122" s="10"/>
      <c r="KDN122" s="10"/>
      <c r="KDO122" s="10"/>
      <c r="KDP122" s="10"/>
      <c r="KDQ122" s="10"/>
      <c r="KDR122" s="10"/>
      <c r="KDS122" s="10"/>
      <c r="KDT122" s="10"/>
      <c r="KDU122" s="10"/>
      <c r="KDV122" s="10"/>
      <c r="KDW122" s="10"/>
      <c r="KDX122" s="10"/>
      <c r="KDY122" s="10"/>
      <c r="KDZ122" s="10"/>
      <c r="KEA122" s="10"/>
      <c r="KEB122" s="10"/>
      <c r="KEC122" s="10"/>
      <c r="KED122" s="10"/>
      <c r="KEE122" s="10"/>
      <c r="KEF122" s="10"/>
      <c r="KEG122" s="10"/>
      <c r="KEH122" s="10"/>
      <c r="KEI122" s="10"/>
      <c r="KEJ122" s="10"/>
      <c r="KEK122" s="10"/>
      <c r="KEL122" s="10"/>
      <c r="KEM122" s="10"/>
      <c r="KEN122" s="10"/>
      <c r="KEO122" s="10"/>
      <c r="KEP122" s="10"/>
      <c r="KEQ122" s="10"/>
      <c r="KER122" s="10"/>
      <c r="KES122" s="10"/>
      <c r="KET122" s="10"/>
      <c r="KEU122" s="10"/>
      <c r="KEV122" s="10"/>
      <c r="KEW122" s="10"/>
      <c r="KEX122" s="10"/>
      <c r="KEY122" s="10"/>
      <c r="KEZ122" s="10"/>
      <c r="KFA122" s="10"/>
      <c r="KFB122" s="10"/>
      <c r="KFC122" s="10"/>
      <c r="KFD122" s="10"/>
      <c r="KFE122" s="10"/>
      <c r="KFF122" s="10"/>
      <c r="KFG122" s="10"/>
      <c r="KFH122" s="10"/>
      <c r="KFI122" s="10"/>
      <c r="KFJ122" s="10"/>
      <c r="KFK122" s="10"/>
      <c r="KFL122" s="10"/>
      <c r="KFM122" s="10"/>
      <c r="KFN122" s="10"/>
      <c r="KFO122" s="10"/>
      <c r="KFP122" s="10"/>
      <c r="KFQ122" s="10"/>
      <c r="KFR122" s="10"/>
      <c r="KFS122" s="10"/>
      <c r="KFT122" s="10"/>
      <c r="KFU122" s="10"/>
      <c r="KFV122" s="10"/>
      <c r="KFW122" s="10"/>
      <c r="KFX122" s="10"/>
      <c r="KFY122" s="10"/>
      <c r="KFZ122" s="10"/>
      <c r="KGA122" s="10"/>
      <c r="KGB122" s="10"/>
      <c r="KGC122" s="10"/>
      <c r="KGD122" s="10"/>
      <c r="KGE122" s="10"/>
      <c r="KGF122" s="10"/>
      <c r="KGG122" s="10"/>
      <c r="KGH122" s="10"/>
      <c r="KGI122" s="10"/>
      <c r="KGJ122" s="10"/>
      <c r="KGK122" s="10"/>
      <c r="KGL122" s="10"/>
      <c r="KGM122" s="10"/>
      <c r="KGN122" s="10"/>
      <c r="KGO122" s="10"/>
      <c r="KGP122" s="10"/>
      <c r="KGQ122" s="10"/>
      <c r="KGR122" s="10"/>
      <c r="KGS122" s="10"/>
      <c r="KGT122" s="10"/>
      <c r="KGU122" s="10"/>
      <c r="KGV122" s="10"/>
      <c r="KGW122" s="10"/>
      <c r="KGX122" s="10"/>
      <c r="KGY122" s="10"/>
      <c r="KGZ122" s="10"/>
      <c r="KHA122" s="10"/>
      <c r="KHB122" s="10"/>
      <c r="KHC122" s="10"/>
      <c r="KHD122" s="10"/>
      <c r="KHE122" s="10"/>
      <c r="KHF122" s="10"/>
      <c r="KHG122" s="10"/>
      <c r="KHH122" s="10"/>
      <c r="KHI122" s="10"/>
      <c r="KHJ122" s="10"/>
      <c r="KHK122" s="10"/>
      <c r="KHL122" s="10"/>
      <c r="KHM122" s="10"/>
      <c r="KHN122" s="10"/>
      <c r="KHO122" s="10"/>
      <c r="KHP122" s="10"/>
      <c r="KHQ122" s="10"/>
      <c r="KHR122" s="10"/>
      <c r="KHS122" s="10"/>
      <c r="KHT122" s="10"/>
      <c r="KHU122" s="10"/>
      <c r="KHV122" s="10"/>
      <c r="KHW122" s="10"/>
      <c r="KHX122" s="10"/>
      <c r="KHY122" s="10"/>
      <c r="KHZ122" s="10"/>
      <c r="KIA122" s="10"/>
      <c r="KIB122" s="10"/>
      <c r="KIC122" s="10"/>
      <c r="KID122" s="10"/>
      <c r="KIE122" s="10"/>
      <c r="KIF122" s="10"/>
      <c r="KIG122" s="10"/>
      <c r="KIH122" s="10"/>
      <c r="KII122" s="10"/>
      <c r="KIJ122" s="10"/>
      <c r="KIK122" s="10"/>
      <c r="KIL122" s="10"/>
      <c r="KIM122" s="10"/>
      <c r="KIN122" s="10"/>
      <c r="KIO122" s="10"/>
      <c r="KIP122" s="10"/>
      <c r="KIQ122" s="10"/>
      <c r="KIR122" s="10"/>
      <c r="KIS122" s="10"/>
      <c r="KIT122" s="10"/>
      <c r="KIU122" s="10"/>
      <c r="KIV122" s="10"/>
      <c r="KIW122" s="10"/>
      <c r="KIX122" s="10"/>
      <c r="KIY122" s="10"/>
      <c r="KIZ122" s="10"/>
      <c r="KJA122" s="10"/>
      <c r="KJB122" s="10"/>
      <c r="KJC122" s="10"/>
      <c r="KJD122" s="10"/>
      <c r="KJE122" s="10"/>
      <c r="KJF122" s="10"/>
      <c r="KJG122" s="10"/>
      <c r="KJH122" s="10"/>
      <c r="KJI122" s="10"/>
      <c r="KJJ122" s="10"/>
      <c r="KJK122" s="10"/>
      <c r="KJL122" s="10"/>
      <c r="KJM122" s="10"/>
      <c r="KJN122" s="10"/>
      <c r="KJO122" s="10"/>
      <c r="KJP122" s="10"/>
      <c r="KJQ122" s="10"/>
      <c r="KJR122" s="10"/>
      <c r="KJS122" s="10"/>
      <c r="KJT122" s="10"/>
      <c r="KJU122" s="10"/>
      <c r="KJV122" s="10"/>
      <c r="KJW122" s="10"/>
      <c r="KJX122" s="10"/>
      <c r="KJY122" s="10"/>
      <c r="KJZ122" s="10"/>
      <c r="KKA122" s="10"/>
      <c r="KKB122" s="10"/>
      <c r="KKC122" s="10"/>
      <c r="KKD122" s="10"/>
      <c r="KKE122" s="10"/>
      <c r="KKF122" s="10"/>
      <c r="KKG122" s="10"/>
      <c r="KKH122" s="10"/>
      <c r="KKI122" s="10"/>
      <c r="KKJ122" s="10"/>
      <c r="KKK122" s="10"/>
      <c r="KKL122" s="10"/>
      <c r="KKM122" s="10"/>
      <c r="KKN122" s="10"/>
      <c r="KKO122" s="10"/>
      <c r="KKP122" s="10"/>
      <c r="KKQ122" s="10"/>
      <c r="KKR122" s="10"/>
      <c r="KKS122" s="10"/>
      <c r="KKT122" s="10"/>
      <c r="KKU122" s="10"/>
      <c r="KKV122" s="10"/>
      <c r="KKW122" s="10"/>
      <c r="KKX122" s="10"/>
      <c r="KKY122" s="10"/>
      <c r="KKZ122" s="10"/>
      <c r="KLA122" s="10"/>
      <c r="KLB122" s="10"/>
      <c r="KLC122" s="10"/>
      <c r="KLD122" s="10"/>
      <c r="KLE122" s="10"/>
      <c r="KLF122" s="10"/>
      <c r="KLG122" s="10"/>
      <c r="KLH122" s="10"/>
      <c r="KLI122" s="10"/>
      <c r="KLJ122" s="10"/>
      <c r="KLK122" s="10"/>
      <c r="KLL122" s="10"/>
      <c r="KLM122" s="10"/>
      <c r="KLN122" s="10"/>
      <c r="KLO122" s="10"/>
      <c r="KLP122" s="10"/>
      <c r="KLQ122" s="10"/>
      <c r="KLR122" s="10"/>
      <c r="KLS122" s="10"/>
      <c r="KLT122" s="10"/>
      <c r="KLU122" s="10"/>
      <c r="KLV122" s="10"/>
      <c r="KLW122" s="10"/>
      <c r="KLX122" s="10"/>
      <c r="KLY122" s="10"/>
      <c r="KLZ122" s="10"/>
      <c r="KMA122" s="10"/>
      <c r="KMB122" s="10"/>
      <c r="KMC122" s="10"/>
      <c r="KMD122" s="10"/>
      <c r="KME122" s="10"/>
      <c r="KMF122" s="10"/>
      <c r="KMG122" s="10"/>
      <c r="KMH122" s="10"/>
      <c r="KMI122" s="10"/>
      <c r="KMJ122" s="10"/>
      <c r="KMK122" s="10"/>
      <c r="KML122" s="10"/>
      <c r="KMM122" s="10"/>
      <c r="KMN122" s="10"/>
      <c r="KMO122" s="10"/>
      <c r="KMP122" s="10"/>
      <c r="KMQ122" s="10"/>
      <c r="KMR122" s="10"/>
      <c r="KMS122" s="10"/>
      <c r="KMT122" s="10"/>
      <c r="KMU122" s="10"/>
      <c r="KMV122" s="10"/>
      <c r="KMW122" s="10"/>
      <c r="KMX122" s="10"/>
      <c r="KMY122" s="10"/>
      <c r="KMZ122" s="10"/>
      <c r="KNA122" s="10"/>
      <c r="KNB122" s="10"/>
      <c r="KNC122" s="10"/>
      <c r="KND122" s="10"/>
      <c r="KNE122" s="10"/>
      <c r="KNF122" s="10"/>
      <c r="KNG122" s="10"/>
      <c r="KNH122" s="10"/>
      <c r="KNI122" s="10"/>
      <c r="KNJ122" s="10"/>
      <c r="KNK122" s="10"/>
      <c r="KNL122" s="10"/>
      <c r="KNM122" s="10"/>
      <c r="KNN122" s="10"/>
      <c r="KNO122" s="10"/>
      <c r="KNP122" s="10"/>
      <c r="KNQ122" s="10"/>
      <c r="KNR122" s="10"/>
      <c r="KNS122" s="10"/>
      <c r="KNT122" s="10"/>
      <c r="KNU122" s="10"/>
      <c r="KNV122" s="10"/>
      <c r="KNW122" s="10"/>
      <c r="KNX122" s="10"/>
      <c r="KNY122" s="10"/>
      <c r="KNZ122" s="10"/>
      <c r="KOA122" s="10"/>
      <c r="KOB122" s="10"/>
      <c r="KOC122" s="10"/>
      <c r="KOD122" s="10"/>
      <c r="KOE122" s="10"/>
      <c r="KOF122" s="10"/>
      <c r="KOG122" s="10"/>
      <c r="KOH122" s="10"/>
      <c r="KOI122" s="10"/>
      <c r="KOJ122" s="10"/>
      <c r="KOK122" s="10"/>
      <c r="KOL122" s="10"/>
      <c r="KOM122" s="10"/>
      <c r="KON122" s="10"/>
      <c r="KOO122" s="10"/>
      <c r="KOP122" s="10"/>
      <c r="KOQ122" s="10"/>
      <c r="KOR122" s="10"/>
      <c r="KOS122" s="10"/>
      <c r="KOT122" s="10"/>
      <c r="KOU122" s="10"/>
      <c r="KOV122" s="10"/>
      <c r="KOW122" s="10"/>
      <c r="KOX122" s="10"/>
      <c r="KOY122" s="10"/>
      <c r="KOZ122" s="10"/>
      <c r="KPA122" s="10"/>
      <c r="KPB122" s="10"/>
      <c r="KPC122" s="10"/>
      <c r="KPD122" s="10"/>
      <c r="KPE122" s="10"/>
      <c r="KPF122" s="10"/>
      <c r="KPG122" s="10"/>
      <c r="KPH122" s="10"/>
      <c r="KPI122" s="10"/>
      <c r="KPJ122" s="10"/>
      <c r="KPK122" s="10"/>
      <c r="KPL122" s="10"/>
      <c r="KPM122" s="10"/>
      <c r="KPN122" s="10"/>
      <c r="KPO122" s="10"/>
      <c r="KPP122" s="10"/>
      <c r="KPQ122" s="10"/>
      <c r="KPR122" s="10"/>
      <c r="KPS122" s="10"/>
      <c r="KPT122" s="10"/>
      <c r="KPU122" s="10"/>
      <c r="KPV122" s="10"/>
      <c r="KPW122" s="10"/>
      <c r="KPX122" s="10"/>
      <c r="KPY122" s="10"/>
      <c r="KPZ122" s="10"/>
      <c r="KQA122" s="10"/>
      <c r="KQB122" s="10"/>
      <c r="KQC122" s="10"/>
      <c r="KQD122" s="10"/>
      <c r="KQE122" s="10"/>
      <c r="KQF122" s="10"/>
      <c r="KQG122" s="10"/>
      <c r="KQH122" s="10"/>
      <c r="KQI122" s="10"/>
      <c r="KQJ122" s="10"/>
      <c r="KQK122" s="10"/>
      <c r="KQL122" s="10"/>
      <c r="KQM122" s="10"/>
      <c r="KQN122" s="10"/>
      <c r="KQO122" s="10"/>
      <c r="KQP122" s="10"/>
      <c r="KQQ122" s="10"/>
      <c r="KQR122" s="10"/>
      <c r="KQS122" s="10"/>
      <c r="KQT122" s="10"/>
      <c r="KQU122" s="10"/>
      <c r="KQV122" s="10"/>
      <c r="KQW122" s="10"/>
      <c r="KQX122" s="10"/>
      <c r="KQY122" s="10"/>
      <c r="KQZ122" s="10"/>
      <c r="KRA122" s="10"/>
      <c r="KRB122" s="10"/>
      <c r="KRC122" s="10"/>
      <c r="KRD122" s="10"/>
      <c r="KRE122" s="10"/>
      <c r="KRF122" s="10"/>
      <c r="KRG122" s="10"/>
      <c r="KRH122" s="10"/>
      <c r="KRI122" s="10"/>
      <c r="KRJ122" s="10"/>
      <c r="KRK122" s="10"/>
      <c r="KRL122" s="10"/>
      <c r="KRM122" s="10"/>
      <c r="KRN122" s="10"/>
      <c r="KRO122" s="10"/>
      <c r="KRP122" s="10"/>
      <c r="KRQ122" s="10"/>
      <c r="KRR122" s="10"/>
      <c r="KRS122" s="10"/>
      <c r="KRT122" s="10"/>
      <c r="KRU122" s="10"/>
      <c r="KRV122" s="10"/>
      <c r="KRW122" s="10"/>
      <c r="KRX122" s="10"/>
      <c r="KRY122" s="10"/>
      <c r="KRZ122" s="10"/>
      <c r="KSA122" s="10"/>
      <c r="KSB122" s="10"/>
      <c r="KSC122" s="10"/>
      <c r="KSD122" s="10"/>
      <c r="KSE122" s="10"/>
      <c r="KSF122" s="10"/>
      <c r="KSG122" s="10"/>
      <c r="KSH122" s="10"/>
      <c r="KSI122" s="10"/>
      <c r="KSJ122" s="10"/>
      <c r="KSK122" s="10"/>
      <c r="KSL122" s="10"/>
      <c r="KSM122" s="10"/>
      <c r="KSN122" s="10"/>
      <c r="KSO122" s="10"/>
      <c r="KSP122" s="10"/>
      <c r="KSQ122" s="10"/>
      <c r="KSR122" s="10"/>
      <c r="KSS122" s="10"/>
      <c r="KST122" s="10"/>
      <c r="KSU122" s="10"/>
      <c r="KSV122" s="10"/>
      <c r="KSW122" s="10"/>
      <c r="KSX122" s="10"/>
      <c r="KSY122" s="10"/>
      <c r="KSZ122" s="10"/>
      <c r="KTA122" s="10"/>
      <c r="KTB122" s="10"/>
      <c r="KTC122" s="10"/>
      <c r="KTD122" s="10"/>
      <c r="KTE122" s="10"/>
      <c r="KTF122" s="10"/>
      <c r="KTG122" s="10"/>
      <c r="KTH122" s="10"/>
      <c r="KTI122" s="10"/>
      <c r="KTJ122" s="10"/>
      <c r="KTK122" s="10"/>
      <c r="KTL122" s="10"/>
      <c r="KTM122" s="10"/>
      <c r="KTN122" s="10"/>
      <c r="KTO122" s="10"/>
      <c r="KTP122" s="10"/>
      <c r="KTQ122" s="10"/>
      <c r="KTR122" s="10"/>
      <c r="KTS122" s="10"/>
      <c r="KTT122" s="10"/>
      <c r="KTU122" s="10"/>
      <c r="KTV122" s="10"/>
      <c r="KTW122" s="10"/>
      <c r="KTX122" s="10"/>
      <c r="KTY122" s="10"/>
      <c r="KTZ122" s="10"/>
      <c r="KUA122" s="10"/>
      <c r="KUB122" s="10"/>
      <c r="KUC122" s="10"/>
      <c r="KUD122" s="10"/>
      <c r="KUE122" s="10"/>
      <c r="KUF122" s="10"/>
      <c r="KUG122" s="10"/>
      <c r="KUH122" s="10"/>
      <c r="KUI122" s="10"/>
      <c r="KUJ122" s="10"/>
      <c r="KUK122" s="10"/>
      <c r="KUL122" s="10"/>
      <c r="KUM122" s="10"/>
      <c r="KUN122" s="10"/>
      <c r="KUO122" s="10"/>
      <c r="KUP122" s="10"/>
      <c r="KUQ122" s="10"/>
      <c r="KUR122" s="10"/>
      <c r="KUS122" s="10"/>
      <c r="KUT122" s="10"/>
      <c r="KUU122" s="10"/>
      <c r="KUV122" s="10"/>
      <c r="KUW122" s="10"/>
      <c r="KUX122" s="10"/>
      <c r="KUY122" s="10"/>
      <c r="KUZ122" s="10"/>
      <c r="KVA122" s="10"/>
      <c r="KVB122" s="10"/>
      <c r="KVC122" s="10"/>
      <c r="KVD122" s="10"/>
      <c r="KVE122" s="10"/>
      <c r="KVF122" s="10"/>
      <c r="KVG122" s="10"/>
      <c r="KVH122" s="10"/>
      <c r="KVI122" s="10"/>
      <c r="KVJ122" s="10"/>
      <c r="KVK122" s="10"/>
      <c r="KVL122" s="10"/>
      <c r="KVM122" s="10"/>
      <c r="KVN122" s="10"/>
      <c r="KVO122" s="10"/>
      <c r="KVP122" s="10"/>
      <c r="KVQ122" s="10"/>
      <c r="KVR122" s="10"/>
      <c r="KVS122" s="10"/>
      <c r="KVT122" s="10"/>
      <c r="KVU122" s="10"/>
      <c r="KVV122" s="10"/>
      <c r="KVW122" s="10"/>
      <c r="KVX122" s="10"/>
      <c r="KVY122" s="10"/>
      <c r="KVZ122" s="10"/>
      <c r="KWA122" s="10"/>
      <c r="KWB122" s="10"/>
      <c r="KWC122" s="10"/>
      <c r="KWD122" s="10"/>
      <c r="KWE122" s="10"/>
      <c r="KWF122" s="10"/>
      <c r="KWG122" s="10"/>
      <c r="KWH122" s="10"/>
      <c r="KWI122" s="10"/>
      <c r="KWJ122" s="10"/>
      <c r="KWK122" s="10"/>
      <c r="KWL122" s="10"/>
      <c r="KWM122" s="10"/>
      <c r="KWN122" s="10"/>
      <c r="KWO122" s="10"/>
      <c r="KWP122" s="10"/>
      <c r="KWQ122" s="10"/>
      <c r="KWR122" s="10"/>
      <c r="KWS122" s="10"/>
      <c r="KWT122" s="10"/>
      <c r="KWU122" s="10"/>
      <c r="KWV122" s="10"/>
      <c r="KWW122" s="10"/>
      <c r="KWX122" s="10"/>
      <c r="KWY122" s="10"/>
      <c r="KWZ122" s="10"/>
      <c r="KXA122" s="10"/>
      <c r="KXB122" s="10"/>
      <c r="KXC122" s="10"/>
      <c r="KXD122" s="10"/>
      <c r="KXE122" s="10"/>
      <c r="KXF122" s="10"/>
      <c r="KXG122" s="10"/>
      <c r="KXH122" s="10"/>
      <c r="KXI122" s="10"/>
      <c r="KXJ122" s="10"/>
      <c r="KXK122" s="10"/>
      <c r="KXL122" s="10"/>
      <c r="KXM122" s="10"/>
      <c r="KXN122" s="10"/>
      <c r="KXO122" s="10"/>
      <c r="KXP122" s="10"/>
      <c r="KXQ122" s="10"/>
      <c r="KXR122" s="10"/>
      <c r="KXS122" s="10"/>
      <c r="KXT122" s="10"/>
      <c r="KXU122" s="10"/>
      <c r="KXV122" s="10"/>
      <c r="KXW122" s="10"/>
      <c r="KXX122" s="10"/>
      <c r="KXY122" s="10"/>
      <c r="KXZ122" s="10"/>
      <c r="KYA122" s="10"/>
      <c r="KYB122" s="10"/>
      <c r="KYC122" s="10"/>
      <c r="KYD122" s="10"/>
      <c r="KYE122" s="10"/>
      <c r="KYF122" s="10"/>
      <c r="KYG122" s="10"/>
      <c r="KYH122" s="10"/>
      <c r="KYI122" s="10"/>
      <c r="KYJ122" s="10"/>
      <c r="KYK122" s="10"/>
      <c r="KYL122" s="10"/>
      <c r="KYM122" s="10"/>
      <c r="KYN122" s="10"/>
      <c r="KYO122" s="10"/>
      <c r="KYP122" s="10"/>
      <c r="KYQ122" s="10"/>
      <c r="KYR122" s="10"/>
      <c r="KYS122" s="10"/>
      <c r="KYT122" s="10"/>
      <c r="KYU122" s="10"/>
      <c r="KYV122" s="10"/>
      <c r="KYW122" s="10"/>
      <c r="KYX122" s="10"/>
      <c r="KYY122" s="10"/>
      <c r="KYZ122" s="10"/>
      <c r="KZA122" s="10"/>
      <c r="KZB122" s="10"/>
      <c r="KZC122" s="10"/>
      <c r="KZD122" s="10"/>
      <c r="KZE122" s="10"/>
      <c r="KZF122" s="10"/>
      <c r="KZG122" s="10"/>
      <c r="KZH122" s="10"/>
      <c r="KZI122" s="10"/>
      <c r="KZJ122" s="10"/>
      <c r="KZK122" s="10"/>
      <c r="KZL122" s="10"/>
      <c r="KZM122" s="10"/>
      <c r="KZN122" s="10"/>
      <c r="KZO122" s="10"/>
      <c r="KZP122" s="10"/>
      <c r="KZQ122" s="10"/>
      <c r="KZR122" s="10"/>
      <c r="KZS122" s="10"/>
      <c r="KZT122" s="10"/>
      <c r="KZU122" s="10"/>
      <c r="KZV122" s="10"/>
      <c r="KZW122" s="10"/>
      <c r="KZX122" s="10"/>
      <c r="KZY122" s="10"/>
      <c r="KZZ122" s="10"/>
      <c r="LAA122" s="10"/>
      <c r="LAB122" s="10"/>
      <c r="LAC122" s="10"/>
      <c r="LAD122" s="10"/>
      <c r="LAE122" s="10"/>
      <c r="LAF122" s="10"/>
      <c r="LAG122" s="10"/>
      <c r="LAH122" s="10"/>
      <c r="LAI122" s="10"/>
      <c r="LAJ122" s="10"/>
      <c r="LAK122" s="10"/>
      <c r="LAL122" s="10"/>
      <c r="LAM122" s="10"/>
      <c r="LAN122" s="10"/>
      <c r="LAO122" s="10"/>
      <c r="LAP122" s="10"/>
      <c r="LAQ122" s="10"/>
      <c r="LAR122" s="10"/>
      <c r="LAS122" s="10"/>
      <c r="LAT122" s="10"/>
      <c r="LAU122" s="10"/>
      <c r="LAV122" s="10"/>
      <c r="LAW122" s="10"/>
      <c r="LAX122" s="10"/>
      <c r="LAY122" s="10"/>
      <c r="LAZ122" s="10"/>
      <c r="LBA122" s="10"/>
      <c r="LBB122" s="10"/>
      <c r="LBC122" s="10"/>
      <c r="LBD122" s="10"/>
      <c r="LBE122" s="10"/>
      <c r="LBF122" s="10"/>
      <c r="LBG122" s="10"/>
      <c r="LBH122" s="10"/>
      <c r="LBI122" s="10"/>
      <c r="LBJ122" s="10"/>
      <c r="LBK122" s="10"/>
      <c r="LBL122" s="10"/>
      <c r="LBM122" s="10"/>
      <c r="LBN122" s="10"/>
      <c r="LBO122" s="10"/>
      <c r="LBP122" s="10"/>
      <c r="LBQ122" s="10"/>
      <c r="LBR122" s="10"/>
      <c r="LBS122" s="10"/>
      <c r="LBT122" s="10"/>
      <c r="LBU122" s="10"/>
      <c r="LBV122" s="10"/>
      <c r="LBW122" s="10"/>
      <c r="LBX122" s="10"/>
      <c r="LBY122" s="10"/>
      <c r="LBZ122" s="10"/>
      <c r="LCA122" s="10"/>
      <c r="LCB122" s="10"/>
      <c r="LCC122" s="10"/>
      <c r="LCD122" s="10"/>
      <c r="LCE122" s="10"/>
      <c r="LCF122" s="10"/>
      <c r="LCG122" s="10"/>
      <c r="LCH122" s="10"/>
      <c r="LCI122" s="10"/>
      <c r="LCJ122" s="10"/>
      <c r="LCK122" s="10"/>
      <c r="LCL122" s="10"/>
      <c r="LCM122" s="10"/>
      <c r="LCN122" s="10"/>
      <c r="LCO122" s="10"/>
      <c r="LCP122" s="10"/>
      <c r="LCQ122" s="10"/>
      <c r="LCR122" s="10"/>
      <c r="LCS122" s="10"/>
      <c r="LCT122" s="10"/>
      <c r="LCU122" s="10"/>
      <c r="LCV122" s="10"/>
      <c r="LCW122" s="10"/>
      <c r="LCX122" s="10"/>
      <c r="LCY122" s="10"/>
      <c r="LCZ122" s="10"/>
      <c r="LDA122" s="10"/>
      <c r="LDB122" s="10"/>
      <c r="LDC122" s="10"/>
      <c r="LDD122" s="10"/>
      <c r="LDE122" s="10"/>
      <c r="LDF122" s="10"/>
      <c r="LDG122" s="10"/>
      <c r="LDH122" s="10"/>
      <c r="LDI122" s="10"/>
      <c r="LDJ122" s="10"/>
      <c r="LDK122" s="10"/>
      <c r="LDL122" s="10"/>
      <c r="LDM122" s="10"/>
      <c r="LDN122" s="10"/>
      <c r="LDO122" s="10"/>
      <c r="LDP122" s="10"/>
      <c r="LDQ122" s="10"/>
      <c r="LDR122" s="10"/>
      <c r="LDS122" s="10"/>
      <c r="LDT122" s="10"/>
      <c r="LDU122" s="10"/>
      <c r="LDV122" s="10"/>
      <c r="LDW122" s="10"/>
      <c r="LDX122" s="10"/>
      <c r="LDY122" s="10"/>
      <c r="LDZ122" s="10"/>
      <c r="LEA122" s="10"/>
      <c r="LEB122" s="10"/>
      <c r="LEC122" s="10"/>
      <c r="LED122" s="10"/>
      <c r="LEE122" s="10"/>
      <c r="LEF122" s="10"/>
      <c r="LEG122" s="10"/>
      <c r="LEH122" s="10"/>
      <c r="LEI122" s="10"/>
      <c r="LEJ122" s="10"/>
      <c r="LEK122" s="10"/>
      <c r="LEL122" s="10"/>
      <c r="LEM122" s="10"/>
      <c r="LEN122" s="10"/>
      <c r="LEO122" s="10"/>
      <c r="LEP122" s="10"/>
      <c r="LEQ122" s="10"/>
      <c r="LER122" s="10"/>
      <c r="LES122" s="10"/>
      <c r="LET122" s="10"/>
      <c r="LEU122" s="10"/>
      <c r="LEV122" s="10"/>
      <c r="LEW122" s="10"/>
      <c r="LEX122" s="10"/>
      <c r="LEY122" s="10"/>
      <c r="LEZ122" s="10"/>
      <c r="LFA122" s="10"/>
      <c r="LFB122" s="10"/>
      <c r="LFC122" s="10"/>
      <c r="LFD122" s="10"/>
      <c r="LFE122" s="10"/>
      <c r="LFF122" s="10"/>
      <c r="LFG122" s="10"/>
      <c r="LFH122" s="10"/>
      <c r="LFI122" s="10"/>
      <c r="LFJ122" s="10"/>
      <c r="LFK122" s="10"/>
      <c r="LFL122" s="10"/>
      <c r="LFM122" s="10"/>
      <c r="LFN122" s="10"/>
      <c r="LFO122" s="10"/>
      <c r="LFP122" s="10"/>
      <c r="LFQ122" s="10"/>
      <c r="LFR122" s="10"/>
      <c r="LFS122" s="10"/>
      <c r="LFT122" s="10"/>
      <c r="LFU122" s="10"/>
      <c r="LFV122" s="10"/>
      <c r="LFW122" s="10"/>
      <c r="LFX122" s="10"/>
      <c r="LFY122" s="10"/>
      <c r="LFZ122" s="10"/>
      <c r="LGA122" s="10"/>
      <c r="LGB122" s="10"/>
      <c r="LGC122" s="10"/>
      <c r="LGD122" s="10"/>
      <c r="LGE122" s="10"/>
      <c r="LGF122" s="10"/>
      <c r="LGG122" s="10"/>
      <c r="LGH122" s="10"/>
      <c r="LGI122" s="10"/>
      <c r="LGJ122" s="10"/>
      <c r="LGK122" s="10"/>
      <c r="LGL122" s="10"/>
      <c r="LGM122" s="10"/>
      <c r="LGN122" s="10"/>
      <c r="LGO122" s="10"/>
      <c r="LGP122" s="10"/>
      <c r="LGQ122" s="10"/>
      <c r="LGR122" s="10"/>
      <c r="LGS122" s="10"/>
      <c r="LGT122" s="10"/>
      <c r="LGU122" s="10"/>
      <c r="LGV122" s="10"/>
      <c r="LGW122" s="10"/>
      <c r="LGX122" s="10"/>
      <c r="LGY122" s="10"/>
      <c r="LGZ122" s="10"/>
      <c r="LHA122" s="10"/>
      <c r="LHB122" s="10"/>
      <c r="LHC122" s="10"/>
      <c r="LHD122" s="10"/>
      <c r="LHE122" s="10"/>
      <c r="LHF122" s="10"/>
      <c r="LHG122" s="10"/>
      <c r="LHH122" s="10"/>
      <c r="LHI122" s="10"/>
      <c r="LHJ122" s="10"/>
      <c r="LHK122" s="10"/>
      <c r="LHL122" s="10"/>
      <c r="LHM122" s="10"/>
      <c r="LHN122" s="10"/>
      <c r="LHO122" s="10"/>
      <c r="LHP122" s="10"/>
      <c r="LHQ122" s="10"/>
      <c r="LHR122" s="10"/>
      <c r="LHS122" s="10"/>
      <c r="LHT122" s="10"/>
      <c r="LHU122" s="10"/>
      <c r="LHV122" s="10"/>
      <c r="LHW122" s="10"/>
      <c r="LHX122" s="10"/>
      <c r="LHY122" s="10"/>
      <c r="LHZ122" s="10"/>
      <c r="LIA122" s="10"/>
      <c r="LIB122" s="10"/>
      <c r="LIC122" s="10"/>
      <c r="LID122" s="10"/>
      <c r="LIE122" s="10"/>
      <c r="LIF122" s="10"/>
      <c r="LIG122" s="10"/>
      <c r="LIH122" s="10"/>
      <c r="LII122" s="10"/>
      <c r="LIJ122" s="10"/>
      <c r="LIK122" s="10"/>
      <c r="LIL122" s="10"/>
      <c r="LIM122" s="10"/>
      <c r="LIN122" s="10"/>
      <c r="LIO122" s="10"/>
      <c r="LIP122" s="10"/>
      <c r="LIQ122" s="10"/>
      <c r="LIR122" s="10"/>
      <c r="LIS122" s="10"/>
      <c r="LIT122" s="10"/>
      <c r="LIU122" s="10"/>
      <c r="LIV122" s="10"/>
      <c r="LIW122" s="10"/>
      <c r="LIX122" s="10"/>
      <c r="LIY122" s="10"/>
      <c r="LIZ122" s="10"/>
      <c r="LJA122" s="10"/>
      <c r="LJB122" s="10"/>
      <c r="LJC122" s="10"/>
      <c r="LJD122" s="10"/>
      <c r="LJE122" s="10"/>
      <c r="LJF122" s="10"/>
      <c r="LJG122" s="10"/>
      <c r="LJH122" s="10"/>
      <c r="LJI122" s="10"/>
      <c r="LJJ122" s="10"/>
      <c r="LJK122" s="10"/>
      <c r="LJL122" s="10"/>
      <c r="LJM122" s="10"/>
      <c r="LJN122" s="10"/>
      <c r="LJO122" s="10"/>
      <c r="LJP122" s="10"/>
      <c r="LJQ122" s="10"/>
      <c r="LJR122" s="10"/>
      <c r="LJS122" s="10"/>
      <c r="LJT122" s="10"/>
      <c r="LJU122" s="10"/>
      <c r="LJV122" s="10"/>
      <c r="LJW122" s="10"/>
      <c r="LJX122" s="10"/>
      <c r="LJY122" s="10"/>
      <c r="LJZ122" s="10"/>
      <c r="LKA122" s="10"/>
      <c r="LKB122" s="10"/>
      <c r="LKC122" s="10"/>
      <c r="LKD122" s="10"/>
      <c r="LKE122" s="10"/>
      <c r="LKF122" s="10"/>
      <c r="LKG122" s="10"/>
      <c r="LKH122" s="10"/>
      <c r="LKI122" s="10"/>
      <c r="LKJ122" s="10"/>
      <c r="LKK122" s="10"/>
      <c r="LKL122" s="10"/>
      <c r="LKM122" s="10"/>
      <c r="LKN122" s="10"/>
      <c r="LKO122" s="10"/>
      <c r="LKP122" s="10"/>
      <c r="LKQ122" s="10"/>
      <c r="LKR122" s="10"/>
      <c r="LKS122" s="10"/>
      <c r="LKT122" s="10"/>
      <c r="LKU122" s="10"/>
      <c r="LKV122" s="10"/>
      <c r="LKW122" s="10"/>
      <c r="LKX122" s="10"/>
      <c r="LKY122" s="10"/>
      <c r="LKZ122" s="10"/>
      <c r="LLA122" s="10"/>
      <c r="LLB122" s="10"/>
      <c r="LLC122" s="10"/>
      <c r="LLD122" s="10"/>
      <c r="LLE122" s="10"/>
      <c r="LLF122" s="10"/>
      <c r="LLG122" s="10"/>
      <c r="LLH122" s="10"/>
      <c r="LLI122" s="10"/>
      <c r="LLJ122" s="10"/>
      <c r="LLK122" s="10"/>
      <c r="LLL122" s="10"/>
      <c r="LLM122" s="10"/>
      <c r="LLN122" s="10"/>
      <c r="LLO122" s="10"/>
      <c r="LLP122" s="10"/>
      <c r="LLQ122" s="10"/>
      <c r="LLR122" s="10"/>
      <c r="LLS122" s="10"/>
      <c r="LLT122" s="10"/>
      <c r="LLU122" s="10"/>
      <c r="LLV122" s="10"/>
      <c r="LLW122" s="10"/>
      <c r="LLX122" s="10"/>
      <c r="LLY122" s="10"/>
      <c r="LLZ122" s="10"/>
      <c r="LMA122" s="10"/>
      <c r="LMB122" s="10"/>
      <c r="LMC122" s="10"/>
      <c r="LMD122" s="10"/>
      <c r="LME122" s="10"/>
      <c r="LMF122" s="10"/>
      <c r="LMG122" s="10"/>
      <c r="LMH122" s="10"/>
      <c r="LMI122" s="10"/>
      <c r="LMJ122" s="10"/>
      <c r="LMK122" s="10"/>
      <c r="LML122" s="10"/>
      <c r="LMM122" s="10"/>
      <c r="LMN122" s="10"/>
      <c r="LMO122" s="10"/>
      <c r="LMP122" s="10"/>
      <c r="LMQ122" s="10"/>
      <c r="LMR122" s="10"/>
      <c r="LMS122" s="10"/>
      <c r="LMT122" s="10"/>
      <c r="LMU122" s="10"/>
      <c r="LMV122" s="10"/>
      <c r="LMW122" s="10"/>
      <c r="LMX122" s="10"/>
      <c r="LMY122" s="10"/>
      <c r="LMZ122" s="10"/>
      <c r="LNA122" s="10"/>
      <c r="LNB122" s="10"/>
      <c r="LNC122" s="10"/>
      <c r="LND122" s="10"/>
      <c r="LNE122" s="10"/>
      <c r="LNF122" s="10"/>
      <c r="LNG122" s="10"/>
      <c r="LNH122" s="10"/>
      <c r="LNI122" s="10"/>
      <c r="LNJ122" s="10"/>
      <c r="LNK122" s="10"/>
      <c r="LNL122" s="10"/>
      <c r="LNM122" s="10"/>
      <c r="LNN122" s="10"/>
      <c r="LNO122" s="10"/>
      <c r="LNP122" s="10"/>
      <c r="LNQ122" s="10"/>
      <c r="LNR122" s="10"/>
      <c r="LNS122" s="10"/>
      <c r="LNT122" s="10"/>
      <c r="LNU122" s="10"/>
      <c r="LNV122" s="10"/>
      <c r="LNW122" s="10"/>
      <c r="LNX122" s="10"/>
      <c r="LNY122" s="10"/>
      <c r="LNZ122" s="10"/>
      <c r="LOA122" s="10"/>
      <c r="LOB122" s="10"/>
      <c r="LOC122" s="10"/>
      <c r="LOD122" s="10"/>
      <c r="LOE122" s="10"/>
      <c r="LOF122" s="10"/>
      <c r="LOG122" s="10"/>
      <c r="LOH122" s="10"/>
      <c r="LOI122" s="10"/>
      <c r="LOJ122" s="10"/>
      <c r="LOK122" s="10"/>
      <c r="LOL122" s="10"/>
      <c r="LOM122" s="10"/>
      <c r="LON122" s="10"/>
      <c r="LOO122" s="10"/>
      <c r="LOP122" s="10"/>
      <c r="LOQ122" s="10"/>
      <c r="LOR122" s="10"/>
      <c r="LOS122" s="10"/>
      <c r="LOT122" s="10"/>
      <c r="LOU122" s="10"/>
      <c r="LOV122" s="10"/>
      <c r="LOW122" s="10"/>
      <c r="LOX122" s="10"/>
      <c r="LOY122" s="10"/>
      <c r="LOZ122" s="10"/>
      <c r="LPA122" s="10"/>
      <c r="LPB122" s="10"/>
      <c r="LPC122" s="10"/>
      <c r="LPD122" s="10"/>
      <c r="LPE122" s="10"/>
      <c r="LPF122" s="10"/>
      <c r="LPG122" s="10"/>
      <c r="LPH122" s="10"/>
      <c r="LPI122" s="10"/>
      <c r="LPJ122" s="10"/>
      <c r="LPK122" s="10"/>
      <c r="LPL122" s="10"/>
      <c r="LPM122" s="10"/>
      <c r="LPN122" s="10"/>
      <c r="LPO122" s="10"/>
      <c r="LPP122" s="10"/>
      <c r="LPQ122" s="10"/>
      <c r="LPR122" s="10"/>
      <c r="LPS122" s="10"/>
      <c r="LPT122" s="10"/>
      <c r="LPU122" s="10"/>
      <c r="LPV122" s="10"/>
      <c r="LPW122" s="10"/>
      <c r="LPX122" s="10"/>
      <c r="LPY122" s="10"/>
      <c r="LPZ122" s="10"/>
      <c r="LQA122" s="10"/>
      <c r="LQB122" s="10"/>
      <c r="LQC122" s="10"/>
      <c r="LQD122" s="10"/>
      <c r="LQE122" s="10"/>
      <c r="LQF122" s="10"/>
      <c r="LQG122" s="10"/>
      <c r="LQH122" s="10"/>
      <c r="LQI122" s="10"/>
      <c r="LQJ122" s="10"/>
      <c r="LQK122" s="10"/>
      <c r="LQL122" s="10"/>
      <c r="LQM122" s="10"/>
      <c r="LQN122" s="10"/>
      <c r="LQO122" s="10"/>
      <c r="LQP122" s="10"/>
      <c r="LQQ122" s="10"/>
      <c r="LQR122" s="10"/>
      <c r="LQS122" s="10"/>
      <c r="LQT122" s="10"/>
      <c r="LQU122" s="10"/>
      <c r="LQV122" s="10"/>
      <c r="LQW122" s="10"/>
      <c r="LQX122" s="10"/>
      <c r="LQY122" s="10"/>
      <c r="LQZ122" s="10"/>
      <c r="LRA122" s="10"/>
      <c r="LRB122" s="10"/>
      <c r="LRC122" s="10"/>
      <c r="LRD122" s="10"/>
      <c r="LRE122" s="10"/>
      <c r="LRF122" s="10"/>
      <c r="LRG122" s="10"/>
      <c r="LRH122" s="10"/>
      <c r="LRI122" s="10"/>
      <c r="LRJ122" s="10"/>
      <c r="LRK122" s="10"/>
      <c r="LRL122" s="10"/>
      <c r="LRM122" s="10"/>
      <c r="LRN122" s="10"/>
      <c r="LRO122" s="10"/>
      <c r="LRP122" s="10"/>
      <c r="LRQ122" s="10"/>
      <c r="LRR122" s="10"/>
      <c r="LRS122" s="10"/>
      <c r="LRT122" s="10"/>
      <c r="LRU122" s="10"/>
      <c r="LRV122" s="10"/>
      <c r="LRW122" s="10"/>
      <c r="LRX122" s="10"/>
      <c r="LRY122" s="10"/>
      <c r="LRZ122" s="10"/>
      <c r="LSA122" s="10"/>
      <c r="LSB122" s="10"/>
      <c r="LSC122" s="10"/>
      <c r="LSD122" s="10"/>
      <c r="LSE122" s="10"/>
      <c r="LSF122" s="10"/>
      <c r="LSG122" s="10"/>
      <c r="LSH122" s="10"/>
      <c r="LSI122" s="10"/>
      <c r="LSJ122" s="10"/>
      <c r="LSK122" s="10"/>
      <c r="LSL122" s="10"/>
      <c r="LSM122" s="10"/>
      <c r="LSN122" s="10"/>
      <c r="LSO122" s="10"/>
      <c r="LSP122" s="10"/>
      <c r="LSQ122" s="10"/>
      <c r="LSR122" s="10"/>
      <c r="LSS122" s="10"/>
      <c r="LST122" s="10"/>
      <c r="LSU122" s="10"/>
      <c r="LSV122" s="10"/>
      <c r="LSW122" s="10"/>
      <c r="LSX122" s="10"/>
      <c r="LSY122" s="10"/>
      <c r="LSZ122" s="10"/>
      <c r="LTA122" s="10"/>
      <c r="LTB122" s="10"/>
      <c r="LTC122" s="10"/>
      <c r="LTD122" s="10"/>
      <c r="LTE122" s="10"/>
      <c r="LTF122" s="10"/>
      <c r="LTG122" s="10"/>
      <c r="LTH122" s="10"/>
      <c r="LTI122" s="10"/>
      <c r="LTJ122" s="10"/>
      <c r="LTK122" s="10"/>
      <c r="LTL122" s="10"/>
      <c r="LTM122" s="10"/>
      <c r="LTN122" s="10"/>
      <c r="LTO122" s="10"/>
      <c r="LTP122" s="10"/>
      <c r="LTQ122" s="10"/>
      <c r="LTR122" s="10"/>
      <c r="LTS122" s="10"/>
      <c r="LTT122" s="10"/>
      <c r="LTU122" s="10"/>
      <c r="LTV122" s="10"/>
      <c r="LTW122" s="10"/>
      <c r="LTX122" s="10"/>
      <c r="LTY122" s="10"/>
      <c r="LTZ122" s="10"/>
      <c r="LUA122" s="10"/>
      <c r="LUB122" s="10"/>
      <c r="LUC122" s="10"/>
      <c r="LUD122" s="10"/>
      <c r="LUE122" s="10"/>
      <c r="LUF122" s="10"/>
      <c r="LUG122" s="10"/>
      <c r="LUH122" s="10"/>
      <c r="LUI122" s="10"/>
      <c r="LUJ122" s="10"/>
      <c r="LUK122" s="10"/>
      <c r="LUL122" s="10"/>
      <c r="LUM122" s="10"/>
      <c r="LUN122" s="10"/>
      <c r="LUO122" s="10"/>
      <c r="LUP122" s="10"/>
      <c r="LUQ122" s="10"/>
      <c r="LUR122" s="10"/>
      <c r="LUS122" s="10"/>
      <c r="LUT122" s="10"/>
      <c r="LUU122" s="10"/>
      <c r="LUV122" s="10"/>
      <c r="LUW122" s="10"/>
      <c r="LUX122" s="10"/>
      <c r="LUY122" s="10"/>
      <c r="LUZ122" s="10"/>
      <c r="LVA122" s="10"/>
      <c r="LVB122" s="10"/>
      <c r="LVC122" s="10"/>
      <c r="LVD122" s="10"/>
      <c r="LVE122" s="10"/>
      <c r="LVF122" s="10"/>
      <c r="LVG122" s="10"/>
      <c r="LVH122" s="10"/>
      <c r="LVI122" s="10"/>
      <c r="LVJ122" s="10"/>
      <c r="LVK122" s="10"/>
      <c r="LVL122" s="10"/>
      <c r="LVM122" s="10"/>
      <c r="LVN122" s="10"/>
      <c r="LVO122" s="10"/>
      <c r="LVP122" s="10"/>
      <c r="LVQ122" s="10"/>
      <c r="LVR122" s="10"/>
      <c r="LVS122" s="10"/>
      <c r="LVT122" s="10"/>
      <c r="LVU122" s="10"/>
      <c r="LVV122" s="10"/>
      <c r="LVW122" s="10"/>
      <c r="LVX122" s="10"/>
      <c r="LVY122" s="10"/>
      <c r="LVZ122" s="10"/>
      <c r="LWA122" s="10"/>
      <c r="LWB122" s="10"/>
      <c r="LWC122" s="10"/>
      <c r="LWD122" s="10"/>
      <c r="LWE122" s="10"/>
      <c r="LWF122" s="10"/>
      <c r="LWG122" s="10"/>
      <c r="LWH122" s="10"/>
      <c r="LWI122" s="10"/>
      <c r="LWJ122" s="10"/>
      <c r="LWK122" s="10"/>
      <c r="LWL122" s="10"/>
      <c r="LWM122" s="10"/>
      <c r="LWN122" s="10"/>
      <c r="LWO122" s="10"/>
      <c r="LWP122" s="10"/>
      <c r="LWQ122" s="10"/>
      <c r="LWR122" s="10"/>
      <c r="LWS122" s="10"/>
      <c r="LWT122" s="10"/>
      <c r="LWU122" s="10"/>
      <c r="LWV122" s="10"/>
      <c r="LWW122" s="10"/>
      <c r="LWX122" s="10"/>
      <c r="LWY122" s="10"/>
      <c r="LWZ122" s="10"/>
      <c r="LXA122" s="10"/>
      <c r="LXB122" s="10"/>
      <c r="LXC122" s="10"/>
      <c r="LXD122" s="10"/>
      <c r="LXE122" s="10"/>
      <c r="LXF122" s="10"/>
      <c r="LXG122" s="10"/>
      <c r="LXH122" s="10"/>
      <c r="LXI122" s="10"/>
      <c r="LXJ122" s="10"/>
      <c r="LXK122" s="10"/>
      <c r="LXL122" s="10"/>
      <c r="LXM122" s="10"/>
      <c r="LXN122" s="10"/>
      <c r="LXO122" s="10"/>
      <c r="LXP122" s="10"/>
      <c r="LXQ122" s="10"/>
      <c r="LXR122" s="10"/>
      <c r="LXS122" s="10"/>
      <c r="LXT122" s="10"/>
      <c r="LXU122" s="10"/>
      <c r="LXV122" s="10"/>
      <c r="LXW122" s="10"/>
      <c r="LXX122" s="10"/>
      <c r="LXY122" s="10"/>
      <c r="LXZ122" s="10"/>
      <c r="LYA122" s="10"/>
      <c r="LYB122" s="10"/>
      <c r="LYC122" s="10"/>
      <c r="LYD122" s="10"/>
      <c r="LYE122" s="10"/>
      <c r="LYF122" s="10"/>
      <c r="LYG122" s="10"/>
      <c r="LYH122" s="10"/>
      <c r="LYI122" s="10"/>
      <c r="LYJ122" s="10"/>
      <c r="LYK122" s="10"/>
      <c r="LYL122" s="10"/>
      <c r="LYM122" s="10"/>
      <c r="LYN122" s="10"/>
      <c r="LYO122" s="10"/>
      <c r="LYP122" s="10"/>
      <c r="LYQ122" s="10"/>
      <c r="LYR122" s="10"/>
      <c r="LYS122" s="10"/>
      <c r="LYT122" s="10"/>
      <c r="LYU122" s="10"/>
      <c r="LYV122" s="10"/>
      <c r="LYW122" s="10"/>
      <c r="LYX122" s="10"/>
      <c r="LYY122" s="10"/>
      <c r="LYZ122" s="10"/>
      <c r="LZA122" s="10"/>
      <c r="LZB122" s="10"/>
      <c r="LZC122" s="10"/>
      <c r="LZD122" s="10"/>
      <c r="LZE122" s="10"/>
      <c r="LZF122" s="10"/>
      <c r="LZG122" s="10"/>
      <c r="LZH122" s="10"/>
      <c r="LZI122" s="10"/>
      <c r="LZJ122" s="10"/>
      <c r="LZK122" s="10"/>
      <c r="LZL122" s="10"/>
      <c r="LZM122" s="10"/>
      <c r="LZN122" s="10"/>
      <c r="LZO122" s="10"/>
      <c r="LZP122" s="10"/>
      <c r="LZQ122" s="10"/>
      <c r="LZR122" s="10"/>
      <c r="LZS122" s="10"/>
      <c r="LZT122" s="10"/>
      <c r="LZU122" s="10"/>
      <c r="LZV122" s="10"/>
      <c r="LZW122" s="10"/>
      <c r="LZX122" s="10"/>
      <c r="LZY122" s="10"/>
      <c r="LZZ122" s="10"/>
      <c r="MAA122" s="10"/>
      <c r="MAB122" s="10"/>
      <c r="MAC122" s="10"/>
      <c r="MAD122" s="10"/>
      <c r="MAE122" s="10"/>
      <c r="MAF122" s="10"/>
      <c r="MAG122" s="10"/>
      <c r="MAH122" s="10"/>
      <c r="MAI122" s="10"/>
      <c r="MAJ122" s="10"/>
      <c r="MAK122" s="10"/>
      <c r="MAL122" s="10"/>
      <c r="MAM122" s="10"/>
      <c r="MAN122" s="10"/>
      <c r="MAO122" s="10"/>
      <c r="MAP122" s="10"/>
      <c r="MAQ122" s="10"/>
      <c r="MAR122" s="10"/>
      <c r="MAS122" s="10"/>
      <c r="MAT122" s="10"/>
      <c r="MAU122" s="10"/>
      <c r="MAV122" s="10"/>
      <c r="MAW122" s="10"/>
      <c r="MAX122" s="10"/>
      <c r="MAY122" s="10"/>
      <c r="MAZ122" s="10"/>
      <c r="MBA122" s="10"/>
      <c r="MBB122" s="10"/>
      <c r="MBC122" s="10"/>
      <c r="MBD122" s="10"/>
      <c r="MBE122" s="10"/>
      <c r="MBF122" s="10"/>
      <c r="MBG122" s="10"/>
      <c r="MBH122" s="10"/>
      <c r="MBI122" s="10"/>
      <c r="MBJ122" s="10"/>
      <c r="MBK122" s="10"/>
      <c r="MBL122" s="10"/>
      <c r="MBM122" s="10"/>
      <c r="MBN122" s="10"/>
      <c r="MBO122" s="10"/>
      <c r="MBP122" s="10"/>
      <c r="MBQ122" s="10"/>
      <c r="MBR122" s="10"/>
      <c r="MBS122" s="10"/>
      <c r="MBT122" s="10"/>
      <c r="MBU122" s="10"/>
      <c r="MBV122" s="10"/>
      <c r="MBW122" s="10"/>
      <c r="MBX122" s="10"/>
      <c r="MBY122" s="10"/>
      <c r="MBZ122" s="10"/>
      <c r="MCA122" s="10"/>
      <c r="MCB122" s="10"/>
      <c r="MCC122" s="10"/>
      <c r="MCD122" s="10"/>
      <c r="MCE122" s="10"/>
      <c r="MCF122" s="10"/>
      <c r="MCG122" s="10"/>
      <c r="MCH122" s="10"/>
      <c r="MCI122" s="10"/>
      <c r="MCJ122" s="10"/>
      <c r="MCK122" s="10"/>
      <c r="MCL122" s="10"/>
      <c r="MCM122" s="10"/>
      <c r="MCN122" s="10"/>
      <c r="MCO122" s="10"/>
      <c r="MCP122" s="10"/>
      <c r="MCQ122" s="10"/>
      <c r="MCR122" s="10"/>
      <c r="MCS122" s="10"/>
      <c r="MCT122" s="10"/>
      <c r="MCU122" s="10"/>
      <c r="MCV122" s="10"/>
      <c r="MCW122" s="10"/>
      <c r="MCX122" s="10"/>
      <c r="MCY122" s="10"/>
      <c r="MCZ122" s="10"/>
      <c r="MDA122" s="10"/>
      <c r="MDB122" s="10"/>
      <c r="MDC122" s="10"/>
      <c r="MDD122" s="10"/>
      <c r="MDE122" s="10"/>
      <c r="MDF122" s="10"/>
      <c r="MDG122" s="10"/>
      <c r="MDH122" s="10"/>
      <c r="MDI122" s="10"/>
      <c r="MDJ122" s="10"/>
      <c r="MDK122" s="10"/>
      <c r="MDL122" s="10"/>
      <c r="MDM122" s="10"/>
      <c r="MDN122" s="10"/>
      <c r="MDO122" s="10"/>
      <c r="MDP122" s="10"/>
      <c r="MDQ122" s="10"/>
      <c r="MDR122" s="10"/>
      <c r="MDS122" s="10"/>
      <c r="MDT122" s="10"/>
      <c r="MDU122" s="10"/>
      <c r="MDV122" s="10"/>
      <c r="MDW122" s="10"/>
      <c r="MDX122" s="10"/>
      <c r="MDY122" s="10"/>
      <c r="MDZ122" s="10"/>
      <c r="MEA122" s="10"/>
      <c r="MEB122" s="10"/>
      <c r="MEC122" s="10"/>
      <c r="MED122" s="10"/>
      <c r="MEE122" s="10"/>
      <c r="MEF122" s="10"/>
      <c r="MEG122" s="10"/>
      <c r="MEH122" s="10"/>
      <c r="MEI122" s="10"/>
      <c r="MEJ122" s="10"/>
      <c r="MEK122" s="10"/>
      <c r="MEL122" s="10"/>
      <c r="MEM122" s="10"/>
      <c r="MEN122" s="10"/>
      <c r="MEO122" s="10"/>
      <c r="MEP122" s="10"/>
      <c r="MEQ122" s="10"/>
      <c r="MER122" s="10"/>
      <c r="MES122" s="10"/>
      <c r="MET122" s="10"/>
      <c r="MEU122" s="10"/>
      <c r="MEV122" s="10"/>
      <c r="MEW122" s="10"/>
      <c r="MEX122" s="10"/>
      <c r="MEY122" s="10"/>
      <c r="MEZ122" s="10"/>
      <c r="MFA122" s="10"/>
      <c r="MFB122" s="10"/>
      <c r="MFC122" s="10"/>
      <c r="MFD122" s="10"/>
      <c r="MFE122" s="10"/>
      <c r="MFF122" s="10"/>
      <c r="MFG122" s="10"/>
      <c r="MFH122" s="10"/>
      <c r="MFI122" s="10"/>
      <c r="MFJ122" s="10"/>
      <c r="MFK122" s="10"/>
      <c r="MFL122" s="10"/>
      <c r="MFM122" s="10"/>
      <c r="MFN122" s="10"/>
      <c r="MFO122" s="10"/>
      <c r="MFP122" s="10"/>
      <c r="MFQ122" s="10"/>
      <c r="MFR122" s="10"/>
      <c r="MFS122" s="10"/>
      <c r="MFT122" s="10"/>
      <c r="MFU122" s="10"/>
      <c r="MFV122" s="10"/>
      <c r="MFW122" s="10"/>
      <c r="MFX122" s="10"/>
      <c r="MFY122" s="10"/>
      <c r="MFZ122" s="10"/>
      <c r="MGA122" s="10"/>
      <c r="MGB122" s="10"/>
      <c r="MGC122" s="10"/>
      <c r="MGD122" s="10"/>
      <c r="MGE122" s="10"/>
      <c r="MGF122" s="10"/>
      <c r="MGG122" s="10"/>
      <c r="MGH122" s="10"/>
      <c r="MGI122" s="10"/>
      <c r="MGJ122" s="10"/>
      <c r="MGK122" s="10"/>
      <c r="MGL122" s="10"/>
      <c r="MGM122" s="10"/>
      <c r="MGN122" s="10"/>
      <c r="MGO122" s="10"/>
      <c r="MGP122" s="10"/>
      <c r="MGQ122" s="10"/>
      <c r="MGR122" s="10"/>
      <c r="MGS122" s="10"/>
      <c r="MGT122" s="10"/>
      <c r="MGU122" s="10"/>
      <c r="MGV122" s="10"/>
      <c r="MGW122" s="10"/>
      <c r="MGX122" s="10"/>
      <c r="MGY122" s="10"/>
      <c r="MGZ122" s="10"/>
      <c r="MHA122" s="10"/>
      <c r="MHB122" s="10"/>
      <c r="MHC122" s="10"/>
      <c r="MHD122" s="10"/>
      <c r="MHE122" s="10"/>
      <c r="MHF122" s="10"/>
      <c r="MHG122" s="10"/>
      <c r="MHH122" s="10"/>
      <c r="MHI122" s="10"/>
      <c r="MHJ122" s="10"/>
      <c r="MHK122" s="10"/>
      <c r="MHL122" s="10"/>
      <c r="MHM122" s="10"/>
      <c r="MHN122" s="10"/>
      <c r="MHO122" s="10"/>
      <c r="MHP122" s="10"/>
      <c r="MHQ122" s="10"/>
      <c r="MHR122" s="10"/>
      <c r="MHS122" s="10"/>
      <c r="MHT122" s="10"/>
      <c r="MHU122" s="10"/>
      <c r="MHV122" s="10"/>
      <c r="MHW122" s="10"/>
      <c r="MHX122" s="10"/>
      <c r="MHY122" s="10"/>
      <c r="MHZ122" s="10"/>
      <c r="MIA122" s="10"/>
      <c r="MIB122" s="10"/>
      <c r="MIC122" s="10"/>
      <c r="MID122" s="10"/>
      <c r="MIE122" s="10"/>
      <c r="MIF122" s="10"/>
      <c r="MIG122" s="10"/>
      <c r="MIH122" s="10"/>
      <c r="MII122" s="10"/>
      <c r="MIJ122" s="10"/>
      <c r="MIK122" s="10"/>
      <c r="MIL122" s="10"/>
      <c r="MIM122" s="10"/>
      <c r="MIN122" s="10"/>
      <c r="MIO122" s="10"/>
      <c r="MIP122" s="10"/>
      <c r="MIQ122" s="10"/>
      <c r="MIR122" s="10"/>
      <c r="MIS122" s="10"/>
      <c r="MIT122" s="10"/>
      <c r="MIU122" s="10"/>
      <c r="MIV122" s="10"/>
      <c r="MIW122" s="10"/>
      <c r="MIX122" s="10"/>
      <c r="MIY122" s="10"/>
      <c r="MIZ122" s="10"/>
      <c r="MJA122" s="10"/>
      <c r="MJB122" s="10"/>
      <c r="MJC122" s="10"/>
      <c r="MJD122" s="10"/>
      <c r="MJE122" s="10"/>
      <c r="MJF122" s="10"/>
      <c r="MJG122" s="10"/>
      <c r="MJH122" s="10"/>
      <c r="MJI122" s="10"/>
      <c r="MJJ122" s="10"/>
      <c r="MJK122" s="10"/>
      <c r="MJL122" s="10"/>
      <c r="MJM122" s="10"/>
      <c r="MJN122" s="10"/>
      <c r="MJO122" s="10"/>
      <c r="MJP122" s="10"/>
      <c r="MJQ122" s="10"/>
      <c r="MJR122" s="10"/>
      <c r="MJS122" s="10"/>
      <c r="MJT122" s="10"/>
      <c r="MJU122" s="10"/>
      <c r="MJV122" s="10"/>
      <c r="MJW122" s="10"/>
      <c r="MJX122" s="10"/>
      <c r="MJY122" s="10"/>
      <c r="MJZ122" s="10"/>
      <c r="MKA122" s="10"/>
      <c r="MKB122" s="10"/>
      <c r="MKC122" s="10"/>
      <c r="MKD122" s="10"/>
      <c r="MKE122" s="10"/>
      <c r="MKF122" s="10"/>
      <c r="MKG122" s="10"/>
      <c r="MKH122" s="10"/>
      <c r="MKI122" s="10"/>
      <c r="MKJ122" s="10"/>
      <c r="MKK122" s="10"/>
      <c r="MKL122" s="10"/>
      <c r="MKM122" s="10"/>
      <c r="MKN122" s="10"/>
      <c r="MKO122" s="10"/>
      <c r="MKP122" s="10"/>
      <c r="MKQ122" s="10"/>
      <c r="MKR122" s="10"/>
      <c r="MKS122" s="10"/>
      <c r="MKT122" s="10"/>
      <c r="MKU122" s="10"/>
      <c r="MKV122" s="10"/>
      <c r="MKW122" s="10"/>
      <c r="MKX122" s="10"/>
      <c r="MKY122" s="10"/>
      <c r="MKZ122" s="10"/>
      <c r="MLA122" s="10"/>
      <c r="MLB122" s="10"/>
      <c r="MLC122" s="10"/>
      <c r="MLD122" s="10"/>
      <c r="MLE122" s="10"/>
      <c r="MLF122" s="10"/>
      <c r="MLG122" s="10"/>
      <c r="MLH122" s="10"/>
      <c r="MLI122" s="10"/>
      <c r="MLJ122" s="10"/>
      <c r="MLK122" s="10"/>
      <c r="MLL122" s="10"/>
      <c r="MLM122" s="10"/>
      <c r="MLN122" s="10"/>
      <c r="MLO122" s="10"/>
      <c r="MLP122" s="10"/>
      <c r="MLQ122" s="10"/>
      <c r="MLR122" s="10"/>
      <c r="MLS122" s="10"/>
      <c r="MLT122" s="10"/>
      <c r="MLU122" s="10"/>
      <c r="MLV122" s="10"/>
      <c r="MLW122" s="10"/>
      <c r="MLX122" s="10"/>
      <c r="MLY122" s="10"/>
      <c r="MLZ122" s="10"/>
      <c r="MMA122" s="10"/>
      <c r="MMB122" s="10"/>
      <c r="MMC122" s="10"/>
      <c r="MMD122" s="10"/>
      <c r="MME122" s="10"/>
      <c r="MMF122" s="10"/>
      <c r="MMG122" s="10"/>
      <c r="MMH122" s="10"/>
      <c r="MMI122" s="10"/>
      <c r="MMJ122" s="10"/>
      <c r="MMK122" s="10"/>
      <c r="MML122" s="10"/>
      <c r="MMM122" s="10"/>
      <c r="MMN122" s="10"/>
      <c r="MMO122" s="10"/>
      <c r="MMP122" s="10"/>
      <c r="MMQ122" s="10"/>
      <c r="MMR122" s="10"/>
      <c r="MMS122" s="10"/>
      <c r="MMT122" s="10"/>
      <c r="MMU122" s="10"/>
      <c r="MMV122" s="10"/>
      <c r="MMW122" s="10"/>
      <c r="MMX122" s="10"/>
      <c r="MMY122" s="10"/>
      <c r="MMZ122" s="10"/>
      <c r="MNA122" s="10"/>
      <c r="MNB122" s="10"/>
      <c r="MNC122" s="10"/>
      <c r="MND122" s="10"/>
      <c r="MNE122" s="10"/>
      <c r="MNF122" s="10"/>
      <c r="MNG122" s="10"/>
      <c r="MNH122" s="10"/>
      <c r="MNI122" s="10"/>
      <c r="MNJ122" s="10"/>
      <c r="MNK122" s="10"/>
      <c r="MNL122" s="10"/>
      <c r="MNM122" s="10"/>
      <c r="MNN122" s="10"/>
      <c r="MNO122" s="10"/>
      <c r="MNP122" s="10"/>
      <c r="MNQ122" s="10"/>
      <c r="MNR122" s="10"/>
      <c r="MNS122" s="10"/>
      <c r="MNT122" s="10"/>
      <c r="MNU122" s="10"/>
      <c r="MNV122" s="10"/>
      <c r="MNW122" s="10"/>
      <c r="MNX122" s="10"/>
      <c r="MNY122" s="10"/>
      <c r="MNZ122" s="10"/>
      <c r="MOA122" s="10"/>
      <c r="MOB122" s="10"/>
      <c r="MOC122" s="10"/>
      <c r="MOD122" s="10"/>
      <c r="MOE122" s="10"/>
      <c r="MOF122" s="10"/>
      <c r="MOG122" s="10"/>
      <c r="MOH122" s="10"/>
      <c r="MOI122" s="10"/>
      <c r="MOJ122" s="10"/>
      <c r="MOK122" s="10"/>
      <c r="MOL122" s="10"/>
      <c r="MOM122" s="10"/>
      <c r="MON122" s="10"/>
      <c r="MOO122" s="10"/>
      <c r="MOP122" s="10"/>
      <c r="MOQ122" s="10"/>
      <c r="MOR122" s="10"/>
      <c r="MOS122" s="10"/>
      <c r="MOT122" s="10"/>
      <c r="MOU122" s="10"/>
      <c r="MOV122" s="10"/>
      <c r="MOW122" s="10"/>
      <c r="MOX122" s="10"/>
      <c r="MOY122" s="10"/>
      <c r="MOZ122" s="10"/>
      <c r="MPA122" s="10"/>
      <c r="MPB122" s="10"/>
      <c r="MPC122" s="10"/>
      <c r="MPD122" s="10"/>
      <c r="MPE122" s="10"/>
      <c r="MPF122" s="10"/>
      <c r="MPG122" s="10"/>
      <c r="MPH122" s="10"/>
      <c r="MPI122" s="10"/>
      <c r="MPJ122" s="10"/>
      <c r="MPK122" s="10"/>
      <c r="MPL122" s="10"/>
      <c r="MPM122" s="10"/>
      <c r="MPN122" s="10"/>
      <c r="MPO122" s="10"/>
      <c r="MPP122" s="10"/>
      <c r="MPQ122" s="10"/>
      <c r="MPR122" s="10"/>
      <c r="MPS122" s="10"/>
      <c r="MPT122" s="10"/>
      <c r="MPU122" s="10"/>
      <c r="MPV122" s="10"/>
      <c r="MPW122" s="10"/>
      <c r="MPX122" s="10"/>
      <c r="MPY122" s="10"/>
      <c r="MPZ122" s="10"/>
      <c r="MQA122" s="10"/>
      <c r="MQB122" s="10"/>
      <c r="MQC122" s="10"/>
      <c r="MQD122" s="10"/>
      <c r="MQE122" s="10"/>
      <c r="MQF122" s="10"/>
      <c r="MQG122" s="10"/>
      <c r="MQH122" s="10"/>
      <c r="MQI122" s="10"/>
      <c r="MQJ122" s="10"/>
      <c r="MQK122" s="10"/>
      <c r="MQL122" s="10"/>
      <c r="MQM122" s="10"/>
      <c r="MQN122" s="10"/>
      <c r="MQO122" s="10"/>
      <c r="MQP122" s="10"/>
      <c r="MQQ122" s="10"/>
      <c r="MQR122" s="10"/>
      <c r="MQS122" s="10"/>
      <c r="MQT122" s="10"/>
      <c r="MQU122" s="10"/>
      <c r="MQV122" s="10"/>
      <c r="MQW122" s="10"/>
      <c r="MQX122" s="10"/>
      <c r="MQY122" s="10"/>
      <c r="MQZ122" s="10"/>
      <c r="MRA122" s="10"/>
      <c r="MRB122" s="10"/>
      <c r="MRC122" s="10"/>
      <c r="MRD122" s="10"/>
      <c r="MRE122" s="10"/>
      <c r="MRF122" s="10"/>
      <c r="MRG122" s="10"/>
      <c r="MRH122" s="10"/>
      <c r="MRI122" s="10"/>
      <c r="MRJ122" s="10"/>
      <c r="MRK122" s="10"/>
      <c r="MRL122" s="10"/>
      <c r="MRM122" s="10"/>
      <c r="MRN122" s="10"/>
      <c r="MRO122" s="10"/>
      <c r="MRP122" s="10"/>
      <c r="MRQ122" s="10"/>
      <c r="MRR122" s="10"/>
      <c r="MRS122" s="10"/>
      <c r="MRT122" s="10"/>
      <c r="MRU122" s="10"/>
      <c r="MRV122" s="10"/>
      <c r="MRW122" s="10"/>
      <c r="MRX122" s="10"/>
      <c r="MRY122" s="10"/>
      <c r="MRZ122" s="10"/>
      <c r="MSA122" s="10"/>
      <c r="MSB122" s="10"/>
      <c r="MSC122" s="10"/>
      <c r="MSD122" s="10"/>
      <c r="MSE122" s="10"/>
      <c r="MSF122" s="10"/>
      <c r="MSG122" s="10"/>
      <c r="MSH122" s="10"/>
      <c r="MSI122" s="10"/>
      <c r="MSJ122" s="10"/>
      <c r="MSK122" s="10"/>
      <c r="MSL122" s="10"/>
      <c r="MSM122" s="10"/>
      <c r="MSN122" s="10"/>
      <c r="MSO122" s="10"/>
      <c r="MSP122" s="10"/>
      <c r="MSQ122" s="10"/>
      <c r="MSR122" s="10"/>
      <c r="MSS122" s="10"/>
      <c r="MST122" s="10"/>
      <c r="MSU122" s="10"/>
      <c r="MSV122" s="10"/>
      <c r="MSW122" s="10"/>
      <c r="MSX122" s="10"/>
      <c r="MSY122" s="10"/>
      <c r="MSZ122" s="10"/>
      <c r="MTA122" s="10"/>
      <c r="MTB122" s="10"/>
      <c r="MTC122" s="10"/>
      <c r="MTD122" s="10"/>
      <c r="MTE122" s="10"/>
      <c r="MTF122" s="10"/>
      <c r="MTG122" s="10"/>
      <c r="MTH122" s="10"/>
      <c r="MTI122" s="10"/>
      <c r="MTJ122" s="10"/>
      <c r="MTK122" s="10"/>
      <c r="MTL122" s="10"/>
      <c r="MTM122" s="10"/>
      <c r="MTN122" s="10"/>
      <c r="MTO122" s="10"/>
      <c r="MTP122" s="10"/>
      <c r="MTQ122" s="10"/>
      <c r="MTR122" s="10"/>
      <c r="MTS122" s="10"/>
      <c r="MTT122" s="10"/>
      <c r="MTU122" s="10"/>
      <c r="MTV122" s="10"/>
      <c r="MTW122" s="10"/>
      <c r="MTX122" s="10"/>
      <c r="MTY122" s="10"/>
      <c r="MTZ122" s="10"/>
      <c r="MUA122" s="10"/>
      <c r="MUB122" s="10"/>
      <c r="MUC122" s="10"/>
      <c r="MUD122" s="10"/>
      <c r="MUE122" s="10"/>
      <c r="MUF122" s="10"/>
      <c r="MUG122" s="10"/>
      <c r="MUH122" s="10"/>
      <c r="MUI122" s="10"/>
      <c r="MUJ122" s="10"/>
      <c r="MUK122" s="10"/>
      <c r="MUL122" s="10"/>
      <c r="MUM122" s="10"/>
      <c r="MUN122" s="10"/>
      <c r="MUO122" s="10"/>
      <c r="MUP122" s="10"/>
      <c r="MUQ122" s="10"/>
      <c r="MUR122" s="10"/>
      <c r="MUS122" s="10"/>
      <c r="MUT122" s="10"/>
      <c r="MUU122" s="10"/>
      <c r="MUV122" s="10"/>
      <c r="MUW122" s="10"/>
      <c r="MUX122" s="10"/>
      <c r="MUY122" s="10"/>
      <c r="MUZ122" s="10"/>
      <c r="MVA122" s="10"/>
      <c r="MVB122" s="10"/>
      <c r="MVC122" s="10"/>
      <c r="MVD122" s="10"/>
      <c r="MVE122" s="10"/>
      <c r="MVF122" s="10"/>
      <c r="MVG122" s="10"/>
      <c r="MVH122" s="10"/>
      <c r="MVI122" s="10"/>
      <c r="MVJ122" s="10"/>
      <c r="MVK122" s="10"/>
      <c r="MVL122" s="10"/>
      <c r="MVM122" s="10"/>
      <c r="MVN122" s="10"/>
      <c r="MVO122" s="10"/>
      <c r="MVP122" s="10"/>
      <c r="MVQ122" s="10"/>
      <c r="MVR122" s="10"/>
      <c r="MVS122" s="10"/>
      <c r="MVT122" s="10"/>
      <c r="MVU122" s="10"/>
      <c r="MVV122" s="10"/>
      <c r="MVW122" s="10"/>
      <c r="MVX122" s="10"/>
      <c r="MVY122" s="10"/>
      <c r="MVZ122" s="10"/>
      <c r="MWA122" s="10"/>
      <c r="MWB122" s="10"/>
      <c r="MWC122" s="10"/>
      <c r="MWD122" s="10"/>
      <c r="MWE122" s="10"/>
      <c r="MWF122" s="10"/>
      <c r="MWG122" s="10"/>
      <c r="MWH122" s="10"/>
      <c r="MWI122" s="10"/>
      <c r="MWJ122" s="10"/>
      <c r="MWK122" s="10"/>
      <c r="MWL122" s="10"/>
      <c r="MWM122" s="10"/>
      <c r="MWN122" s="10"/>
      <c r="MWO122" s="10"/>
      <c r="MWP122" s="10"/>
      <c r="MWQ122" s="10"/>
      <c r="MWR122" s="10"/>
      <c r="MWS122" s="10"/>
      <c r="MWT122" s="10"/>
      <c r="MWU122" s="10"/>
      <c r="MWV122" s="10"/>
      <c r="MWW122" s="10"/>
      <c r="MWX122" s="10"/>
      <c r="MWY122" s="10"/>
      <c r="MWZ122" s="10"/>
      <c r="MXA122" s="10"/>
      <c r="MXB122" s="10"/>
      <c r="MXC122" s="10"/>
      <c r="MXD122" s="10"/>
      <c r="MXE122" s="10"/>
      <c r="MXF122" s="10"/>
      <c r="MXG122" s="10"/>
      <c r="MXH122" s="10"/>
      <c r="MXI122" s="10"/>
      <c r="MXJ122" s="10"/>
      <c r="MXK122" s="10"/>
      <c r="MXL122" s="10"/>
      <c r="MXM122" s="10"/>
      <c r="MXN122" s="10"/>
      <c r="MXO122" s="10"/>
      <c r="MXP122" s="10"/>
      <c r="MXQ122" s="10"/>
      <c r="MXR122" s="10"/>
      <c r="MXS122" s="10"/>
      <c r="MXT122" s="10"/>
      <c r="MXU122" s="10"/>
      <c r="MXV122" s="10"/>
      <c r="MXW122" s="10"/>
      <c r="MXX122" s="10"/>
      <c r="MXY122" s="10"/>
      <c r="MXZ122" s="10"/>
      <c r="MYA122" s="10"/>
      <c r="MYB122" s="10"/>
      <c r="MYC122" s="10"/>
      <c r="MYD122" s="10"/>
      <c r="MYE122" s="10"/>
      <c r="MYF122" s="10"/>
      <c r="MYG122" s="10"/>
      <c r="MYH122" s="10"/>
      <c r="MYI122" s="10"/>
      <c r="MYJ122" s="10"/>
      <c r="MYK122" s="10"/>
      <c r="MYL122" s="10"/>
      <c r="MYM122" s="10"/>
      <c r="MYN122" s="10"/>
      <c r="MYO122" s="10"/>
      <c r="MYP122" s="10"/>
      <c r="MYQ122" s="10"/>
      <c r="MYR122" s="10"/>
      <c r="MYS122" s="10"/>
      <c r="MYT122" s="10"/>
      <c r="MYU122" s="10"/>
      <c r="MYV122" s="10"/>
      <c r="MYW122" s="10"/>
      <c r="MYX122" s="10"/>
      <c r="MYY122" s="10"/>
      <c r="MYZ122" s="10"/>
      <c r="MZA122" s="10"/>
      <c r="MZB122" s="10"/>
      <c r="MZC122" s="10"/>
      <c r="MZD122" s="10"/>
      <c r="MZE122" s="10"/>
      <c r="MZF122" s="10"/>
      <c r="MZG122" s="10"/>
      <c r="MZH122" s="10"/>
      <c r="MZI122" s="10"/>
      <c r="MZJ122" s="10"/>
      <c r="MZK122" s="10"/>
      <c r="MZL122" s="10"/>
      <c r="MZM122" s="10"/>
      <c r="MZN122" s="10"/>
      <c r="MZO122" s="10"/>
      <c r="MZP122" s="10"/>
      <c r="MZQ122" s="10"/>
      <c r="MZR122" s="10"/>
      <c r="MZS122" s="10"/>
      <c r="MZT122" s="10"/>
      <c r="MZU122" s="10"/>
      <c r="MZV122" s="10"/>
      <c r="MZW122" s="10"/>
      <c r="MZX122" s="10"/>
      <c r="MZY122" s="10"/>
      <c r="MZZ122" s="10"/>
      <c r="NAA122" s="10"/>
      <c r="NAB122" s="10"/>
      <c r="NAC122" s="10"/>
      <c r="NAD122" s="10"/>
      <c r="NAE122" s="10"/>
      <c r="NAF122" s="10"/>
      <c r="NAG122" s="10"/>
      <c r="NAH122" s="10"/>
      <c r="NAI122" s="10"/>
      <c r="NAJ122" s="10"/>
      <c r="NAK122" s="10"/>
      <c r="NAL122" s="10"/>
      <c r="NAM122" s="10"/>
      <c r="NAN122" s="10"/>
      <c r="NAO122" s="10"/>
      <c r="NAP122" s="10"/>
      <c r="NAQ122" s="10"/>
      <c r="NAR122" s="10"/>
      <c r="NAS122" s="10"/>
      <c r="NAT122" s="10"/>
      <c r="NAU122" s="10"/>
      <c r="NAV122" s="10"/>
      <c r="NAW122" s="10"/>
      <c r="NAX122" s="10"/>
      <c r="NAY122" s="10"/>
      <c r="NAZ122" s="10"/>
      <c r="NBA122" s="10"/>
      <c r="NBB122" s="10"/>
      <c r="NBC122" s="10"/>
      <c r="NBD122" s="10"/>
      <c r="NBE122" s="10"/>
      <c r="NBF122" s="10"/>
      <c r="NBG122" s="10"/>
      <c r="NBH122" s="10"/>
      <c r="NBI122" s="10"/>
      <c r="NBJ122" s="10"/>
      <c r="NBK122" s="10"/>
      <c r="NBL122" s="10"/>
      <c r="NBM122" s="10"/>
      <c r="NBN122" s="10"/>
      <c r="NBO122" s="10"/>
      <c r="NBP122" s="10"/>
      <c r="NBQ122" s="10"/>
      <c r="NBR122" s="10"/>
      <c r="NBS122" s="10"/>
      <c r="NBT122" s="10"/>
      <c r="NBU122" s="10"/>
      <c r="NBV122" s="10"/>
      <c r="NBW122" s="10"/>
      <c r="NBX122" s="10"/>
      <c r="NBY122" s="10"/>
      <c r="NBZ122" s="10"/>
      <c r="NCA122" s="10"/>
      <c r="NCB122" s="10"/>
      <c r="NCC122" s="10"/>
      <c r="NCD122" s="10"/>
      <c r="NCE122" s="10"/>
      <c r="NCF122" s="10"/>
      <c r="NCG122" s="10"/>
      <c r="NCH122" s="10"/>
      <c r="NCI122" s="10"/>
      <c r="NCJ122" s="10"/>
      <c r="NCK122" s="10"/>
      <c r="NCL122" s="10"/>
      <c r="NCM122" s="10"/>
      <c r="NCN122" s="10"/>
      <c r="NCO122" s="10"/>
      <c r="NCP122" s="10"/>
      <c r="NCQ122" s="10"/>
      <c r="NCR122" s="10"/>
      <c r="NCS122" s="10"/>
      <c r="NCT122" s="10"/>
      <c r="NCU122" s="10"/>
      <c r="NCV122" s="10"/>
      <c r="NCW122" s="10"/>
      <c r="NCX122" s="10"/>
      <c r="NCY122" s="10"/>
      <c r="NCZ122" s="10"/>
      <c r="NDA122" s="10"/>
      <c r="NDB122" s="10"/>
      <c r="NDC122" s="10"/>
      <c r="NDD122" s="10"/>
      <c r="NDE122" s="10"/>
      <c r="NDF122" s="10"/>
      <c r="NDG122" s="10"/>
      <c r="NDH122" s="10"/>
      <c r="NDI122" s="10"/>
      <c r="NDJ122" s="10"/>
      <c r="NDK122" s="10"/>
      <c r="NDL122" s="10"/>
      <c r="NDM122" s="10"/>
      <c r="NDN122" s="10"/>
      <c r="NDO122" s="10"/>
      <c r="NDP122" s="10"/>
      <c r="NDQ122" s="10"/>
      <c r="NDR122" s="10"/>
      <c r="NDS122" s="10"/>
      <c r="NDT122" s="10"/>
      <c r="NDU122" s="10"/>
      <c r="NDV122" s="10"/>
      <c r="NDW122" s="10"/>
      <c r="NDX122" s="10"/>
      <c r="NDY122" s="10"/>
      <c r="NDZ122" s="10"/>
      <c r="NEA122" s="10"/>
      <c r="NEB122" s="10"/>
      <c r="NEC122" s="10"/>
      <c r="NED122" s="10"/>
      <c r="NEE122" s="10"/>
      <c r="NEF122" s="10"/>
      <c r="NEG122" s="10"/>
      <c r="NEH122" s="10"/>
      <c r="NEI122" s="10"/>
      <c r="NEJ122" s="10"/>
      <c r="NEK122" s="10"/>
      <c r="NEL122" s="10"/>
      <c r="NEM122" s="10"/>
      <c r="NEN122" s="10"/>
      <c r="NEO122" s="10"/>
      <c r="NEP122" s="10"/>
      <c r="NEQ122" s="10"/>
      <c r="NER122" s="10"/>
      <c r="NES122" s="10"/>
      <c r="NET122" s="10"/>
      <c r="NEU122" s="10"/>
      <c r="NEV122" s="10"/>
      <c r="NEW122" s="10"/>
      <c r="NEX122" s="10"/>
      <c r="NEY122" s="10"/>
      <c r="NEZ122" s="10"/>
      <c r="NFA122" s="10"/>
      <c r="NFB122" s="10"/>
      <c r="NFC122" s="10"/>
      <c r="NFD122" s="10"/>
      <c r="NFE122" s="10"/>
      <c r="NFF122" s="10"/>
      <c r="NFG122" s="10"/>
      <c r="NFH122" s="10"/>
      <c r="NFI122" s="10"/>
      <c r="NFJ122" s="10"/>
      <c r="NFK122" s="10"/>
      <c r="NFL122" s="10"/>
      <c r="NFM122" s="10"/>
      <c r="NFN122" s="10"/>
      <c r="NFO122" s="10"/>
      <c r="NFP122" s="10"/>
      <c r="NFQ122" s="10"/>
      <c r="NFR122" s="10"/>
      <c r="NFS122" s="10"/>
      <c r="NFT122" s="10"/>
      <c r="NFU122" s="10"/>
      <c r="NFV122" s="10"/>
      <c r="NFW122" s="10"/>
      <c r="NFX122" s="10"/>
      <c r="NFY122" s="10"/>
      <c r="NFZ122" s="10"/>
      <c r="NGA122" s="10"/>
      <c r="NGB122" s="10"/>
      <c r="NGC122" s="10"/>
      <c r="NGD122" s="10"/>
      <c r="NGE122" s="10"/>
      <c r="NGF122" s="10"/>
      <c r="NGG122" s="10"/>
      <c r="NGH122" s="10"/>
      <c r="NGI122" s="10"/>
      <c r="NGJ122" s="10"/>
      <c r="NGK122" s="10"/>
      <c r="NGL122" s="10"/>
      <c r="NGM122" s="10"/>
      <c r="NGN122" s="10"/>
      <c r="NGO122" s="10"/>
      <c r="NGP122" s="10"/>
      <c r="NGQ122" s="10"/>
      <c r="NGR122" s="10"/>
      <c r="NGS122" s="10"/>
      <c r="NGT122" s="10"/>
      <c r="NGU122" s="10"/>
      <c r="NGV122" s="10"/>
      <c r="NGW122" s="10"/>
      <c r="NGX122" s="10"/>
      <c r="NGY122" s="10"/>
      <c r="NGZ122" s="10"/>
      <c r="NHA122" s="10"/>
      <c r="NHB122" s="10"/>
      <c r="NHC122" s="10"/>
      <c r="NHD122" s="10"/>
      <c r="NHE122" s="10"/>
      <c r="NHF122" s="10"/>
      <c r="NHG122" s="10"/>
      <c r="NHH122" s="10"/>
      <c r="NHI122" s="10"/>
      <c r="NHJ122" s="10"/>
      <c r="NHK122" s="10"/>
      <c r="NHL122" s="10"/>
      <c r="NHM122" s="10"/>
      <c r="NHN122" s="10"/>
      <c r="NHO122" s="10"/>
      <c r="NHP122" s="10"/>
      <c r="NHQ122" s="10"/>
      <c r="NHR122" s="10"/>
      <c r="NHS122" s="10"/>
      <c r="NHT122" s="10"/>
      <c r="NHU122" s="10"/>
      <c r="NHV122" s="10"/>
      <c r="NHW122" s="10"/>
      <c r="NHX122" s="10"/>
      <c r="NHY122" s="10"/>
      <c r="NHZ122" s="10"/>
      <c r="NIA122" s="10"/>
      <c r="NIB122" s="10"/>
      <c r="NIC122" s="10"/>
      <c r="NID122" s="10"/>
      <c r="NIE122" s="10"/>
      <c r="NIF122" s="10"/>
      <c r="NIG122" s="10"/>
      <c r="NIH122" s="10"/>
      <c r="NII122" s="10"/>
      <c r="NIJ122" s="10"/>
      <c r="NIK122" s="10"/>
      <c r="NIL122" s="10"/>
      <c r="NIM122" s="10"/>
      <c r="NIN122" s="10"/>
      <c r="NIO122" s="10"/>
      <c r="NIP122" s="10"/>
      <c r="NIQ122" s="10"/>
      <c r="NIR122" s="10"/>
      <c r="NIS122" s="10"/>
      <c r="NIT122" s="10"/>
      <c r="NIU122" s="10"/>
      <c r="NIV122" s="10"/>
      <c r="NIW122" s="10"/>
      <c r="NIX122" s="10"/>
      <c r="NIY122" s="10"/>
      <c r="NIZ122" s="10"/>
      <c r="NJA122" s="10"/>
      <c r="NJB122" s="10"/>
      <c r="NJC122" s="10"/>
      <c r="NJD122" s="10"/>
      <c r="NJE122" s="10"/>
      <c r="NJF122" s="10"/>
      <c r="NJG122" s="10"/>
      <c r="NJH122" s="10"/>
      <c r="NJI122" s="10"/>
      <c r="NJJ122" s="10"/>
      <c r="NJK122" s="10"/>
      <c r="NJL122" s="10"/>
      <c r="NJM122" s="10"/>
      <c r="NJN122" s="10"/>
      <c r="NJO122" s="10"/>
      <c r="NJP122" s="10"/>
      <c r="NJQ122" s="10"/>
      <c r="NJR122" s="10"/>
      <c r="NJS122" s="10"/>
      <c r="NJT122" s="10"/>
      <c r="NJU122" s="10"/>
      <c r="NJV122" s="10"/>
      <c r="NJW122" s="10"/>
      <c r="NJX122" s="10"/>
      <c r="NJY122" s="10"/>
      <c r="NJZ122" s="10"/>
      <c r="NKA122" s="10"/>
      <c r="NKB122" s="10"/>
      <c r="NKC122" s="10"/>
      <c r="NKD122" s="10"/>
      <c r="NKE122" s="10"/>
      <c r="NKF122" s="10"/>
      <c r="NKG122" s="10"/>
      <c r="NKH122" s="10"/>
      <c r="NKI122" s="10"/>
      <c r="NKJ122" s="10"/>
      <c r="NKK122" s="10"/>
      <c r="NKL122" s="10"/>
      <c r="NKM122" s="10"/>
      <c r="NKN122" s="10"/>
      <c r="NKO122" s="10"/>
      <c r="NKP122" s="10"/>
      <c r="NKQ122" s="10"/>
      <c r="NKR122" s="10"/>
      <c r="NKS122" s="10"/>
      <c r="NKT122" s="10"/>
      <c r="NKU122" s="10"/>
      <c r="NKV122" s="10"/>
      <c r="NKW122" s="10"/>
      <c r="NKX122" s="10"/>
      <c r="NKY122" s="10"/>
      <c r="NKZ122" s="10"/>
      <c r="NLA122" s="10"/>
      <c r="NLB122" s="10"/>
      <c r="NLC122" s="10"/>
      <c r="NLD122" s="10"/>
      <c r="NLE122" s="10"/>
      <c r="NLF122" s="10"/>
      <c r="NLG122" s="10"/>
      <c r="NLH122" s="10"/>
      <c r="NLI122" s="10"/>
      <c r="NLJ122" s="10"/>
      <c r="NLK122" s="10"/>
      <c r="NLL122" s="10"/>
      <c r="NLM122" s="10"/>
      <c r="NLN122" s="10"/>
      <c r="NLO122" s="10"/>
      <c r="NLP122" s="10"/>
      <c r="NLQ122" s="10"/>
      <c r="NLR122" s="10"/>
      <c r="NLS122" s="10"/>
      <c r="NLT122" s="10"/>
      <c r="NLU122" s="10"/>
      <c r="NLV122" s="10"/>
      <c r="NLW122" s="10"/>
      <c r="NLX122" s="10"/>
      <c r="NLY122" s="10"/>
      <c r="NLZ122" s="10"/>
      <c r="NMA122" s="10"/>
      <c r="NMB122" s="10"/>
      <c r="NMC122" s="10"/>
      <c r="NMD122" s="10"/>
      <c r="NME122" s="10"/>
      <c r="NMF122" s="10"/>
      <c r="NMG122" s="10"/>
      <c r="NMH122" s="10"/>
      <c r="NMI122" s="10"/>
      <c r="NMJ122" s="10"/>
      <c r="NMK122" s="10"/>
      <c r="NML122" s="10"/>
      <c r="NMM122" s="10"/>
      <c r="NMN122" s="10"/>
      <c r="NMO122" s="10"/>
      <c r="NMP122" s="10"/>
      <c r="NMQ122" s="10"/>
      <c r="NMR122" s="10"/>
      <c r="NMS122" s="10"/>
      <c r="NMT122" s="10"/>
      <c r="NMU122" s="10"/>
      <c r="NMV122" s="10"/>
      <c r="NMW122" s="10"/>
      <c r="NMX122" s="10"/>
      <c r="NMY122" s="10"/>
      <c r="NMZ122" s="10"/>
      <c r="NNA122" s="10"/>
      <c r="NNB122" s="10"/>
      <c r="NNC122" s="10"/>
      <c r="NND122" s="10"/>
      <c r="NNE122" s="10"/>
      <c r="NNF122" s="10"/>
      <c r="NNG122" s="10"/>
      <c r="NNH122" s="10"/>
      <c r="NNI122" s="10"/>
      <c r="NNJ122" s="10"/>
      <c r="NNK122" s="10"/>
      <c r="NNL122" s="10"/>
      <c r="NNM122" s="10"/>
      <c r="NNN122" s="10"/>
      <c r="NNO122" s="10"/>
      <c r="NNP122" s="10"/>
      <c r="NNQ122" s="10"/>
      <c r="NNR122" s="10"/>
      <c r="NNS122" s="10"/>
      <c r="NNT122" s="10"/>
      <c r="NNU122" s="10"/>
      <c r="NNV122" s="10"/>
      <c r="NNW122" s="10"/>
      <c r="NNX122" s="10"/>
      <c r="NNY122" s="10"/>
      <c r="NNZ122" s="10"/>
      <c r="NOA122" s="10"/>
      <c r="NOB122" s="10"/>
      <c r="NOC122" s="10"/>
      <c r="NOD122" s="10"/>
      <c r="NOE122" s="10"/>
      <c r="NOF122" s="10"/>
      <c r="NOG122" s="10"/>
      <c r="NOH122" s="10"/>
      <c r="NOI122" s="10"/>
      <c r="NOJ122" s="10"/>
      <c r="NOK122" s="10"/>
      <c r="NOL122" s="10"/>
      <c r="NOM122" s="10"/>
      <c r="NON122" s="10"/>
      <c r="NOO122" s="10"/>
      <c r="NOP122" s="10"/>
      <c r="NOQ122" s="10"/>
      <c r="NOR122" s="10"/>
      <c r="NOS122" s="10"/>
      <c r="NOT122" s="10"/>
      <c r="NOU122" s="10"/>
      <c r="NOV122" s="10"/>
      <c r="NOW122" s="10"/>
      <c r="NOX122" s="10"/>
      <c r="NOY122" s="10"/>
      <c r="NOZ122" s="10"/>
      <c r="NPA122" s="10"/>
      <c r="NPB122" s="10"/>
      <c r="NPC122" s="10"/>
      <c r="NPD122" s="10"/>
      <c r="NPE122" s="10"/>
      <c r="NPF122" s="10"/>
      <c r="NPG122" s="10"/>
      <c r="NPH122" s="10"/>
      <c r="NPI122" s="10"/>
      <c r="NPJ122" s="10"/>
      <c r="NPK122" s="10"/>
      <c r="NPL122" s="10"/>
      <c r="NPM122" s="10"/>
      <c r="NPN122" s="10"/>
      <c r="NPO122" s="10"/>
      <c r="NPP122" s="10"/>
      <c r="NPQ122" s="10"/>
      <c r="NPR122" s="10"/>
      <c r="NPS122" s="10"/>
      <c r="NPT122" s="10"/>
      <c r="NPU122" s="10"/>
      <c r="NPV122" s="10"/>
      <c r="NPW122" s="10"/>
      <c r="NPX122" s="10"/>
      <c r="NPY122" s="10"/>
      <c r="NPZ122" s="10"/>
      <c r="NQA122" s="10"/>
      <c r="NQB122" s="10"/>
      <c r="NQC122" s="10"/>
      <c r="NQD122" s="10"/>
      <c r="NQE122" s="10"/>
      <c r="NQF122" s="10"/>
      <c r="NQG122" s="10"/>
      <c r="NQH122" s="10"/>
      <c r="NQI122" s="10"/>
      <c r="NQJ122" s="10"/>
      <c r="NQK122" s="10"/>
      <c r="NQL122" s="10"/>
      <c r="NQM122" s="10"/>
      <c r="NQN122" s="10"/>
      <c r="NQO122" s="10"/>
      <c r="NQP122" s="10"/>
      <c r="NQQ122" s="10"/>
      <c r="NQR122" s="10"/>
      <c r="NQS122" s="10"/>
      <c r="NQT122" s="10"/>
      <c r="NQU122" s="10"/>
      <c r="NQV122" s="10"/>
      <c r="NQW122" s="10"/>
      <c r="NQX122" s="10"/>
      <c r="NQY122" s="10"/>
      <c r="NQZ122" s="10"/>
      <c r="NRA122" s="10"/>
      <c r="NRB122" s="10"/>
      <c r="NRC122" s="10"/>
      <c r="NRD122" s="10"/>
      <c r="NRE122" s="10"/>
      <c r="NRF122" s="10"/>
      <c r="NRG122" s="10"/>
      <c r="NRH122" s="10"/>
      <c r="NRI122" s="10"/>
      <c r="NRJ122" s="10"/>
      <c r="NRK122" s="10"/>
      <c r="NRL122" s="10"/>
      <c r="NRM122" s="10"/>
      <c r="NRN122" s="10"/>
      <c r="NRO122" s="10"/>
      <c r="NRP122" s="10"/>
      <c r="NRQ122" s="10"/>
      <c r="NRR122" s="10"/>
      <c r="NRS122" s="10"/>
      <c r="NRT122" s="10"/>
      <c r="NRU122" s="10"/>
      <c r="NRV122" s="10"/>
      <c r="NRW122" s="10"/>
      <c r="NRX122" s="10"/>
      <c r="NRY122" s="10"/>
      <c r="NRZ122" s="10"/>
      <c r="NSA122" s="10"/>
      <c r="NSB122" s="10"/>
      <c r="NSC122" s="10"/>
      <c r="NSD122" s="10"/>
      <c r="NSE122" s="10"/>
      <c r="NSF122" s="10"/>
      <c r="NSG122" s="10"/>
      <c r="NSH122" s="10"/>
      <c r="NSI122" s="10"/>
      <c r="NSJ122" s="10"/>
      <c r="NSK122" s="10"/>
      <c r="NSL122" s="10"/>
      <c r="NSM122" s="10"/>
      <c r="NSN122" s="10"/>
      <c r="NSO122" s="10"/>
      <c r="NSP122" s="10"/>
      <c r="NSQ122" s="10"/>
      <c r="NSR122" s="10"/>
      <c r="NSS122" s="10"/>
      <c r="NST122" s="10"/>
      <c r="NSU122" s="10"/>
      <c r="NSV122" s="10"/>
      <c r="NSW122" s="10"/>
      <c r="NSX122" s="10"/>
      <c r="NSY122" s="10"/>
      <c r="NSZ122" s="10"/>
      <c r="NTA122" s="10"/>
      <c r="NTB122" s="10"/>
      <c r="NTC122" s="10"/>
      <c r="NTD122" s="10"/>
      <c r="NTE122" s="10"/>
      <c r="NTF122" s="10"/>
      <c r="NTG122" s="10"/>
      <c r="NTH122" s="10"/>
      <c r="NTI122" s="10"/>
      <c r="NTJ122" s="10"/>
      <c r="NTK122" s="10"/>
      <c r="NTL122" s="10"/>
      <c r="NTM122" s="10"/>
      <c r="NTN122" s="10"/>
      <c r="NTO122" s="10"/>
      <c r="NTP122" s="10"/>
      <c r="NTQ122" s="10"/>
      <c r="NTR122" s="10"/>
      <c r="NTS122" s="10"/>
      <c r="NTT122" s="10"/>
      <c r="NTU122" s="10"/>
      <c r="NTV122" s="10"/>
      <c r="NTW122" s="10"/>
      <c r="NTX122" s="10"/>
      <c r="NTY122" s="10"/>
      <c r="NTZ122" s="10"/>
      <c r="NUA122" s="10"/>
      <c r="NUB122" s="10"/>
      <c r="NUC122" s="10"/>
      <c r="NUD122" s="10"/>
      <c r="NUE122" s="10"/>
      <c r="NUF122" s="10"/>
      <c r="NUG122" s="10"/>
      <c r="NUH122" s="10"/>
      <c r="NUI122" s="10"/>
      <c r="NUJ122" s="10"/>
      <c r="NUK122" s="10"/>
      <c r="NUL122" s="10"/>
      <c r="NUM122" s="10"/>
      <c r="NUN122" s="10"/>
      <c r="NUO122" s="10"/>
      <c r="NUP122" s="10"/>
      <c r="NUQ122" s="10"/>
      <c r="NUR122" s="10"/>
      <c r="NUS122" s="10"/>
      <c r="NUT122" s="10"/>
      <c r="NUU122" s="10"/>
      <c r="NUV122" s="10"/>
      <c r="NUW122" s="10"/>
      <c r="NUX122" s="10"/>
      <c r="NUY122" s="10"/>
      <c r="NUZ122" s="10"/>
      <c r="NVA122" s="10"/>
      <c r="NVB122" s="10"/>
      <c r="NVC122" s="10"/>
      <c r="NVD122" s="10"/>
      <c r="NVE122" s="10"/>
      <c r="NVF122" s="10"/>
      <c r="NVG122" s="10"/>
      <c r="NVH122" s="10"/>
      <c r="NVI122" s="10"/>
      <c r="NVJ122" s="10"/>
      <c r="NVK122" s="10"/>
      <c r="NVL122" s="10"/>
      <c r="NVM122" s="10"/>
      <c r="NVN122" s="10"/>
      <c r="NVO122" s="10"/>
      <c r="NVP122" s="10"/>
      <c r="NVQ122" s="10"/>
      <c r="NVR122" s="10"/>
      <c r="NVS122" s="10"/>
      <c r="NVT122" s="10"/>
      <c r="NVU122" s="10"/>
      <c r="NVV122" s="10"/>
      <c r="NVW122" s="10"/>
      <c r="NVX122" s="10"/>
      <c r="NVY122" s="10"/>
      <c r="NVZ122" s="10"/>
      <c r="NWA122" s="10"/>
      <c r="NWB122" s="10"/>
      <c r="NWC122" s="10"/>
      <c r="NWD122" s="10"/>
      <c r="NWE122" s="10"/>
      <c r="NWF122" s="10"/>
      <c r="NWG122" s="10"/>
      <c r="NWH122" s="10"/>
      <c r="NWI122" s="10"/>
      <c r="NWJ122" s="10"/>
      <c r="NWK122" s="10"/>
      <c r="NWL122" s="10"/>
      <c r="NWM122" s="10"/>
      <c r="NWN122" s="10"/>
      <c r="NWO122" s="10"/>
      <c r="NWP122" s="10"/>
      <c r="NWQ122" s="10"/>
      <c r="NWR122" s="10"/>
      <c r="NWS122" s="10"/>
      <c r="NWT122" s="10"/>
      <c r="NWU122" s="10"/>
      <c r="NWV122" s="10"/>
      <c r="NWW122" s="10"/>
      <c r="NWX122" s="10"/>
      <c r="NWY122" s="10"/>
      <c r="NWZ122" s="10"/>
      <c r="NXA122" s="10"/>
      <c r="NXB122" s="10"/>
      <c r="NXC122" s="10"/>
      <c r="NXD122" s="10"/>
      <c r="NXE122" s="10"/>
      <c r="NXF122" s="10"/>
      <c r="NXG122" s="10"/>
      <c r="NXH122" s="10"/>
      <c r="NXI122" s="10"/>
      <c r="NXJ122" s="10"/>
      <c r="NXK122" s="10"/>
      <c r="NXL122" s="10"/>
      <c r="NXM122" s="10"/>
      <c r="NXN122" s="10"/>
      <c r="NXO122" s="10"/>
      <c r="NXP122" s="10"/>
      <c r="NXQ122" s="10"/>
      <c r="NXR122" s="10"/>
      <c r="NXS122" s="10"/>
      <c r="NXT122" s="10"/>
      <c r="NXU122" s="10"/>
      <c r="NXV122" s="10"/>
      <c r="NXW122" s="10"/>
      <c r="NXX122" s="10"/>
      <c r="NXY122" s="10"/>
      <c r="NXZ122" s="10"/>
      <c r="NYA122" s="10"/>
      <c r="NYB122" s="10"/>
      <c r="NYC122" s="10"/>
      <c r="NYD122" s="10"/>
      <c r="NYE122" s="10"/>
      <c r="NYF122" s="10"/>
      <c r="NYG122" s="10"/>
      <c r="NYH122" s="10"/>
      <c r="NYI122" s="10"/>
      <c r="NYJ122" s="10"/>
      <c r="NYK122" s="10"/>
      <c r="NYL122" s="10"/>
      <c r="NYM122" s="10"/>
      <c r="NYN122" s="10"/>
      <c r="NYO122" s="10"/>
      <c r="NYP122" s="10"/>
      <c r="NYQ122" s="10"/>
      <c r="NYR122" s="10"/>
      <c r="NYS122" s="10"/>
      <c r="NYT122" s="10"/>
      <c r="NYU122" s="10"/>
      <c r="NYV122" s="10"/>
      <c r="NYW122" s="10"/>
      <c r="NYX122" s="10"/>
      <c r="NYY122" s="10"/>
      <c r="NYZ122" s="10"/>
      <c r="NZA122" s="10"/>
      <c r="NZB122" s="10"/>
      <c r="NZC122" s="10"/>
      <c r="NZD122" s="10"/>
      <c r="NZE122" s="10"/>
      <c r="NZF122" s="10"/>
      <c r="NZG122" s="10"/>
      <c r="NZH122" s="10"/>
      <c r="NZI122" s="10"/>
      <c r="NZJ122" s="10"/>
      <c r="NZK122" s="10"/>
      <c r="NZL122" s="10"/>
      <c r="NZM122" s="10"/>
      <c r="NZN122" s="10"/>
      <c r="NZO122" s="10"/>
      <c r="NZP122" s="10"/>
      <c r="NZQ122" s="10"/>
      <c r="NZR122" s="10"/>
      <c r="NZS122" s="10"/>
      <c r="NZT122" s="10"/>
      <c r="NZU122" s="10"/>
      <c r="NZV122" s="10"/>
      <c r="NZW122" s="10"/>
      <c r="NZX122" s="10"/>
      <c r="NZY122" s="10"/>
      <c r="NZZ122" s="10"/>
      <c r="OAA122" s="10"/>
      <c r="OAB122" s="10"/>
      <c r="OAC122" s="10"/>
      <c r="OAD122" s="10"/>
      <c r="OAE122" s="10"/>
      <c r="OAF122" s="10"/>
      <c r="OAG122" s="10"/>
      <c r="OAH122" s="10"/>
      <c r="OAI122" s="10"/>
      <c r="OAJ122" s="10"/>
      <c r="OAK122" s="10"/>
      <c r="OAL122" s="10"/>
      <c r="OAM122" s="10"/>
      <c r="OAN122" s="10"/>
      <c r="OAO122" s="10"/>
      <c r="OAP122" s="10"/>
      <c r="OAQ122" s="10"/>
      <c r="OAR122" s="10"/>
      <c r="OAS122" s="10"/>
      <c r="OAT122" s="10"/>
      <c r="OAU122" s="10"/>
      <c r="OAV122" s="10"/>
      <c r="OAW122" s="10"/>
      <c r="OAX122" s="10"/>
      <c r="OAY122" s="10"/>
      <c r="OAZ122" s="10"/>
      <c r="OBA122" s="10"/>
      <c r="OBB122" s="10"/>
      <c r="OBC122" s="10"/>
      <c r="OBD122" s="10"/>
      <c r="OBE122" s="10"/>
      <c r="OBF122" s="10"/>
      <c r="OBG122" s="10"/>
      <c r="OBH122" s="10"/>
      <c r="OBI122" s="10"/>
      <c r="OBJ122" s="10"/>
      <c r="OBK122" s="10"/>
      <c r="OBL122" s="10"/>
      <c r="OBM122" s="10"/>
      <c r="OBN122" s="10"/>
      <c r="OBO122" s="10"/>
      <c r="OBP122" s="10"/>
      <c r="OBQ122" s="10"/>
      <c r="OBR122" s="10"/>
      <c r="OBS122" s="10"/>
      <c r="OBT122" s="10"/>
      <c r="OBU122" s="10"/>
      <c r="OBV122" s="10"/>
      <c r="OBW122" s="10"/>
      <c r="OBX122" s="10"/>
      <c r="OBY122" s="10"/>
      <c r="OBZ122" s="10"/>
      <c r="OCA122" s="10"/>
      <c r="OCB122" s="10"/>
      <c r="OCC122" s="10"/>
      <c r="OCD122" s="10"/>
      <c r="OCE122" s="10"/>
      <c r="OCF122" s="10"/>
      <c r="OCG122" s="10"/>
      <c r="OCH122" s="10"/>
      <c r="OCI122" s="10"/>
      <c r="OCJ122" s="10"/>
      <c r="OCK122" s="10"/>
      <c r="OCL122" s="10"/>
      <c r="OCM122" s="10"/>
      <c r="OCN122" s="10"/>
      <c r="OCO122" s="10"/>
      <c r="OCP122" s="10"/>
      <c r="OCQ122" s="10"/>
      <c r="OCR122" s="10"/>
      <c r="OCS122" s="10"/>
      <c r="OCT122" s="10"/>
      <c r="OCU122" s="10"/>
      <c r="OCV122" s="10"/>
      <c r="OCW122" s="10"/>
      <c r="OCX122" s="10"/>
      <c r="OCY122" s="10"/>
      <c r="OCZ122" s="10"/>
      <c r="ODA122" s="10"/>
      <c r="ODB122" s="10"/>
      <c r="ODC122" s="10"/>
      <c r="ODD122" s="10"/>
      <c r="ODE122" s="10"/>
      <c r="ODF122" s="10"/>
      <c r="ODG122" s="10"/>
      <c r="ODH122" s="10"/>
      <c r="ODI122" s="10"/>
      <c r="ODJ122" s="10"/>
      <c r="ODK122" s="10"/>
      <c r="ODL122" s="10"/>
      <c r="ODM122" s="10"/>
      <c r="ODN122" s="10"/>
      <c r="ODO122" s="10"/>
      <c r="ODP122" s="10"/>
      <c r="ODQ122" s="10"/>
      <c r="ODR122" s="10"/>
      <c r="ODS122" s="10"/>
      <c r="ODT122" s="10"/>
      <c r="ODU122" s="10"/>
      <c r="ODV122" s="10"/>
      <c r="ODW122" s="10"/>
      <c r="ODX122" s="10"/>
      <c r="ODY122" s="10"/>
      <c r="ODZ122" s="10"/>
      <c r="OEA122" s="10"/>
      <c r="OEB122" s="10"/>
      <c r="OEC122" s="10"/>
      <c r="OED122" s="10"/>
      <c r="OEE122" s="10"/>
      <c r="OEF122" s="10"/>
      <c r="OEG122" s="10"/>
      <c r="OEH122" s="10"/>
      <c r="OEI122" s="10"/>
      <c r="OEJ122" s="10"/>
      <c r="OEK122" s="10"/>
      <c r="OEL122" s="10"/>
      <c r="OEM122" s="10"/>
      <c r="OEN122" s="10"/>
      <c r="OEO122" s="10"/>
      <c r="OEP122" s="10"/>
      <c r="OEQ122" s="10"/>
      <c r="OER122" s="10"/>
      <c r="OES122" s="10"/>
      <c r="OET122" s="10"/>
      <c r="OEU122" s="10"/>
      <c r="OEV122" s="10"/>
      <c r="OEW122" s="10"/>
      <c r="OEX122" s="10"/>
      <c r="OEY122" s="10"/>
      <c r="OEZ122" s="10"/>
      <c r="OFA122" s="10"/>
      <c r="OFB122" s="10"/>
      <c r="OFC122" s="10"/>
      <c r="OFD122" s="10"/>
      <c r="OFE122" s="10"/>
      <c r="OFF122" s="10"/>
      <c r="OFG122" s="10"/>
      <c r="OFH122" s="10"/>
      <c r="OFI122" s="10"/>
      <c r="OFJ122" s="10"/>
      <c r="OFK122" s="10"/>
      <c r="OFL122" s="10"/>
      <c r="OFM122" s="10"/>
      <c r="OFN122" s="10"/>
      <c r="OFO122" s="10"/>
      <c r="OFP122" s="10"/>
      <c r="OFQ122" s="10"/>
      <c r="OFR122" s="10"/>
      <c r="OFS122" s="10"/>
      <c r="OFT122" s="10"/>
      <c r="OFU122" s="10"/>
      <c r="OFV122" s="10"/>
      <c r="OFW122" s="10"/>
      <c r="OFX122" s="10"/>
      <c r="OFY122" s="10"/>
      <c r="OFZ122" s="10"/>
      <c r="OGA122" s="10"/>
      <c r="OGB122" s="10"/>
      <c r="OGC122" s="10"/>
      <c r="OGD122" s="10"/>
      <c r="OGE122" s="10"/>
      <c r="OGF122" s="10"/>
      <c r="OGG122" s="10"/>
      <c r="OGH122" s="10"/>
      <c r="OGI122" s="10"/>
      <c r="OGJ122" s="10"/>
      <c r="OGK122" s="10"/>
      <c r="OGL122" s="10"/>
      <c r="OGM122" s="10"/>
      <c r="OGN122" s="10"/>
      <c r="OGO122" s="10"/>
      <c r="OGP122" s="10"/>
      <c r="OGQ122" s="10"/>
      <c r="OGR122" s="10"/>
      <c r="OGS122" s="10"/>
      <c r="OGT122" s="10"/>
      <c r="OGU122" s="10"/>
      <c r="OGV122" s="10"/>
      <c r="OGW122" s="10"/>
      <c r="OGX122" s="10"/>
      <c r="OGY122" s="10"/>
      <c r="OGZ122" s="10"/>
      <c r="OHA122" s="10"/>
      <c r="OHB122" s="10"/>
      <c r="OHC122" s="10"/>
      <c r="OHD122" s="10"/>
      <c r="OHE122" s="10"/>
      <c r="OHF122" s="10"/>
      <c r="OHG122" s="10"/>
      <c r="OHH122" s="10"/>
      <c r="OHI122" s="10"/>
      <c r="OHJ122" s="10"/>
      <c r="OHK122" s="10"/>
      <c r="OHL122" s="10"/>
      <c r="OHM122" s="10"/>
      <c r="OHN122" s="10"/>
      <c r="OHO122" s="10"/>
      <c r="OHP122" s="10"/>
      <c r="OHQ122" s="10"/>
      <c r="OHR122" s="10"/>
      <c r="OHS122" s="10"/>
      <c r="OHT122" s="10"/>
      <c r="OHU122" s="10"/>
      <c r="OHV122" s="10"/>
      <c r="OHW122" s="10"/>
      <c r="OHX122" s="10"/>
      <c r="OHY122" s="10"/>
      <c r="OHZ122" s="10"/>
      <c r="OIA122" s="10"/>
      <c r="OIB122" s="10"/>
      <c r="OIC122" s="10"/>
      <c r="OID122" s="10"/>
      <c r="OIE122" s="10"/>
      <c r="OIF122" s="10"/>
      <c r="OIG122" s="10"/>
      <c r="OIH122" s="10"/>
      <c r="OII122" s="10"/>
      <c r="OIJ122" s="10"/>
      <c r="OIK122" s="10"/>
      <c r="OIL122" s="10"/>
      <c r="OIM122" s="10"/>
      <c r="OIN122" s="10"/>
      <c r="OIO122" s="10"/>
      <c r="OIP122" s="10"/>
      <c r="OIQ122" s="10"/>
      <c r="OIR122" s="10"/>
      <c r="OIS122" s="10"/>
      <c r="OIT122" s="10"/>
      <c r="OIU122" s="10"/>
      <c r="OIV122" s="10"/>
      <c r="OIW122" s="10"/>
      <c r="OIX122" s="10"/>
      <c r="OIY122" s="10"/>
      <c r="OIZ122" s="10"/>
      <c r="OJA122" s="10"/>
      <c r="OJB122" s="10"/>
      <c r="OJC122" s="10"/>
      <c r="OJD122" s="10"/>
      <c r="OJE122" s="10"/>
      <c r="OJF122" s="10"/>
      <c r="OJG122" s="10"/>
      <c r="OJH122" s="10"/>
      <c r="OJI122" s="10"/>
      <c r="OJJ122" s="10"/>
      <c r="OJK122" s="10"/>
      <c r="OJL122" s="10"/>
      <c r="OJM122" s="10"/>
      <c r="OJN122" s="10"/>
      <c r="OJO122" s="10"/>
      <c r="OJP122" s="10"/>
      <c r="OJQ122" s="10"/>
      <c r="OJR122" s="10"/>
      <c r="OJS122" s="10"/>
      <c r="OJT122" s="10"/>
      <c r="OJU122" s="10"/>
      <c r="OJV122" s="10"/>
      <c r="OJW122" s="10"/>
      <c r="OJX122" s="10"/>
      <c r="OJY122" s="10"/>
      <c r="OJZ122" s="10"/>
      <c r="OKA122" s="10"/>
      <c r="OKB122" s="10"/>
      <c r="OKC122" s="10"/>
      <c r="OKD122" s="10"/>
      <c r="OKE122" s="10"/>
      <c r="OKF122" s="10"/>
      <c r="OKG122" s="10"/>
      <c r="OKH122" s="10"/>
      <c r="OKI122" s="10"/>
      <c r="OKJ122" s="10"/>
      <c r="OKK122" s="10"/>
      <c r="OKL122" s="10"/>
      <c r="OKM122" s="10"/>
      <c r="OKN122" s="10"/>
      <c r="OKO122" s="10"/>
      <c r="OKP122" s="10"/>
      <c r="OKQ122" s="10"/>
      <c r="OKR122" s="10"/>
      <c r="OKS122" s="10"/>
      <c r="OKT122" s="10"/>
      <c r="OKU122" s="10"/>
      <c r="OKV122" s="10"/>
      <c r="OKW122" s="10"/>
      <c r="OKX122" s="10"/>
      <c r="OKY122" s="10"/>
      <c r="OKZ122" s="10"/>
      <c r="OLA122" s="10"/>
      <c r="OLB122" s="10"/>
      <c r="OLC122" s="10"/>
      <c r="OLD122" s="10"/>
      <c r="OLE122" s="10"/>
      <c r="OLF122" s="10"/>
      <c r="OLG122" s="10"/>
      <c r="OLH122" s="10"/>
      <c r="OLI122" s="10"/>
      <c r="OLJ122" s="10"/>
      <c r="OLK122" s="10"/>
      <c r="OLL122" s="10"/>
      <c r="OLM122" s="10"/>
      <c r="OLN122" s="10"/>
      <c r="OLO122" s="10"/>
      <c r="OLP122" s="10"/>
      <c r="OLQ122" s="10"/>
      <c r="OLR122" s="10"/>
      <c r="OLS122" s="10"/>
      <c r="OLT122" s="10"/>
      <c r="OLU122" s="10"/>
      <c r="OLV122" s="10"/>
      <c r="OLW122" s="10"/>
      <c r="OLX122" s="10"/>
      <c r="OLY122" s="10"/>
      <c r="OLZ122" s="10"/>
      <c r="OMA122" s="10"/>
      <c r="OMB122" s="10"/>
      <c r="OMC122" s="10"/>
      <c r="OMD122" s="10"/>
      <c r="OME122" s="10"/>
      <c r="OMF122" s="10"/>
      <c r="OMG122" s="10"/>
      <c r="OMH122" s="10"/>
      <c r="OMI122" s="10"/>
      <c r="OMJ122" s="10"/>
      <c r="OMK122" s="10"/>
      <c r="OML122" s="10"/>
      <c r="OMM122" s="10"/>
      <c r="OMN122" s="10"/>
      <c r="OMO122" s="10"/>
      <c r="OMP122" s="10"/>
      <c r="OMQ122" s="10"/>
      <c r="OMR122" s="10"/>
      <c r="OMS122" s="10"/>
      <c r="OMT122" s="10"/>
      <c r="OMU122" s="10"/>
      <c r="OMV122" s="10"/>
      <c r="OMW122" s="10"/>
      <c r="OMX122" s="10"/>
      <c r="OMY122" s="10"/>
      <c r="OMZ122" s="10"/>
      <c r="ONA122" s="10"/>
      <c r="ONB122" s="10"/>
      <c r="ONC122" s="10"/>
      <c r="OND122" s="10"/>
      <c r="ONE122" s="10"/>
      <c r="ONF122" s="10"/>
      <c r="ONG122" s="10"/>
      <c r="ONH122" s="10"/>
      <c r="ONI122" s="10"/>
      <c r="ONJ122" s="10"/>
      <c r="ONK122" s="10"/>
      <c r="ONL122" s="10"/>
      <c r="ONM122" s="10"/>
      <c r="ONN122" s="10"/>
      <c r="ONO122" s="10"/>
      <c r="ONP122" s="10"/>
      <c r="ONQ122" s="10"/>
      <c r="ONR122" s="10"/>
      <c r="ONS122" s="10"/>
      <c r="ONT122" s="10"/>
      <c r="ONU122" s="10"/>
      <c r="ONV122" s="10"/>
      <c r="ONW122" s="10"/>
      <c r="ONX122" s="10"/>
      <c r="ONY122" s="10"/>
      <c r="ONZ122" s="10"/>
      <c r="OOA122" s="10"/>
      <c r="OOB122" s="10"/>
      <c r="OOC122" s="10"/>
      <c r="OOD122" s="10"/>
      <c r="OOE122" s="10"/>
      <c r="OOF122" s="10"/>
      <c r="OOG122" s="10"/>
      <c r="OOH122" s="10"/>
      <c r="OOI122" s="10"/>
      <c r="OOJ122" s="10"/>
      <c r="OOK122" s="10"/>
      <c r="OOL122" s="10"/>
      <c r="OOM122" s="10"/>
      <c r="OON122" s="10"/>
      <c r="OOO122" s="10"/>
      <c r="OOP122" s="10"/>
      <c r="OOQ122" s="10"/>
      <c r="OOR122" s="10"/>
      <c r="OOS122" s="10"/>
      <c r="OOT122" s="10"/>
      <c r="OOU122" s="10"/>
      <c r="OOV122" s="10"/>
      <c r="OOW122" s="10"/>
      <c r="OOX122" s="10"/>
      <c r="OOY122" s="10"/>
      <c r="OOZ122" s="10"/>
      <c r="OPA122" s="10"/>
      <c r="OPB122" s="10"/>
      <c r="OPC122" s="10"/>
      <c r="OPD122" s="10"/>
      <c r="OPE122" s="10"/>
      <c r="OPF122" s="10"/>
      <c r="OPG122" s="10"/>
      <c r="OPH122" s="10"/>
      <c r="OPI122" s="10"/>
      <c r="OPJ122" s="10"/>
      <c r="OPK122" s="10"/>
      <c r="OPL122" s="10"/>
      <c r="OPM122" s="10"/>
      <c r="OPN122" s="10"/>
      <c r="OPO122" s="10"/>
      <c r="OPP122" s="10"/>
      <c r="OPQ122" s="10"/>
      <c r="OPR122" s="10"/>
      <c r="OPS122" s="10"/>
      <c r="OPT122" s="10"/>
      <c r="OPU122" s="10"/>
      <c r="OPV122" s="10"/>
      <c r="OPW122" s="10"/>
      <c r="OPX122" s="10"/>
      <c r="OPY122" s="10"/>
      <c r="OPZ122" s="10"/>
      <c r="OQA122" s="10"/>
      <c r="OQB122" s="10"/>
      <c r="OQC122" s="10"/>
      <c r="OQD122" s="10"/>
      <c r="OQE122" s="10"/>
      <c r="OQF122" s="10"/>
      <c r="OQG122" s="10"/>
      <c r="OQH122" s="10"/>
      <c r="OQI122" s="10"/>
      <c r="OQJ122" s="10"/>
      <c r="OQK122" s="10"/>
      <c r="OQL122" s="10"/>
      <c r="OQM122" s="10"/>
      <c r="OQN122" s="10"/>
      <c r="OQO122" s="10"/>
      <c r="OQP122" s="10"/>
      <c r="OQQ122" s="10"/>
      <c r="OQR122" s="10"/>
      <c r="OQS122" s="10"/>
      <c r="OQT122" s="10"/>
      <c r="OQU122" s="10"/>
      <c r="OQV122" s="10"/>
      <c r="OQW122" s="10"/>
      <c r="OQX122" s="10"/>
      <c r="OQY122" s="10"/>
      <c r="OQZ122" s="10"/>
      <c r="ORA122" s="10"/>
      <c r="ORB122" s="10"/>
      <c r="ORC122" s="10"/>
      <c r="ORD122" s="10"/>
      <c r="ORE122" s="10"/>
      <c r="ORF122" s="10"/>
      <c r="ORG122" s="10"/>
      <c r="ORH122" s="10"/>
      <c r="ORI122" s="10"/>
      <c r="ORJ122" s="10"/>
      <c r="ORK122" s="10"/>
      <c r="ORL122" s="10"/>
      <c r="ORM122" s="10"/>
      <c r="ORN122" s="10"/>
      <c r="ORO122" s="10"/>
      <c r="ORP122" s="10"/>
      <c r="ORQ122" s="10"/>
      <c r="ORR122" s="10"/>
      <c r="ORS122" s="10"/>
      <c r="ORT122" s="10"/>
      <c r="ORU122" s="10"/>
      <c r="ORV122" s="10"/>
      <c r="ORW122" s="10"/>
      <c r="ORX122" s="10"/>
      <c r="ORY122" s="10"/>
      <c r="ORZ122" s="10"/>
      <c r="OSA122" s="10"/>
      <c r="OSB122" s="10"/>
      <c r="OSC122" s="10"/>
      <c r="OSD122" s="10"/>
      <c r="OSE122" s="10"/>
      <c r="OSF122" s="10"/>
      <c r="OSG122" s="10"/>
      <c r="OSH122" s="10"/>
      <c r="OSI122" s="10"/>
      <c r="OSJ122" s="10"/>
      <c r="OSK122" s="10"/>
      <c r="OSL122" s="10"/>
      <c r="OSM122" s="10"/>
      <c r="OSN122" s="10"/>
      <c r="OSO122" s="10"/>
      <c r="OSP122" s="10"/>
      <c r="OSQ122" s="10"/>
      <c r="OSR122" s="10"/>
      <c r="OSS122" s="10"/>
      <c r="OST122" s="10"/>
      <c r="OSU122" s="10"/>
      <c r="OSV122" s="10"/>
      <c r="OSW122" s="10"/>
      <c r="OSX122" s="10"/>
      <c r="OSY122" s="10"/>
      <c r="OSZ122" s="10"/>
      <c r="OTA122" s="10"/>
      <c r="OTB122" s="10"/>
      <c r="OTC122" s="10"/>
      <c r="OTD122" s="10"/>
      <c r="OTE122" s="10"/>
      <c r="OTF122" s="10"/>
      <c r="OTG122" s="10"/>
      <c r="OTH122" s="10"/>
      <c r="OTI122" s="10"/>
      <c r="OTJ122" s="10"/>
      <c r="OTK122" s="10"/>
      <c r="OTL122" s="10"/>
      <c r="OTM122" s="10"/>
      <c r="OTN122" s="10"/>
      <c r="OTO122" s="10"/>
      <c r="OTP122" s="10"/>
      <c r="OTQ122" s="10"/>
      <c r="OTR122" s="10"/>
      <c r="OTS122" s="10"/>
      <c r="OTT122" s="10"/>
      <c r="OTU122" s="10"/>
      <c r="OTV122" s="10"/>
      <c r="OTW122" s="10"/>
      <c r="OTX122" s="10"/>
      <c r="OTY122" s="10"/>
      <c r="OTZ122" s="10"/>
      <c r="OUA122" s="10"/>
      <c r="OUB122" s="10"/>
      <c r="OUC122" s="10"/>
      <c r="OUD122" s="10"/>
      <c r="OUE122" s="10"/>
      <c r="OUF122" s="10"/>
      <c r="OUG122" s="10"/>
      <c r="OUH122" s="10"/>
      <c r="OUI122" s="10"/>
      <c r="OUJ122" s="10"/>
      <c r="OUK122" s="10"/>
      <c r="OUL122" s="10"/>
      <c r="OUM122" s="10"/>
      <c r="OUN122" s="10"/>
      <c r="OUO122" s="10"/>
      <c r="OUP122" s="10"/>
      <c r="OUQ122" s="10"/>
      <c r="OUR122" s="10"/>
      <c r="OUS122" s="10"/>
      <c r="OUT122" s="10"/>
      <c r="OUU122" s="10"/>
      <c r="OUV122" s="10"/>
      <c r="OUW122" s="10"/>
      <c r="OUX122" s="10"/>
      <c r="OUY122" s="10"/>
      <c r="OUZ122" s="10"/>
      <c r="OVA122" s="10"/>
      <c r="OVB122" s="10"/>
      <c r="OVC122" s="10"/>
      <c r="OVD122" s="10"/>
      <c r="OVE122" s="10"/>
      <c r="OVF122" s="10"/>
      <c r="OVG122" s="10"/>
      <c r="OVH122" s="10"/>
      <c r="OVI122" s="10"/>
      <c r="OVJ122" s="10"/>
      <c r="OVK122" s="10"/>
      <c r="OVL122" s="10"/>
      <c r="OVM122" s="10"/>
      <c r="OVN122" s="10"/>
      <c r="OVO122" s="10"/>
      <c r="OVP122" s="10"/>
      <c r="OVQ122" s="10"/>
      <c r="OVR122" s="10"/>
      <c r="OVS122" s="10"/>
      <c r="OVT122" s="10"/>
      <c r="OVU122" s="10"/>
      <c r="OVV122" s="10"/>
      <c r="OVW122" s="10"/>
      <c r="OVX122" s="10"/>
      <c r="OVY122" s="10"/>
      <c r="OVZ122" s="10"/>
      <c r="OWA122" s="10"/>
      <c r="OWB122" s="10"/>
      <c r="OWC122" s="10"/>
      <c r="OWD122" s="10"/>
      <c r="OWE122" s="10"/>
      <c r="OWF122" s="10"/>
      <c r="OWG122" s="10"/>
      <c r="OWH122" s="10"/>
      <c r="OWI122" s="10"/>
      <c r="OWJ122" s="10"/>
      <c r="OWK122" s="10"/>
      <c r="OWL122" s="10"/>
      <c r="OWM122" s="10"/>
      <c r="OWN122" s="10"/>
      <c r="OWO122" s="10"/>
      <c r="OWP122" s="10"/>
      <c r="OWQ122" s="10"/>
      <c r="OWR122" s="10"/>
      <c r="OWS122" s="10"/>
      <c r="OWT122" s="10"/>
      <c r="OWU122" s="10"/>
      <c r="OWV122" s="10"/>
      <c r="OWW122" s="10"/>
      <c r="OWX122" s="10"/>
      <c r="OWY122" s="10"/>
      <c r="OWZ122" s="10"/>
      <c r="OXA122" s="10"/>
      <c r="OXB122" s="10"/>
      <c r="OXC122" s="10"/>
      <c r="OXD122" s="10"/>
      <c r="OXE122" s="10"/>
      <c r="OXF122" s="10"/>
      <c r="OXG122" s="10"/>
      <c r="OXH122" s="10"/>
      <c r="OXI122" s="10"/>
      <c r="OXJ122" s="10"/>
      <c r="OXK122" s="10"/>
      <c r="OXL122" s="10"/>
      <c r="OXM122" s="10"/>
      <c r="OXN122" s="10"/>
      <c r="OXO122" s="10"/>
      <c r="OXP122" s="10"/>
      <c r="OXQ122" s="10"/>
      <c r="OXR122" s="10"/>
      <c r="OXS122" s="10"/>
      <c r="OXT122" s="10"/>
      <c r="OXU122" s="10"/>
      <c r="OXV122" s="10"/>
      <c r="OXW122" s="10"/>
      <c r="OXX122" s="10"/>
      <c r="OXY122" s="10"/>
      <c r="OXZ122" s="10"/>
      <c r="OYA122" s="10"/>
      <c r="OYB122" s="10"/>
      <c r="OYC122" s="10"/>
      <c r="OYD122" s="10"/>
      <c r="OYE122" s="10"/>
      <c r="OYF122" s="10"/>
      <c r="OYG122" s="10"/>
      <c r="OYH122" s="10"/>
      <c r="OYI122" s="10"/>
      <c r="OYJ122" s="10"/>
      <c r="OYK122" s="10"/>
      <c r="OYL122" s="10"/>
      <c r="OYM122" s="10"/>
      <c r="OYN122" s="10"/>
      <c r="OYO122" s="10"/>
      <c r="OYP122" s="10"/>
      <c r="OYQ122" s="10"/>
      <c r="OYR122" s="10"/>
      <c r="OYS122" s="10"/>
      <c r="OYT122" s="10"/>
      <c r="OYU122" s="10"/>
      <c r="OYV122" s="10"/>
      <c r="OYW122" s="10"/>
      <c r="OYX122" s="10"/>
      <c r="OYY122" s="10"/>
      <c r="OYZ122" s="10"/>
      <c r="OZA122" s="10"/>
      <c r="OZB122" s="10"/>
      <c r="OZC122" s="10"/>
      <c r="OZD122" s="10"/>
      <c r="OZE122" s="10"/>
      <c r="OZF122" s="10"/>
      <c r="OZG122" s="10"/>
      <c r="OZH122" s="10"/>
      <c r="OZI122" s="10"/>
      <c r="OZJ122" s="10"/>
      <c r="OZK122" s="10"/>
      <c r="OZL122" s="10"/>
      <c r="OZM122" s="10"/>
      <c r="OZN122" s="10"/>
      <c r="OZO122" s="10"/>
      <c r="OZP122" s="10"/>
      <c r="OZQ122" s="10"/>
      <c r="OZR122" s="10"/>
      <c r="OZS122" s="10"/>
      <c r="OZT122" s="10"/>
      <c r="OZU122" s="10"/>
      <c r="OZV122" s="10"/>
      <c r="OZW122" s="10"/>
      <c r="OZX122" s="10"/>
      <c r="OZY122" s="10"/>
      <c r="OZZ122" s="10"/>
      <c r="PAA122" s="10"/>
      <c r="PAB122" s="10"/>
      <c r="PAC122" s="10"/>
      <c r="PAD122" s="10"/>
      <c r="PAE122" s="10"/>
      <c r="PAF122" s="10"/>
      <c r="PAG122" s="10"/>
      <c r="PAH122" s="10"/>
      <c r="PAI122" s="10"/>
      <c r="PAJ122" s="10"/>
      <c r="PAK122" s="10"/>
      <c r="PAL122" s="10"/>
      <c r="PAM122" s="10"/>
      <c r="PAN122" s="10"/>
      <c r="PAO122" s="10"/>
      <c r="PAP122" s="10"/>
      <c r="PAQ122" s="10"/>
      <c r="PAR122" s="10"/>
      <c r="PAS122" s="10"/>
      <c r="PAT122" s="10"/>
      <c r="PAU122" s="10"/>
      <c r="PAV122" s="10"/>
      <c r="PAW122" s="10"/>
      <c r="PAX122" s="10"/>
      <c r="PAY122" s="10"/>
      <c r="PAZ122" s="10"/>
      <c r="PBA122" s="10"/>
      <c r="PBB122" s="10"/>
      <c r="PBC122" s="10"/>
      <c r="PBD122" s="10"/>
      <c r="PBE122" s="10"/>
      <c r="PBF122" s="10"/>
      <c r="PBG122" s="10"/>
      <c r="PBH122" s="10"/>
      <c r="PBI122" s="10"/>
      <c r="PBJ122" s="10"/>
      <c r="PBK122" s="10"/>
      <c r="PBL122" s="10"/>
      <c r="PBM122" s="10"/>
      <c r="PBN122" s="10"/>
      <c r="PBO122" s="10"/>
      <c r="PBP122" s="10"/>
      <c r="PBQ122" s="10"/>
      <c r="PBR122" s="10"/>
      <c r="PBS122" s="10"/>
      <c r="PBT122" s="10"/>
      <c r="PBU122" s="10"/>
      <c r="PBV122" s="10"/>
      <c r="PBW122" s="10"/>
      <c r="PBX122" s="10"/>
      <c r="PBY122" s="10"/>
      <c r="PBZ122" s="10"/>
      <c r="PCA122" s="10"/>
      <c r="PCB122" s="10"/>
      <c r="PCC122" s="10"/>
      <c r="PCD122" s="10"/>
      <c r="PCE122" s="10"/>
      <c r="PCF122" s="10"/>
      <c r="PCG122" s="10"/>
      <c r="PCH122" s="10"/>
      <c r="PCI122" s="10"/>
      <c r="PCJ122" s="10"/>
      <c r="PCK122" s="10"/>
      <c r="PCL122" s="10"/>
      <c r="PCM122" s="10"/>
      <c r="PCN122" s="10"/>
      <c r="PCO122" s="10"/>
      <c r="PCP122" s="10"/>
      <c r="PCQ122" s="10"/>
      <c r="PCR122" s="10"/>
      <c r="PCS122" s="10"/>
      <c r="PCT122" s="10"/>
      <c r="PCU122" s="10"/>
      <c r="PCV122" s="10"/>
      <c r="PCW122" s="10"/>
      <c r="PCX122" s="10"/>
      <c r="PCY122" s="10"/>
      <c r="PCZ122" s="10"/>
      <c r="PDA122" s="10"/>
      <c r="PDB122" s="10"/>
      <c r="PDC122" s="10"/>
      <c r="PDD122" s="10"/>
      <c r="PDE122" s="10"/>
      <c r="PDF122" s="10"/>
      <c r="PDG122" s="10"/>
      <c r="PDH122" s="10"/>
      <c r="PDI122" s="10"/>
      <c r="PDJ122" s="10"/>
      <c r="PDK122" s="10"/>
      <c r="PDL122" s="10"/>
      <c r="PDM122" s="10"/>
      <c r="PDN122" s="10"/>
      <c r="PDO122" s="10"/>
      <c r="PDP122" s="10"/>
      <c r="PDQ122" s="10"/>
      <c r="PDR122" s="10"/>
      <c r="PDS122" s="10"/>
      <c r="PDT122" s="10"/>
      <c r="PDU122" s="10"/>
      <c r="PDV122" s="10"/>
      <c r="PDW122" s="10"/>
      <c r="PDX122" s="10"/>
      <c r="PDY122" s="10"/>
      <c r="PDZ122" s="10"/>
      <c r="PEA122" s="10"/>
      <c r="PEB122" s="10"/>
      <c r="PEC122" s="10"/>
      <c r="PED122" s="10"/>
      <c r="PEE122" s="10"/>
      <c r="PEF122" s="10"/>
      <c r="PEG122" s="10"/>
      <c r="PEH122" s="10"/>
      <c r="PEI122" s="10"/>
      <c r="PEJ122" s="10"/>
      <c r="PEK122" s="10"/>
      <c r="PEL122" s="10"/>
      <c r="PEM122" s="10"/>
      <c r="PEN122" s="10"/>
      <c r="PEO122" s="10"/>
      <c r="PEP122" s="10"/>
      <c r="PEQ122" s="10"/>
      <c r="PER122" s="10"/>
      <c r="PES122" s="10"/>
      <c r="PET122" s="10"/>
      <c r="PEU122" s="10"/>
      <c r="PEV122" s="10"/>
      <c r="PEW122" s="10"/>
      <c r="PEX122" s="10"/>
      <c r="PEY122" s="10"/>
      <c r="PEZ122" s="10"/>
      <c r="PFA122" s="10"/>
      <c r="PFB122" s="10"/>
      <c r="PFC122" s="10"/>
      <c r="PFD122" s="10"/>
      <c r="PFE122" s="10"/>
      <c r="PFF122" s="10"/>
      <c r="PFG122" s="10"/>
      <c r="PFH122" s="10"/>
      <c r="PFI122" s="10"/>
      <c r="PFJ122" s="10"/>
      <c r="PFK122" s="10"/>
      <c r="PFL122" s="10"/>
      <c r="PFM122" s="10"/>
      <c r="PFN122" s="10"/>
      <c r="PFO122" s="10"/>
      <c r="PFP122" s="10"/>
      <c r="PFQ122" s="10"/>
      <c r="PFR122" s="10"/>
      <c r="PFS122" s="10"/>
      <c r="PFT122" s="10"/>
      <c r="PFU122" s="10"/>
      <c r="PFV122" s="10"/>
      <c r="PFW122" s="10"/>
      <c r="PFX122" s="10"/>
      <c r="PFY122" s="10"/>
      <c r="PFZ122" s="10"/>
      <c r="PGA122" s="10"/>
      <c r="PGB122" s="10"/>
      <c r="PGC122" s="10"/>
      <c r="PGD122" s="10"/>
      <c r="PGE122" s="10"/>
      <c r="PGF122" s="10"/>
      <c r="PGG122" s="10"/>
      <c r="PGH122" s="10"/>
      <c r="PGI122" s="10"/>
      <c r="PGJ122" s="10"/>
      <c r="PGK122" s="10"/>
      <c r="PGL122" s="10"/>
      <c r="PGM122" s="10"/>
      <c r="PGN122" s="10"/>
      <c r="PGO122" s="10"/>
      <c r="PGP122" s="10"/>
      <c r="PGQ122" s="10"/>
      <c r="PGR122" s="10"/>
      <c r="PGS122" s="10"/>
      <c r="PGT122" s="10"/>
      <c r="PGU122" s="10"/>
      <c r="PGV122" s="10"/>
      <c r="PGW122" s="10"/>
      <c r="PGX122" s="10"/>
      <c r="PGY122" s="10"/>
      <c r="PGZ122" s="10"/>
      <c r="PHA122" s="10"/>
      <c r="PHB122" s="10"/>
      <c r="PHC122" s="10"/>
      <c r="PHD122" s="10"/>
      <c r="PHE122" s="10"/>
      <c r="PHF122" s="10"/>
      <c r="PHG122" s="10"/>
      <c r="PHH122" s="10"/>
      <c r="PHI122" s="10"/>
      <c r="PHJ122" s="10"/>
      <c r="PHK122" s="10"/>
      <c r="PHL122" s="10"/>
      <c r="PHM122" s="10"/>
      <c r="PHN122" s="10"/>
      <c r="PHO122" s="10"/>
      <c r="PHP122" s="10"/>
      <c r="PHQ122" s="10"/>
      <c r="PHR122" s="10"/>
      <c r="PHS122" s="10"/>
      <c r="PHT122" s="10"/>
      <c r="PHU122" s="10"/>
      <c r="PHV122" s="10"/>
      <c r="PHW122" s="10"/>
      <c r="PHX122" s="10"/>
      <c r="PHY122" s="10"/>
      <c r="PHZ122" s="10"/>
      <c r="PIA122" s="10"/>
      <c r="PIB122" s="10"/>
      <c r="PIC122" s="10"/>
      <c r="PID122" s="10"/>
      <c r="PIE122" s="10"/>
      <c r="PIF122" s="10"/>
      <c r="PIG122" s="10"/>
      <c r="PIH122" s="10"/>
      <c r="PII122" s="10"/>
      <c r="PIJ122" s="10"/>
      <c r="PIK122" s="10"/>
      <c r="PIL122" s="10"/>
      <c r="PIM122" s="10"/>
      <c r="PIN122" s="10"/>
      <c r="PIO122" s="10"/>
      <c r="PIP122" s="10"/>
      <c r="PIQ122" s="10"/>
      <c r="PIR122" s="10"/>
      <c r="PIS122" s="10"/>
      <c r="PIT122" s="10"/>
      <c r="PIU122" s="10"/>
      <c r="PIV122" s="10"/>
      <c r="PIW122" s="10"/>
      <c r="PIX122" s="10"/>
      <c r="PIY122" s="10"/>
      <c r="PIZ122" s="10"/>
      <c r="PJA122" s="10"/>
      <c r="PJB122" s="10"/>
      <c r="PJC122" s="10"/>
      <c r="PJD122" s="10"/>
      <c r="PJE122" s="10"/>
      <c r="PJF122" s="10"/>
      <c r="PJG122" s="10"/>
      <c r="PJH122" s="10"/>
      <c r="PJI122" s="10"/>
      <c r="PJJ122" s="10"/>
      <c r="PJK122" s="10"/>
      <c r="PJL122" s="10"/>
      <c r="PJM122" s="10"/>
      <c r="PJN122" s="10"/>
      <c r="PJO122" s="10"/>
      <c r="PJP122" s="10"/>
      <c r="PJQ122" s="10"/>
      <c r="PJR122" s="10"/>
      <c r="PJS122" s="10"/>
      <c r="PJT122" s="10"/>
      <c r="PJU122" s="10"/>
      <c r="PJV122" s="10"/>
      <c r="PJW122" s="10"/>
      <c r="PJX122" s="10"/>
      <c r="PJY122" s="10"/>
      <c r="PJZ122" s="10"/>
      <c r="PKA122" s="10"/>
      <c r="PKB122" s="10"/>
      <c r="PKC122" s="10"/>
      <c r="PKD122" s="10"/>
      <c r="PKE122" s="10"/>
      <c r="PKF122" s="10"/>
      <c r="PKG122" s="10"/>
      <c r="PKH122" s="10"/>
      <c r="PKI122" s="10"/>
      <c r="PKJ122" s="10"/>
      <c r="PKK122" s="10"/>
      <c r="PKL122" s="10"/>
      <c r="PKM122" s="10"/>
      <c r="PKN122" s="10"/>
      <c r="PKO122" s="10"/>
      <c r="PKP122" s="10"/>
      <c r="PKQ122" s="10"/>
      <c r="PKR122" s="10"/>
      <c r="PKS122" s="10"/>
      <c r="PKT122" s="10"/>
      <c r="PKU122" s="10"/>
      <c r="PKV122" s="10"/>
      <c r="PKW122" s="10"/>
      <c r="PKX122" s="10"/>
      <c r="PKY122" s="10"/>
      <c r="PKZ122" s="10"/>
      <c r="PLA122" s="10"/>
      <c r="PLB122" s="10"/>
      <c r="PLC122" s="10"/>
      <c r="PLD122" s="10"/>
      <c r="PLE122" s="10"/>
      <c r="PLF122" s="10"/>
      <c r="PLG122" s="10"/>
      <c r="PLH122" s="10"/>
      <c r="PLI122" s="10"/>
      <c r="PLJ122" s="10"/>
      <c r="PLK122" s="10"/>
      <c r="PLL122" s="10"/>
      <c r="PLM122" s="10"/>
      <c r="PLN122" s="10"/>
      <c r="PLO122" s="10"/>
      <c r="PLP122" s="10"/>
      <c r="PLQ122" s="10"/>
      <c r="PLR122" s="10"/>
      <c r="PLS122" s="10"/>
      <c r="PLT122" s="10"/>
      <c r="PLU122" s="10"/>
      <c r="PLV122" s="10"/>
      <c r="PLW122" s="10"/>
      <c r="PLX122" s="10"/>
      <c r="PLY122" s="10"/>
      <c r="PLZ122" s="10"/>
      <c r="PMA122" s="10"/>
      <c r="PMB122" s="10"/>
      <c r="PMC122" s="10"/>
      <c r="PMD122" s="10"/>
      <c r="PME122" s="10"/>
      <c r="PMF122" s="10"/>
      <c r="PMG122" s="10"/>
      <c r="PMH122" s="10"/>
      <c r="PMI122" s="10"/>
      <c r="PMJ122" s="10"/>
      <c r="PMK122" s="10"/>
      <c r="PML122" s="10"/>
      <c r="PMM122" s="10"/>
      <c r="PMN122" s="10"/>
      <c r="PMO122" s="10"/>
      <c r="PMP122" s="10"/>
      <c r="PMQ122" s="10"/>
      <c r="PMR122" s="10"/>
      <c r="PMS122" s="10"/>
      <c r="PMT122" s="10"/>
      <c r="PMU122" s="10"/>
      <c r="PMV122" s="10"/>
      <c r="PMW122" s="10"/>
      <c r="PMX122" s="10"/>
      <c r="PMY122" s="10"/>
      <c r="PMZ122" s="10"/>
      <c r="PNA122" s="10"/>
      <c r="PNB122" s="10"/>
      <c r="PNC122" s="10"/>
      <c r="PND122" s="10"/>
      <c r="PNE122" s="10"/>
      <c r="PNF122" s="10"/>
      <c r="PNG122" s="10"/>
      <c r="PNH122" s="10"/>
      <c r="PNI122" s="10"/>
      <c r="PNJ122" s="10"/>
      <c r="PNK122" s="10"/>
      <c r="PNL122" s="10"/>
      <c r="PNM122" s="10"/>
      <c r="PNN122" s="10"/>
      <c r="PNO122" s="10"/>
      <c r="PNP122" s="10"/>
      <c r="PNQ122" s="10"/>
      <c r="PNR122" s="10"/>
      <c r="PNS122" s="10"/>
      <c r="PNT122" s="10"/>
      <c r="PNU122" s="10"/>
      <c r="PNV122" s="10"/>
      <c r="PNW122" s="10"/>
      <c r="PNX122" s="10"/>
      <c r="PNY122" s="10"/>
      <c r="PNZ122" s="10"/>
      <c r="POA122" s="10"/>
      <c r="POB122" s="10"/>
      <c r="POC122" s="10"/>
      <c r="POD122" s="10"/>
      <c r="POE122" s="10"/>
      <c r="POF122" s="10"/>
      <c r="POG122" s="10"/>
      <c r="POH122" s="10"/>
      <c r="POI122" s="10"/>
      <c r="POJ122" s="10"/>
      <c r="POK122" s="10"/>
      <c r="POL122" s="10"/>
      <c r="POM122" s="10"/>
      <c r="PON122" s="10"/>
      <c r="POO122" s="10"/>
      <c r="POP122" s="10"/>
      <c r="POQ122" s="10"/>
      <c r="POR122" s="10"/>
      <c r="POS122" s="10"/>
      <c r="POT122" s="10"/>
      <c r="POU122" s="10"/>
      <c r="POV122" s="10"/>
      <c r="POW122" s="10"/>
      <c r="POX122" s="10"/>
      <c r="POY122" s="10"/>
      <c r="POZ122" s="10"/>
      <c r="PPA122" s="10"/>
      <c r="PPB122" s="10"/>
      <c r="PPC122" s="10"/>
      <c r="PPD122" s="10"/>
      <c r="PPE122" s="10"/>
      <c r="PPF122" s="10"/>
      <c r="PPG122" s="10"/>
      <c r="PPH122" s="10"/>
      <c r="PPI122" s="10"/>
      <c r="PPJ122" s="10"/>
      <c r="PPK122" s="10"/>
      <c r="PPL122" s="10"/>
      <c r="PPM122" s="10"/>
      <c r="PPN122" s="10"/>
      <c r="PPO122" s="10"/>
      <c r="PPP122" s="10"/>
      <c r="PPQ122" s="10"/>
      <c r="PPR122" s="10"/>
      <c r="PPS122" s="10"/>
      <c r="PPT122" s="10"/>
      <c r="PPU122" s="10"/>
      <c r="PPV122" s="10"/>
      <c r="PPW122" s="10"/>
      <c r="PPX122" s="10"/>
      <c r="PPY122" s="10"/>
      <c r="PPZ122" s="10"/>
      <c r="PQA122" s="10"/>
      <c r="PQB122" s="10"/>
      <c r="PQC122" s="10"/>
      <c r="PQD122" s="10"/>
      <c r="PQE122" s="10"/>
      <c r="PQF122" s="10"/>
      <c r="PQG122" s="10"/>
      <c r="PQH122" s="10"/>
      <c r="PQI122" s="10"/>
      <c r="PQJ122" s="10"/>
      <c r="PQK122" s="10"/>
      <c r="PQL122" s="10"/>
      <c r="PQM122" s="10"/>
      <c r="PQN122" s="10"/>
      <c r="PQO122" s="10"/>
      <c r="PQP122" s="10"/>
      <c r="PQQ122" s="10"/>
      <c r="PQR122" s="10"/>
      <c r="PQS122" s="10"/>
      <c r="PQT122" s="10"/>
      <c r="PQU122" s="10"/>
      <c r="PQV122" s="10"/>
      <c r="PQW122" s="10"/>
      <c r="PQX122" s="10"/>
      <c r="PQY122" s="10"/>
      <c r="PQZ122" s="10"/>
      <c r="PRA122" s="10"/>
      <c r="PRB122" s="10"/>
      <c r="PRC122" s="10"/>
      <c r="PRD122" s="10"/>
      <c r="PRE122" s="10"/>
      <c r="PRF122" s="10"/>
      <c r="PRG122" s="10"/>
      <c r="PRH122" s="10"/>
      <c r="PRI122" s="10"/>
      <c r="PRJ122" s="10"/>
      <c r="PRK122" s="10"/>
      <c r="PRL122" s="10"/>
      <c r="PRM122" s="10"/>
      <c r="PRN122" s="10"/>
      <c r="PRO122" s="10"/>
      <c r="PRP122" s="10"/>
      <c r="PRQ122" s="10"/>
      <c r="PRR122" s="10"/>
      <c r="PRS122" s="10"/>
      <c r="PRT122" s="10"/>
      <c r="PRU122" s="10"/>
      <c r="PRV122" s="10"/>
      <c r="PRW122" s="10"/>
      <c r="PRX122" s="10"/>
      <c r="PRY122" s="10"/>
      <c r="PRZ122" s="10"/>
      <c r="PSA122" s="10"/>
      <c r="PSB122" s="10"/>
      <c r="PSC122" s="10"/>
      <c r="PSD122" s="10"/>
      <c r="PSE122" s="10"/>
      <c r="PSF122" s="10"/>
      <c r="PSG122" s="10"/>
      <c r="PSH122" s="10"/>
      <c r="PSI122" s="10"/>
      <c r="PSJ122" s="10"/>
      <c r="PSK122" s="10"/>
      <c r="PSL122" s="10"/>
      <c r="PSM122" s="10"/>
      <c r="PSN122" s="10"/>
      <c r="PSO122" s="10"/>
      <c r="PSP122" s="10"/>
      <c r="PSQ122" s="10"/>
      <c r="PSR122" s="10"/>
      <c r="PSS122" s="10"/>
      <c r="PST122" s="10"/>
      <c r="PSU122" s="10"/>
      <c r="PSV122" s="10"/>
      <c r="PSW122" s="10"/>
      <c r="PSX122" s="10"/>
      <c r="PSY122" s="10"/>
      <c r="PSZ122" s="10"/>
      <c r="PTA122" s="10"/>
      <c r="PTB122" s="10"/>
      <c r="PTC122" s="10"/>
      <c r="PTD122" s="10"/>
      <c r="PTE122" s="10"/>
      <c r="PTF122" s="10"/>
      <c r="PTG122" s="10"/>
      <c r="PTH122" s="10"/>
      <c r="PTI122" s="10"/>
      <c r="PTJ122" s="10"/>
      <c r="PTK122" s="10"/>
      <c r="PTL122" s="10"/>
      <c r="PTM122" s="10"/>
      <c r="PTN122" s="10"/>
      <c r="PTO122" s="10"/>
      <c r="PTP122" s="10"/>
      <c r="PTQ122" s="10"/>
      <c r="PTR122" s="10"/>
      <c r="PTS122" s="10"/>
      <c r="PTT122" s="10"/>
      <c r="PTU122" s="10"/>
      <c r="PTV122" s="10"/>
      <c r="PTW122" s="10"/>
      <c r="PTX122" s="10"/>
      <c r="PTY122" s="10"/>
      <c r="PTZ122" s="10"/>
      <c r="PUA122" s="10"/>
      <c r="PUB122" s="10"/>
      <c r="PUC122" s="10"/>
      <c r="PUD122" s="10"/>
      <c r="PUE122" s="10"/>
      <c r="PUF122" s="10"/>
      <c r="PUG122" s="10"/>
      <c r="PUH122" s="10"/>
      <c r="PUI122" s="10"/>
      <c r="PUJ122" s="10"/>
      <c r="PUK122" s="10"/>
      <c r="PUL122" s="10"/>
      <c r="PUM122" s="10"/>
      <c r="PUN122" s="10"/>
      <c r="PUO122" s="10"/>
      <c r="PUP122" s="10"/>
      <c r="PUQ122" s="10"/>
      <c r="PUR122" s="10"/>
      <c r="PUS122" s="10"/>
      <c r="PUT122" s="10"/>
      <c r="PUU122" s="10"/>
      <c r="PUV122" s="10"/>
      <c r="PUW122" s="10"/>
      <c r="PUX122" s="10"/>
      <c r="PUY122" s="10"/>
      <c r="PUZ122" s="10"/>
      <c r="PVA122" s="10"/>
      <c r="PVB122" s="10"/>
      <c r="PVC122" s="10"/>
      <c r="PVD122" s="10"/>
      <c r="PVE122" s="10"/>
      <c r="PVF122" s="10"/>
      <c r="PVG122" s="10"/>
      <c r="PVH122" s="10"/>
      <c r="PVI122" s="10"/>
      <c r="PVJ122" s="10"/>
      <c r="PVK122" s="10"/>
      <c r="PVL122" s="10"/>
      <c r="PVM122" s="10"/>
      <c r="PVN122" s="10"/>
      <c r="PVO122" s="10"/>
      <c r="PVP122" s="10"/>
      <c r="PVQ122" s="10"/>
      <c r="PVR122" s="10"/>
      <c r="PVS122" s="10"/>
      <c r="PVT122" s="10"/>
      <c r="PVU122" s="10"/>
      <c r="PVV122" s="10"/>
      <c r="PVW122" s="10"/>
      <c r="PVX122" s="10"/>
      <c r="PVY122" s="10"/>
      <c r="PVZ122" s="10"/>
      <c r="PWA122" s="10"/>
      <c r="PWB122" s="10"/>
      <c r="PWC122" s="10"/>
      <c r="PWD122" s="10"/>
      <c r="PWE122" s="10"/>
      <c r="PWF122" s="10"/>
      <c r="PWG122" s="10"/>
      <c r="PWH122" s="10"/>
      <c r="PWI122" s="10"/>
      <c r="PWJ122" s="10"/>
      <c r="PWK122" s="10"/>
      <c r="PWL122" s="10"/>
      <c r="PWM122" s="10"/>
      <c r="PWN122" s="10"/>
      <c r="PWO122" s="10"/>
      <c r="PWP122" s="10"/>
      <c r="PWQ122" s="10"/>
      <c r="PWR122" s="10"/>
      <c r="PWS122" s="10"/>
      <c r="PWT122" s="10"/>
      <c r="PWU122" s="10"/>
      <c r="PWV122" s="10"/>
      <c r="PWW122" s="10"/>
      <c r="PWX122" s="10"/>
      <c r="PWY122" s="10"/>
      <c r="PWZ122" s="10"/>
      <c r="PXA122" s="10"/>
      <c r="PXB122" s="10"/>
      <c r="PXC122" s="10"/>
      <c r="PXD122" s="10"/>
      <c r="PXE122" s="10"/>
      <c r="PXF122" s="10"/>
      <c r="PXG122" s="10"/>
      <c r="PXH122" s="10"/>
      <c r="PXI122" s="10"/>
      <c r="PXJ122" s="10"/>
      <c r="PXK122" s="10"/>
      <c r="PXL122" s="10"/>
      <c r="PXM122" s="10"/>
      <c r="PXN122" s="10"/>
      <c r="PXO122" s="10"/>
      <c r="PXP122" s="10"/>
      <c r="PXQ122" s="10"/>
      <c r="PXR122" s="10"/>
      <c r="PXS122" s="10"/>
      <c r="PXT122" s="10"/>
      <c r="PXU122" s="10"/>
      <c r="PXV122" s="10"/>
      <c r="PXW122" s="10"/>
      <c r="PXX122" s="10"/>
      <c r="PXY122" s="10"/>
      <c r="PXZ122" s="10"/>
      <c r="PYA122" s="10"/>
      <c r="PYB122" s="10"/>
      <c r="PYC122" s="10"/>
      <c r="PYD122" s="10"/>
      <c r="PYE122" s="10"/>
      <c r="PYF122" s="10"/>
      <c r="PYG122" s="10"/>
      <c r="PYH122" s="10"/>
      <c r="PYI122" s="10"/>
      <c r="PYJ122" s="10"/>
      <c r="PYK122" s="10"/>
      <c r="PYL122" s="10"/>
      <c r="PYM122" s="10"/>
      <c r="PYN122" s="10"/>
      <c r="PYO122" s="10"/>
      <c r="PYP122" s="10"/>
      <c r="PYQ122" s="10"/>
      <c r="PYR122" s="10"/>
      <c r="PYS122" s="10"/>
      <c r="PYT122" s="10"/>
      <c r="PYU122" s="10"/>
      <c r="PYV122" s="10"/>
      <c r="PYW122" s="10"/>
      <c r="PYX122" s="10"/>
      <c r="PYY122" s="10"/>
      <c r="PYZ122" s="10"/>
      <c r="PZA122" s="10"/>
      <c r="PZB122" s="10"/>
      <c r="PZC122" s="10"/>
      <c r="PZD122" s="10"/>
      <c r="PZE122" s="10"/>
      <c r="PZF122" s="10"/>
      <c r="PZG122" s="10"/>
      <c r="PZH122" s="10"/>
      <c r="PZI122" s="10"/>
      <c r="PZJ122" s="10"/>
      <c r="PZK122" s="10"/>
      <c r="PZL122" s="10"/>
      <c r="PZM122" s="10"/>
      <c r="PZN122" s="10"/>
      <c r="PZO122" s="10"/>
      <c r="PZP122" s="10"/>
      <c r="PZQ122" s="10"/>
      <c r="PZR122" s="10"/>
      <c r="PZS122" s="10"/>
      <c r="PZT122" s="10"/>
      <c r="PZU122" s="10"/>
      <c r="PZV122" s="10"/>
      <c r="PZW122" s="10"/>
      <c r="PZX122" s="10"/>
      <c r="PZY122" s="10"/>
      <c r="PZZ122" s="10"/>
      <c r="QAA122" s="10"/>
      <c r="QAB122" s="10"/>
      <c r="QAC122" s="10"/>
      <c r="QAD122" s="10"/>
      <c r="QAE122" s="10"/>
      <c r="QAF122" s="10"/>
      <c r="QAG122" s="10"/>
      <c r="QAH122" s="10"/>
      <c r="QAI122" s="10"/>
      <c r="QAJ122" s="10"/>
      <c r="QAK122" s="10"/>
      <c r="QAL122" s="10"/>
      <c r="QAM122" s="10"/>
      <c r="QAN122" s="10"/>
      <c r="QAO122" s="10"/>
      <c r="QAP122" s="10"/>
      <c r="QAQ122" s="10"/>
      <c r="QAR122" s="10"/>
      <c r="QAS122" s="10"/>
      <c r="QAT122" s="10"/>
      <c r="QAU122" s="10"/>
      <c r="QAV122" s="10"/>
      <c r="QAW122" s="10"/>
      <c r="QAX122" s="10"/>
      <c r="QAY122" s="10"/>
      <c r="QAZ122" s="10"/>
      <c r="QBA122" s="10"/>
      <c r="QBB122" s="10"/>
      <c r="QBC122" s="10"/>
      <c r="QBD122" s="10"/>
      <c r="QBE122" s="10"/>
      <c r="QBF122" s="10"/>
      <c r="QBG122" s="10"/>
      <c r="QBH122" s="10"/>
      <c r="QBI122" s="10"/>
      <c r="QBJ122" s="10"/>
      <c r="QBK122" s="10"/>
      <c r="QBL122" s="10"/>
      <c r="QBM122" s="10"/>
      <c r="QBN122" s="10"/>
      <c r="QBO122" s="10"/>
      <c r="QBP122" s="10"/>
      <c r="QBQ122" s="10"/>
      <c r="QBR122" s="10"/>
      <c r="QBS122" s="10"/>
      <c r="QBT122" s="10"/>
      <c r="QBU122" s="10"/>
      <c r="QBV122" s="10"/>
      <c r="QBW122" s="10"/>
      <c r="QBX122" s="10"/>
      <c r="QBY122" s="10"/>
      <c r="QBZ122" s="10"/>
      <c r="QCA122" s="10"/>
      <c r="QCB122" s="10"/>
      <c r="QCC122" s="10"/>
      <c r="QCD122" s="10"/>
      <c r="QCE122" s="10"/>
      <c r="QCF122" s="10"/>
      <c r="QCG122" s="10"/>
      <c r="QCH122" s="10"/>
      <c r="QCI122" s="10"/>
      <c r="QCJ122" s="10"/>
      <c r="QCK122" s="10"/>
      <c r="QCL122" s="10"/>
      <c r="QCM122" s="10"/>
      <c r="QCN122" s="10"/>
      <c r="QCO122" s="10"/>
      <c r="QCP122" s="10"/>
      <c r="QCQ122" s="10"/>
      <c r="QCR122" s="10"/>
      <c r="QCS122" s="10"/>
      <c r="QCT122" s="10"/>
      <c r="QCU122" s="10"/>
      <c r="QCV122" s="10"/>
      <c r="QCW122" s="10"/>
      <c r="QCX122" s="10"/>
      <c r="QCY122" s="10"/>
      <c r="QCZ122" s="10"/>
      <c r="QDA122" s="10"/>
      <c r="QDB122" s="10"/>
      <c r="QDC122" s="10"/>
      <c r="QDD122" s="10"/>
      <c r="QDE122" s="10"/>
      <c r="QDF122" s="10"/>
      <c r="QDG122" s="10"/>
      <c r="QDH122" s="10"/>
      <c r="QDI122" s="10"/>
      <c r="QDJ122" s="10"/>
      <c r="QDK122" s="10"/>
      <c r="QDL122" s="10"/>
      <c r="QDM122" s="10"/>
      <c r="QDN122" s="10"/>
      <c r="QDO122" s="10"/>
      <c r="QDP122" s="10"/>
      <c r="QDQ122" s="10"/>
      <c r="QDR122" s="10"/>
      <c r="QDS122" s="10"/>
      <c r="QDT122" s="10"/>
      <c r="QDU122" s="10"/>
      <c r="QDV122" s="10"/>
      <c r="QDW122" s="10"/>
      <c r="QDX122" s="10"/>
      <c r="QDY122" s="10"/>
      <c r="QDZ122" s="10"/>
      <c r="QEA122" s="10"/>
      <c r="QEB122" s="10"/>
      <c r="QEC122" s="10"/>
      <c r="QED122" s="10"/>
      <c r="QEE122" s="10"/>
      <c r="QEF122" s="10"/>
      <c r="QEG122" s="10"/>
      <c r="QEH122" s="10"/>
      <c r="QEI122" s="10"/>
      <c r="QEJ122" s="10"/>
      <c r="QEK122" s="10"/>
      <c r="QEL122" s="10"/>
      <c r="QEM122" s="10"/>
      <c r="QEN122" s="10"/>
      <c r="QEO122" s="10"/>
      <c r="QEP122" s="10"/>
      <c r="QEQ122" s="10"/>
      <c r="QER122" s="10"/>
      <c r="QES122" s="10"/>
      <c r="QET122" s="10"/>
      <c r="QEU122" s="10"/>
      <c r="QEV122" s="10"/>
      <c r="QEW122" s="10"/>
      <c r="QEX122" s="10"/>
      <c r="QEY122" s="10"/>
      <c r="QEZ122" s="10"/>
      <c r="QFA122" s="10"/>
      <c r="QFB122" s="10"/>
      <c r="QFC122" s="10"/>
      <c r="QFD122" s="10"/>
      <c r="QFE122" s="10"/>
      <c r="QFF122" s="10"/>
      <c r="QFG122" s="10"/>
      <c r="QFH122" s="10"/>
      <c r="QFI122" s="10"/>
      <c r="QFJ122" s="10"/>
      <c r="QFK122" s="10"/>
      <c r="QFL122" s="10"/>
      <c r="QFM122" s="10"/>
      <c r="QFN122" s="10"/>
      <c r="QFO122" s="10"/>
      <c r="QFP122" s="10"/>
      <c r="QFQ122" s="10"/>
      <c r="QFR122" s="10"/>
      <c r="QFS122" s="10"/>
      <c r="QFT122" s="10"/>
      <c r="QFU122" s="10"/>
      <c r="QFV122" s="10"/>
      <c r="QFW122" s="10"/>
      <c r="QFX122" s="10"/>
      <c r="QFY122" s="10"/>
      <c r="QFZ122" s="10"/>
      <c r="QGA122" s="10"/>
      <c r="QGB122" s="10"/>
      <c r="QGC122" s="10"/>
      <c r="QGD122" s="10"/>
      <c r="QGE122" s="10"/>
      <c r="QGF122" s="10"/>
      <c r="QGG122" s="10"/>
      <c r="QGH122" s="10"/>
      <c r="QGI122" s="10"/>
      <c r="QGJ122" s="10"/>
      <c r="QGK122" s="10"/>
      <c r="QGL122" s="10"/>
      <c r="QGM122" s="10"/>
      <c r="QGN122" s="10"/>
      <c r="QGO122" s="10"/>
      <c r="QGP122" s="10"/>
      <c r="QGQ122" s="10"/>
      <c r="QGR122" s="10"/>
      <c r="QGS122" s="10"/>
      <c r="QGT122" s="10"/>
      <c r="QGU122" s="10"/>
      <c r="QGV122" s="10"/>
      <c r="QGW122" s="10"/>
      <c r="QGX122" s="10"/>
      <c r="QGY122" s="10"/>
      <c r="QGZ122" s="10"/>
      <c r="QHA122" s="10"/>
      <c r="QHB122" s="10"/>
      <c r="QHC122" s="10"/>
      <c r="QHD122" s="10"/>
      <c r="QHE122" s="10"/>
      <c r="QHF122" s="10"/>
      <c r="QHG122" s="10"/>
      <c r="QHH122" s="10"/>
      <c r="QHI122" s="10"/>
      <c r="QHJ122" s="10"/>
      <c r="QHK122" s="10"/>
      <c r="QHL122" s="10"/>
      <c r="QHM122" s="10"/>
      <c r="QHN122" s="10"/>
      <c r="QHO122" s="10"/>
      <c r="QHP122" s="10"/>
      <c r="QHQ122" s="10"/>
      <c r="QHR122" s="10"/>
      <c r="QHS122" s="10"/>
      <c r="QHT122" s="10"/>
      <c r="QHU122" s="10"/>
      <c r="QHV122" s="10"/>
      <c r="QHW122" s="10"/>
      <c r="QHX122" s="10"/>
      <c r="QHY122" s="10"/>
      <c r="QHZ122" s="10"/>
      <c r="QIA122" s="10"/>
      <c r="QIB122" s="10"/>
      <c r="QIC122" s="10"/>
      <c r="QID122" s="10"/>
      <c r="QIE122" s="10"/>
      <c r="QIF122" s="10"/>
      <c r="QIG122" s="10"/>
      <c r="QIH122" s="10"/>
      <c r="QII122" s="10"/>
      <c r="QIJ122" s="10"/>
      <c r="QIK122" s="10"/>
      <c r="QIL122" s="10"/>
      <c r="QIM122" s="10"/>
      <c r="QIN122" s="10"/>
      <c r="QIO122" s="10"/>
      <c r="QIP122" s="10"/>
      <c r="QIQ122" s="10"/>
      <c r="QIR122" s="10"/>
      <c r="QIS122" s="10"/>
      <c r="QIT122" s="10"/>
      <c r="QIU122" s="10"/>
      <c r="QIV122" s="10"/>
      <c r="QIW122" s="10"/>
      <c r="QIX122" s="10"/>
      <c r="QIY122" s="10"/>
      <c r="QIZ122" s="10"/>
      <c r="QJA122" s="10"/>
      <c r="QJB122" s="10"/>
      <c r="QJC122" s="10"/>
      <c r="QJD122" s="10"/>
      <c r="QJE122" s="10"/>
      <c r="QJF122" s="10"/>
      <c r="QJG122" s="10"/>
      <c r="QJH122" s="10"/>
      <c r="QJI122" s="10"/>
      <c r="QJJ122" s="10"/>
      <c r="QJK122" s="10"/>
      <c r="QJL122" s="10"/>
      <c r="QJM122" s="10"/>
      <c r="QJN122" s="10"/>
      <c r="QJO122" s="10"/>
      <c r="QJP122" s="10"/>
      <c r="QJQ122" s="10"/>
      <c r="QJR122" s="10"/>
      <c r="QJS122" s="10"/>
      <c r="QJT122" s="10"/>
      <c r="QJU122" s="10"/>
      <c r="QJV122" s="10"/>
      <c r="QJW122" s="10"/>
      <c r="QJX122" s="10"/>
      <c r="QJY122" s="10"/>
      <c r="QJZ122" s="10"/>
      <c r="QKA122" s="10"/>
      <c r="QKB122" s="10"/>
      <c r="QKC122" s="10"/>
      <c r="QKD122" s="10"/>
      <c r="QKE122" s="10"/>
      <c r="QKF122" s="10"/>
      <c r="QKG122" s="10"/>
      <c r="QKH122" s="10"/>
      <c r="QKI122" s="10"/>
      <c r="QKJ122" s="10"/>
      <c r="QKK122" s="10"/>
      <c r="QKL122" s="10"/>
      <c r="QKM122" s="10"/>
      <c r="QKN122" s="10"/>
      <c r="QKO122" s="10"/>
      <c r="QKP122" s="10"/>
      <c r="QKQ122" s="10"/>
      <c r="QKR122" s="10"/>
      <c r="QKS122" s="10"/>
      <c r="QKT122" s="10"/>
      <c r="QKU122" s="10"/>
      <c r="QKV122" s="10"/>
      <c r="QKW122" s="10"/>
      <c r="QKX122" s="10"/>
      <c r="QKY122" s="10"/>
      <c r="QKZ122" s="10"/>
      <c r="QLA122" s="10"/>
      <c r="QLB122" s="10"/>
      <c r="QLC122" s="10"/>
      <c r="QLD122" s="10"/>
      <c r="QLE122" s="10"/>
      <c r="QLF122" s="10"/>
      <c r="QLG122" s="10"/>
      <c r="QLH122" s="10"/>
      <c r="QLI122" s="10"/>
      <c r="QLJ122" s="10"/>
      <c r="QLK122" s="10"/>
      <c r="QLL122" s="10"/>
      <c r="QLM122" s="10"/>
      <c r="QLN122" s="10"/>
      <c r="QLO122" s="10"/>
      <c r="QLP122" s="10"/>
      <c r="QLQ122" s="10"/>
      <c r="QLR122" s="10"/>
      <c r="QLS122" s="10"/>
      <c r="QLT122" s="10"/>
      <c r="QLU122" s="10"/>
      <c r="QLV122" s="10"/>
      <c r="QLW122" s="10"/>
      <c r="QLX122" s="10"/>
      <c r="QLY122" s="10"/>
      <c r="QLZ122" s="10"/>
      <c r="QMA122" s="10"/>
      <c r="QMB122" s="10"/>
      <c r="QMC122" s="10"/>
      <c r="QMD122" s="10"/>
      <c r="QME122" s="10"/>
      <c r="QMF122" s="10"/>
      <c r="QMG122" s="10"/>
      <c r="QMH122" s="10"/>
      <c r="QMI122" s="10"/>
      <c r="QMJ122" s="10"/>
      <c r="QMK122" s="10"/>
      <c r="QML122" s="10"/>
      <c r="QMM122" s="10"/>
      <c r="QMN122" s="10"/>
      <c r="QMO122" s="10"/>
      <c r="QMP122" s="10"/>
      <c r="QMQ122" s="10"/>
      <c r="QMR122" s="10"/>
      <c r="QMS122" s="10"/>
      <c r="QMT122" s="10"/>
      <c r="QMU122" s="10"/>
      <c r="QMV122" s="10"/>
      <c r="QMW122" s="10"/>
      <c r="QMX122" s="10"/>
      <c r="QMY122" s="10"/>
      <c r="QMZ122" s="10"/>
      <c r="QNA122" s="10"/>
      <c r="QNB122" s="10"/>
      <c r="QNC122" s="10"/>
      <c r="QND122" s="10"/>
      <c r="QNE122" s="10"/>
      <c r="QNF122" s="10"/>
      <c r="QNG122" s="10"/>
      <c r="QNH122" s="10"/>
      <c r="QNI122" s="10"/>
      <c r="QNJ122" s="10"/>
      <c r="QNK122" s="10"/>
      <c r="QNL122" s="10"/>
      <c r="QNM122" s="10"/>
      <c r="QNN122" s="10"/>
      <c r="QNO122" s="10"/>
      <c r="QNP122" s="10"/>
      <c r="QNQ122" s="10"/>
      <c r="QNR122" s="10"/>
      <c r="QNS122" s="10"/>
      <c r="QNT122" s="10"/>
      <c r="QNU122" s="10"/>
      <c r="QNV122" s="10"/>
      <c r="QNW122" s="10"/>
      <c r="QNX122" s="10"/>
      <c r="QNY122" s="10"/>
      <c r="QNZ122" s="10"/>
      <c r="QOA122" s="10"/>
      <c r="QOB122" s="10"/>
      <c r="QOC122" s="10"/>
      <c r="QOD122" s="10"/>
      <c r="QOE122" s="10"/>
      <c r="QOF122" s="10"/>
      <c r="QOG122" s="10"/>
      <c r="QOH122" s="10"/>
      <c r="QOI122" s="10"/>
      <c r="QOJ122" s="10"/>
      <c r="QOK122" s="10"/>
      <c r="QOL122" s="10"/>
      <c r="QOM122" s="10"/>
      <c r="QON122" s="10"/>
      <c r="QOO122" s="10"/>
      <c r="QOP122" s="10"/>
      <c r="QOQ122" s="10"/>
      <c r="QOR122" s="10"/>
      <c r="QOS122" s="10"/>
      <c r="QOT122" s="10"/>
      <c r="QOU122" s="10"/>
      <c r="QOV122" s="10"/>
      <c r="QOW122" s="10"/>
      <c r="QOX122" s="10"/>
      <c r="QOY122" s="10"/>
      <c r="QOZ122" s="10"/>
      <c r="QPA122" s="10"/>
      <c r="QPB122" s="10"/>
      <c r="QPC122" s="10"/>
      <c r="QPD122" s="10"/>
      <c r="QPE122" s="10"/>
      <c r="QPF122" s="10"/>
      <c r="QPG122" s="10"/>
      <c r="QPH122" s="10"/>
      <c r="QPI122" s="10"/>
      <c r="QPJ122" s="10"/>
      <c r="QPK122" s="10"/>
      <c r="QPL122" s="10"/>
      <c r="QPM122" s="10"/>
      <c r="QPN122" s="10"/>
      <c r="QPO122" s="10"/>
      <c r="QPP122" s="10"/>
      <c r="QPQ122" s="10"/>
      <c r="QPR122" s="10"/>
      <c r="QPS122" s="10"/>
      <c r="QPT122" s="10"/>
      <c r="QPU122" s="10"/>
      <c r="QPV122" s="10"/>
      <c r="QPW122" s="10"/>
      <c r="QPX122" s="10"/>
      <c r="QPY122" s="10"/>
      <c r="QPZ122" s="10"/>
      <c r="QQA122" s="10"/>
      <c r="QQB122" s="10"/>
      <c r="QQC122" s="10"/>
      <c r="QQD122" s="10"/>
      <c r="QQE122" s="10"/>
      <c r="QQF122" s="10"/>
      <c r="QQG122" s="10"/>
      <c r="QQH122" s="10"/>
      <c r="QQI122" s="10"/>
      <c r="QQJ122" s="10"/>
      <c r="QQK122" s="10"/>
      <c r="QQL122" s="10"/>
      <c r="QQM122" s="10"/>
      <c r="QQN122" s="10"/>
      <c r="QQO122" s="10"/>
      <c r="QQP122" s="10"/>
      <c r="QQQ122" s="10"/>
      <c r="QQR122" s="10"/>
      <c r="QQS122" s="10"/>
      <c r="QQT122" s="10"/>
      <c r="QQU122" s="10"/>
      <c r="QQV122" s="10"/>
      <c r="QQW122" s="10"/>
      <c r="QQX122" s="10"/>
      <c r="QQY122" s="10"/>
      <c r="QQZ122" s="10"/>
      <c r="QRA122" s="10"/>
      <c r="QRB122" s="10"/>
      <c r="QRC122" s="10"/>
      <c r="QRD122" s="10"/>
      <c r="QRE122" s="10"/>
      <c r="QRF122" s="10"/>
      <c r="QRG122" s="10"/>
      <c r="QRH122" s="10"/>
      <c r="QRI122" s="10"/>
      <c r="QRJ122" s="10"/>
      <c r="QRK122" s="10"/>
      <c r="QRL122" s="10"/>
      <c r="QRM122" s="10"/>
      <c r="QRN122" s="10"/>
      <c r="QRO122" s="10"/>
      <c r="QRP122" s="10"/>
      <c r="QRQ122" s="10"/>
      <c r="QRR122" s="10"/>
      <c r="QRS122" s="10"/>
      <c r="QRT122" s="10"/>
      <c r="QRU122" s="10"/>
      <c r="QRV122" s="10"/>
      <c r="QRW122" s="10"/>
      <c r="QRX122" s="10"/>
      <c r="QRY122" s="10"/>
      <c r="QRZ122" s="10"/>
      <c r="QSA122" s="10"/>
      <c r="QSB122" s="10"/>
      <c r="QSC122" s="10"/>
      <c r="QSD122" s="10"/>
      <c r="QSE122" s="10"/>
      <c r="QSF122" s="10"/>
      <c r="QSG122" s="10"/>
      <c r="QSH122" s="10"/>
      <c r="QSI122" s="10"/>
      <c r="QSJ122" s="10"/>
      <c r="QSK122" s="10"/>
      <c r="QSL122" s="10"/>
      <c r="QSM122" s="10"/>
      <c r="QSN122" s="10"/>
      <c r="QSO122" s="10"/>
      <c r="QSP122" s="10"/>
      <c r="QSQ122" s="10"/>
      <c r="QSR122" s="10"/>
      <c r="QSS122" s="10"/>
      <c r="QST122" s="10"/>
      <c r="QSU122" s="10"/>
      <c r="QSV122" s="10"/>
      <c r="QSW122" s="10"/>
      <c r="QSX122" s="10"/>
      <c r="QSY122" s="10"/>
      <c r="QSZ122" s="10"/>
      <c r="QTA122" s="10"/>
      <c r="QTB122" s="10"/>
      <c r="QTC122" s="10"/>
      <c r="QTD122" s="10"/>
      <c r="QTE122" s="10"/>
      <c r="QTF122" s="10"/>
      <c r="QTG122" s="10"/>
      <c r="QTH122" s="10"/>
      <c r="QTI122" s="10"/>
      <c r="QTJ122" s="10"/>
      <c r="QTK122" s="10"/>
      <c r="QTL122" s="10"/>
      <c r="QTM122" s="10"/>
      <c r="QTN122" s="10"/>
      <c r="QTO122" s="10"/>
      <c r="QTP122" s="10"/>
      <c r="QTQ122" s="10"/>
      <c r="QTR122" s="10"/>
      <c r="QTS122" s="10"/>
      <c r="QTT122" s="10"/>
      <c r="QTU122" s="10"/>
      <c r="QTV122" s="10"/>
      <c r="QTW122" s="10"/>
      <c r="QTX122" s="10"/>
      <c r="QTY122" s="10"/>
      <c r="QTZ122" s="10"/>
      <c r="QUA122" s="10"/>
      <c r="QUB122" s="10"/>
      <c r="QUC122" s="10"/>
      <c r="QUD122" s="10"/>
      <c r="QUE122" s="10"/>
      <c r="QUF122" s="10"/>
      <c r="QUG122" s="10"/>
      <c r="QUH122" s="10"/>
      <c r="QUI122" s="10"/>
      <c r="QUJ122" s="10"/>
      <c r="QUK122" s="10"/>
      <c r="QUL122" s="10"/>
      <c r="QUM122" s="10"/>
      <c r="QUN122" s="10"/>
      <c r="QUO122" s="10"/>
      <c r="QUP122" s="10"/>
      <c r="QUQ122" s="10"/>
      <c r="QUR122" s="10"/>
      <c r="QUS122" s="10"/>
      <c r="QUT122" s="10"/>
      <c r="QUU122" s="10"/>
      <c r="QUV122" s="10"/>
      <c r="QUW122" s="10"/>
      <c r="QUX122" s="10"/>
      <c r="QUY122" s="10"/>
      <c r="QUZ122" s="10"/>
      <c r="QVA122" s="10"/>
      <c r="QVB122" s="10"/>
      <c r="QVC122" s="10"/>
      <c r="QVD122" s="10"/>
      <c r="QVE122" s="10"/>
      <c r="QVF122" s="10"/>
      <c r="QVG122" s="10"/>
      <c r="QVH122" s="10"/>
      <c r="QVI122" s="10"/>
      <c r="QVJ122" s="10"/>
      <c r="QVK122" s="10"/>
      <c r="QVL122" s="10"/>
      <c r="QVM122" s="10"/>
      <c r="QVN122" s="10"/>
      <c r="QVO122" s="10"/>
      <c r="QVP122" s="10"/>
      <c r="QVQ122" s="10"/>
      <c r="QVR122" s="10"/>
      <c r="QVS122" s="10"/>
      <c r="QVT122" s="10"/>
      <c r="QVU122" s="10"/>
      <c r="QVV122" s="10"/>
      <c r="QVW122" s="10"/>
      <c r="QVX122" s="10"/>
      <c r="QVY122" s="10"/>
      <c r="QVZ122" s="10"/>
      <c r="QWA122" s="10"/>
      <c r="QWB122" s="10"/>
      <c r="QWC122" s="10"/>
      <c r="QWD122" s="10"/>
      <c r="QWE122" s="10"/>
      <c r="QWF122" s="10"/>
      <c r="QWG122" s="10"/>
      <c r="QWH122" s="10"/>
      <c r="QWI122" s="10"/>
      <c r="QWJ122" s="10"/>
      <c r="QWK122" s="10"/>
      <c r="QWL122" s="10"/>
      <c r="QWM122" s="10"/>
      <c r="QWN122" s="10"/>
      <c r="QWO122" s="10"/>
      <c r="QWP122" s="10"/>
      <c r="QWQ122" s="10"/>
      <c r="QWR122" s="10"/>
      <c r="QWS122" s="10"/>
      <c r="QWT122" s="10"/>
      <c r="QWU122" s="10"/>
      <c r="QWV122" s="10"/>
      <c r="QWW122" s="10"/>
      <c r="QWX122" s="10"/>
      <c r="QWY122" s="10"/>
      <c r="QWZ122" s="10"/>
      <c r="QXA122" s="10"/>
      <c r="QXB122" s="10"/>
      <c r="QXC122" s="10"/>
      <c r="QXD122" s="10"/>
      <c r="QXE122" s="10"/>
      <c r="QXF122" s="10"/>
      <c r="QXG122" s="10"/>
      <c r="QXH122" s="10"/>
      <c r="QXI122" s="10"/>
      <c r="QXJ122" s="10"/>
      <c r="QXK122" s="10"/>
      <c r="QXL122" s="10"/>
      <c r="QXM122" s="10"/>
      <c r="QXN122" s="10"/>
      <c r="QXO122" s="10"/>
      <c r="QXP122" s="10"/>
      <c r="QXQ122" s="10"/>
      <c r="QXR122" s="10"/>
      <c r="QXS122" s="10"/>
      <c r="QXT122" s="10"/>
      <c r="QXU122" s="10"/>
      <c r="QXV122" s="10"/>
      <c r="QXW122" s="10"/>
      <c r="QXX122" s="10"/>
      <c r="QXY122" s="10"/>
      <c r="QXZ122" s="10"/>
      <c r="QYA122" s="10"/>
      <c r="QYB122" s="10"/>
      <c r="QYC122" s="10"/>
      <c r="QYD122" s="10"/>
      <c r="QYE122" s="10"/>
      <c r="QYF122" s="10"/>
      <c r="QYG122" s="10"/>
      <c r="QYH122" s="10"/>
      <c r="QYI122" s="10"/>
      <c r="QYJ122" s="10"/>
      <c r="QYK122" s="10"/>
      <c r="QYL122" s="10"/>
      <c r="QYM122" s="10"/>
      <c r="QYN122" s="10"/>
      <c r="QYO122" s="10"/>
      <c r="QYP122" s="10"/>
      <c r="QYQ122" s="10"/>
      <c r="QYR122" s="10"/>
      <c r="QYS122" s="10"/>
      <c r="QYT122" s="10"/>
      <c r="QYU122" s="10"/>
      <c r="QYV122" s="10"/>
      <c r="QYW122" s="10"/>
      <c r="QYX122" s="10"/>
      <c r="QYY122" s="10"/>
      <c r="QYZ122" s="10"/>
      <c r="QZA122" s="10"/>
      <c r="QZB122" s="10"/>
      <c r="QZC122" s="10"/>
      <c r="QZD122" s="10"/>
      <c r="QZE122" s="10"/>
      <c r="QZF122" s="10"/>
      <c r="QZG122" s="10"/>
      <c r="QZH122" s="10"/>
      <c r="QZI122" s="10"/>
      <c r="QZJ122" s="10"/>
      <c r="QZK122" s="10"/>
      <c r="QZL122" s="10"/>
      <c r="QZM122" s="10"/>
      <c r="QZN122" s="10"/>
      <c r="QZO122" s="10"/>
      <c r="QZP122" s="10"/>
      <c r="QZQ122" s="10"/>
      <c r="QZR122" s="10"/>
      <c r="QZS122" s="10"/>
      <c r="QZT122" s="10"/>
      <c r="QZU122" s="10"/>
      <c r="QZV122" s="10"/>
      <c r="QZW122" s="10"/>
      <c r="QZX122" s="10"/>
      <c r="QZY122" s="10"/>
      <c r="QZZ122" s="10"/>
      <c r="RAA122" s="10"/>
      <c r="RAB122" s="10"/>
      <c r="RAC122" s="10"/>
      <c r="RAD122" s="10"/>
      <c r="RAE122" s="10"/>
      <c r="RAF122" s="10"/>
      <c r="RAG122" s="10"/>
      <c r="RAH122" s="10"/>
      <c r="RAI122" s="10"/>
      <c r="RAJ122" s="10"/>
      <c r="RAK122" s="10"/>
      <c r="RAL122" s="10"/>
      <c r="RAM122" s="10"/>
      <c r="RAN122" s="10"/>
      <c r="RAO122" s="10"/>
      <c r="RAP122" s="10"/>
      <c r="RAQ122" s="10"/>
      <c r="RAR122" s="10"/>
      <c r="RAS122" s="10"/>
      <c r="RAT122" s="10"/>
      <c r="RAU122" s="10"/>
      <c r="RAV122" s="10"/>
      <c r="RAW122" s="10"/>
      <c r="RAX122" s="10"/>
      <c r="RAY122" s="10"/>
      <c r="RAZ122" s="10"/>
      <c r="RBA122" s="10"/>
      <c r="RBB122" s="10"/>
      <c r="RBC122" s="10"/>
      <c r="RBD122" s="10"/>
      <c r="RBE122" s="10"/>
      <c r="RBF122" s="10"/>
      <c r="RBG122" s="10"/>
      <c r="RBH122" s="10"/>
      <c r="RBI122" s="10"/>
      <c r="RBJ122" s="10"/>
      <c r="RBK122" s="10"/>
      <c r="RBL122" s="10"/>
      <c r="RBM122" s="10"/>
      <c r="RBN122" s="10"/>
      <c r="RBO122" s="10"/>
      <c r="RBP122" s="10"/>
      <c r="RBQ122" s="10"/>
      <c r="RBR122" s="10"/>
      <c r="RBS122" s="10"/>
      <c r="RBT122" s="10"/>
      <c r="RBU122" s="10"/>
      <c r="RBV122" s="10"/>
      <c r="RBW122" s="10"/>
      <c r="RBX122" s="10"/>
      <c r="RBY122" s="10"/>
      <c r="RBZ122" s="10"/>
      <c r="RCA122" s="10"/>
      <c r="RCB122" s="10"/>
      <c r="RCC122" s="10"/>
      <c r="RCD122" s="10"/>
      <c r="RCE122" s="10"/>
      <c r="RCF122" s="10"/>
      <c r="RCG122" s="10"/>
      <c r="RCH122" s="10"/>
      <c r="RCI122" s="10"/>
      <c r="RCJ122" s="10"/>
      <c r="RCK122" s="10"/>
      <c r="RCL122" s="10"/>
      <c r="RCM122" s="10"/>
      <c r="RCN122" s="10"/>
      <c r="RCO122" s="10"/>
      <c r="RCP122" s="10"/>
      <c r="RCQ122" s="10"/>
      <c r="RCR122" s="10"/>
      <c r="RCS122" s="10"/>
      <c r="RCT122" s="10"/>
      <c r="RCU122" s="10"/>
      <c r="RCV122" s="10"/>
      <c r="RCW122" s="10"/>
      <c r="RCX122" s="10"/>
      <c r="RCY122" s="10"/>
      <c r="RCZ122" s="10"/>
      <c r="RDA122" s="10"/>
      <c r="RDB122" s="10"/>
      <c r="RDC122" s="10"/>
      <c r="RDD122" s="10"/>
      <c r="RDE122" s="10"/>
      <c r="RDF122" s="10"/>
      <c r="RDG122" s="10"/>
      <c r="RDH122" s="10"/>
      <c r="RDI122" s="10"/>
      <c r="RDJ122" s="10"/>
      <c r="RDK122" s="10"/>
      <c r="RDL122" s="10"/>
      <c r="RDM122" s="10"/>
      <c r="RDN122" s="10"/>
      <c r="RDO122" s="10"/>
      <c r="RDP122" s="10"/>
      <c r="RDQ122" s="10"/>
      <c r="RDR122" s="10"/>
      <c r="RDS122" s="10"/>
      <c r="RDT122" s="10"/>
      <c r="RDU122" s="10"/>
      <c r="RDV122" s="10"/>
      <c r="RDW122" s="10"/>
      <c r="RDX122" s="10"/>
      <c r="RDY122" s="10"/>
      <c r="RDZ122" s="10"/>
      <c r="REA122" s="10"/>
      <c r="REB122" s="10"/>
      <c r="REC122" s="10"/>
      <c r="RED122" s="10"/>
      <c r="REE122" s="10"/>
      <c r="REF122" s="10"/>
      <c r="REG122" s="10"/>
      <c r="REH122" s="10"/>
      <c r="REI122" s="10"/>
      <c r="REJ122" s="10"/>
      <c r="REK122" s="10"/>
      <c r="REL122" s="10"/>
      <c r="REM122" s="10"/>
      <c r="REN122" s="10"/>
      <c r="REO122" s="10"/>
      <c r="REP122" s="10"/>
      <c r="REQ122" s="10"/>
      <c r="RER122" s="10"/>
      <c r="RES122" s="10"/>
      <c r="RET122" s="10"/>
      <c r="REU122" s="10"/>
      <c r="REV122" s="10"/>
      <c r="REW122" s="10"/>
      <c r="REX122" s="10"/>
      <c r="REY122" s="10"/>
      <c r="REZ122" s="10"/>
      <c r="RFA122" s="10"/>
      <c r="RFB122" s="10"/>
      <c r="RFC122" s="10"/>
      <c r="RFD122" s="10"/>
      <c r="RFE122" s="10"/>
      <c r="RFF122" s="10"/>
      <c r="RFG122" s="10"/>
      <c r="RFH122" s="10"/>
      <c r="RFI122" s="10"/>
      <c r="RFJ122" s="10"/>
      <c r="RFK122" s="10"/>
      <c r="RFL122" s="10"/>
      <c r="RFM122" s="10"/>
      <c r="RFN122" s="10"/>
      <c r="RFO122" s="10"/>
      <c r="RFP122" s="10"/>
      <c r="RFQ122" s="10"/>
      <c r="RFR122" s="10"/>
      <c r="RFS122" s="10"/>
      <c r="RFT122" s="10"/>
      <c r="RFU122" s="10"/>
      <c r="RFV122" s="10"/>
      <c r="RFW122" s="10"/>
      <c r="RFX122" s="10"/>
      <c r="RFY122" s="10"/>
      <c r="RFZ122" s="10"/>
      <c r="RGA122" s="10"/>
      <c r="RGB122" s="10"/>
      <c r="RGC122" s="10"/>
      <c r="RGD122" s="10"/>
      <c r="RGE122" s="10"/>
      <c r="RGF122" s="10"/>
      <c r="RGG122" s="10"/>
      <c r="RGH122" s="10"/>
      <c r="RGI122" s="10"/>
      <c r="RGJ122" s="10"/>
      <c r="RGK122" s="10"/>
      <c r="RGL122" s="10"/>
      <c r="RGM122" s="10"/>
      <c r="RGN122" s="10"/>
      <c r="RGO122" s="10"/>
      <c r="RGP122" s="10"/>
      <c r="RGQ122" s="10"/>
      <c r="RGR122" s="10"/>
      <c r="RGS122" s="10"/>
      <c r="RGT122" s="10"/>
      <c r="RGU122" s="10"/>
      <c r="RGV122" s="10"/>
      <c r="RGW122" s="10"/>
      <c r="RGX122" s="10"/>
      <c r="RGY122" s="10"/>
      <c r="RGZ122" s="10"/>
      <c r="RHA122" s="10"/>
      <c r="RHB122" s="10"/>
      <c r="RHC122" s="10"/>
      <c r="RHD122" s="10"/>
      <c r="RHE122" s="10"/>
      <c r="RHF122" s="10"/>
      <c r="RHG122" s="10"/>
      <c r="RHH122" s="10"/>
      <c r="RHI122" s="10"/>
      <c r="RHJ122" s="10"/>
      <c r="RHK122" s="10"/>
      <c r="RHL122" s="10"/>
      <c r="RHM122" s="10"/>
      <c r="RHN122" s="10"/>
      <c r="RHO122" s="10"/>
      <c r="RHP122" s="10"/>
      <c r="RHQ122" s="10"/>
      <c r="RHR122" s="10"/>
      <c r="RHS122" s="10"/>
      <c r="RHT122" s="10"/>
      <c r="RHU122" s="10"/>
      <c r="RHV122" s="10"/>
      <c r="RHW122" s="10"/>
      <c r="RHX122" s="10"/>
      <c r="RHY122" s="10"/>
      <c r="RHZ122" s="10"/>
      <c r="RIA122" s="10"/>
      <c r="RIB122" s="10"/>
      <c r="RIC122" s="10"/>
      <c r="RID122" s="10"/>
      <c r="RIE122" s="10"/>
      <c r="RIF122" s="10"/>
      <c r="RIG122" s="10"/>
      <c r="RIH122" s="10"/>
      <c r="RII122" s="10"/>
      <c r="RIJ122" s="10"/>
      <c r="RIK122" s="10"/>
      <c r="RIL122" s="10"/>
      <c r="RIM122" s="10"/>
      <c r="RIN122" s="10"/>
      <c r="RIO122" s="10"/>
      <c r="RIP122" s="10"/>
      <c r="RIQ122" s="10"/>
      <c r="RIR122" s="10"/>
      <c r="RIS122" s="10"/>
      <c r="RIT122" s="10"/>
      <c r="RIU122" s="10"/>
      <c r="RIV122" s="10"/>
      <c r="RIW122" s="10"/>
      <c r="RIX122" s="10"/>
      <c r="RIY122" s="10"/>
      <c r="RIZ122" s="10"/>
      <c r="RJA122" s="10"/>
      <c r="RJB122" s="10"/>
      <c r="RJC122" s="10"/>
      <c r="RJD122" s="10"/>
      <c r="RJE122" s="10"/>
      <c r="RJF122" s="10"/>
      <c r="RJG122" s="10"/>
      <c r="RJH122" s="10"/>
      <c r="RJI122" s="10"/>
      <c r="RJJ122" s="10"/>
      <c r="RJK122" s="10"/>
      <c r="RJL122" s="10"/>
      <c r="RJM122" s="10"/>
      <c r="RJN122" s="10"/>
      <c r="RJO122" s="10"/>
      <c r="RJP122" s="10"/>
      <c r="RJQ122" s="10"/>
      <c r="RJR122" s="10"/>
      <c r="RJS122" s="10"/>
      <c r="RJT122" s="10"/>
      <c r="RJU122" s="10"/>
      <c r="RJV122" s="10"/>
      <c r="RJW122" s="10"/>
      <c r="RJX122" s="10"/>
      <c r="RJY122" s="10"/>
      <c r="RJZ122" s="10"/>
      <c r="RKA122" s="10"/>
      <c r="RKB122" s="10"/>
      <c r="RKC122" s="10"/>
      <c r="RKD122" s="10"/>
      <c r="RKE122" s="10"/>
      <c r="RKF122" s="10"/>
      <c r="RKG122" s="10"/>
      <c r="RKH122" s="10"/>
      <c r="RKI122" s="10"/>
      <c r="RKJ122" s="10"/>
      <c r="RKK122" s="10"/>
      <c r="RKL122" s="10"/>
      <c r="RKM122" s="10"/>
      <c r="RKN122" s="10"/>
      <c r="RKO122" s="10"/>
      <c r="RKP122" s="10"/>
      <c r="RKQ122" s="10"/>
      <c r="RKR122" s="10"/>
      <c r="RKS122" s="10"/>
      <c r="RKT122" s="10"/>
      <c r="RKU122" s="10"/>
      <c r="RKV122" s="10"/>
      <c r="RKW122" s="10"/>
      <c r="RKX122" s="10"/>
      <c r="RKY122" s="10"/>
      <c r="RKZ122" s="10"/>
      <c r="RLA122" s="10"/>
      <c r="RLB122" s="10"/>
      <c r="RLC122" s="10"/>
      <c r="RLD122" s="10"/>
      <c r="RLE122" s="10"/>
      <c r="RLF122" s="10"/>
      <c r="RLG122" s="10"/>
      <c r="RLH122" s="10"/>
      <c r="RLI122" s="10"/>
      <c r="RLJ122" s="10"/>
      <c r="RLK122" s="10"/>
      <c r="RLL122" s="10"/>
      <c r="RLM122" s="10"/>
      <c r="RLN122" s="10"/>
      <c r="RLO122" s="10"/>
      <c r="RLP122" s="10"/>
      <c r="RLQ122" s="10"/>
      <c r="RLR122" s="10"/>
      <c r="RLS122" s="10"/>
      <c r="RLT122" s="10"/>
      <c r="RLU122" s="10"/>
      <c r="RLV122" s="10"/>
      <c r="RLW122" s="10"/>
      <c r="RLX122" s="10"/>
      <c r="RLY122" s="10"/>
      <c r="RLZ122" s="10"/>
      <c r="RMA122" s="10"/>
      <c r="RMB122" s="10"/>
      <c r="RMC122" s="10"/>
      <c r="RMD122" s="10"/>
      <c r="RME122" s="10"/>
      <c r="RMF122" s="10"/>
      <c r="RMG122" s="10"/>
      <c r="RMH122" s="10"/>
      <c r="RMI122" s="10"/>
      <c r="RMJ122" s="10"/>
      <c r="RMK122" s="10"/>
      <c r="RML122" s="10"/>
      <c r="RMM122" s="10"/>
      <c r="RMN122" s="10"/>
      <c r="RMO122" s="10"/>
      <c r="RMP122" s="10"/>
      <c r="RMQ122" s="10"/>
      <c r="RMR122" s="10"/>
      <c r="RMS122" s="10"/>
      <c r="RMT122" s="10"/>
      <c r="RMU122" s="10"/>
      <c r="RMV122" s="10"/>
      <c r="RMW122" s="10"/>
      <c r="RMX122" s="10"/>
      <c r="RMY122" s="10"/>
      <c r="RMZ122" s="10"/>
      <c r="RNA122" s="10"/>
      <c r="RNB122" s="10"/>
      <c r="RNC122" s="10"/>
      <c r="RND122" s="10"/>
      <c r="RNE122" s="10"/>
      <c r="RNF122" s="10"/>
      <c r="RNG122" s="10"/>
      <c r="RNH122" s="10"/>
      <c r="RNI122" s="10"/>
      <c r="RNJ122" s="10"/>
      <c r="RNK122" s="10"/>
      <c r="RNL122" s="10"/>
      <c r="RNM122" s="10"/>
      <c r="RNN122" s="10"/>
      <c r="RNO122" s="10"/>
      <c r="RNP122" s="10"/>
      <c r="RNQ122" s="10"/>
      <c r="RNR122" s="10"/>
      <c r="RNS122" s="10"/>
      <c r="RNT122" s="10"/>
      <c r="RNU122" s="10"/>
      <c r="RNV122" s="10"/>
      <c r="RNW122" s="10"/>
      <c r="RNX122" s="10"/>
      <c r="RNY122" s="10"/>
      <c r="RNZ122" s="10"/>
      <c r="ROA122" s="10"/>
      <c r="ROB122" s="10"/>
      <c r="ROC122" s="10"/>
      <c r="ROD122" s="10"/>
      <c r="ROE122" s="10"/>
      <c r="ROF122" s="10"/>
      <c r="ROG122" s="10"/>
      <c r="ROH122" s="10"/>
      <c r="ROI122" s="10"/>
      <c r="ROJ122" s="10"/>
      <c r="ROK122" s="10"/>
      <c r="ROL122" s="10"/>
      <c r="ROM122" s="10"/>
      <c r="RON122" s="10"/>
      <c r="ROO122" s="10"/>
      <c r="ROP122" s="10"/>
      <c r="ROQ122" s="10"/>
      <c r="ROR122" s="10"/>
      <c r="ROS122" s="10"/>
      <c r="ROT122" s="10"/>
      <c r="ROU122" s="10"/>
      <c r="ROV122" s="10"/>
      <c r="ROW122" s="10"/>
      <c r="ROX122" s="10"/>
      <c r="ROY122" s="10"/>
      <c r="ROZ122" s="10"/>
      <c r="RPA122" s="10"/>
      <c r="RPB122" s="10"/>
      <c r="RPC122" s="10"/>
      <c r="RPD122" s="10"/>
      <c r="RPE122" s="10"/>
      <c r="RPF122" s="10"/>
      <c r="RPG122" s="10"/>
      <c r="RPH122" s="10"/>
      <c r="RPI122" s="10"/>
      <c r="RPJ122" s="10"/>
      <c r="RPK122" s="10"/>
      <c r="RPL122" s="10"/>
      <c r="RPM122" s="10"/>
      <c r="RPN122" s="10"/>
      <c r="RPO122" s="10"/>
      <c r="RPP122" s="10"/>
      <c r="RPQ122" s="10"/>
      <c r="RPR122" s="10"/>
      <c r="RPS122" s="10"/>
      <c r="RPT122" s="10"/>
      <c r="RPU122" s="10"/>
      <c r="RPV122" s="10"/>
      <c r="RPW122" s="10"/>
      <c r="RPX122" s="10"/>
      <c r="RPY122" s="10"/>
      <c r="RPZ122" s="10"/>
      <c r="RQA122" s="10"/>
      <c r="RQB122" s="10"/>
      <c r="RQC122" s="10"/>
      <c r="RQD122" s="10"/>
      <c r="RQE122" s="10"/>
      <c r="RQF122" s="10"/>
      <c r="RQG122" s="10"/>
      <c r="RQH122" s="10"/>
      <c r="RQI122" s="10"/>
      <c r="RQJ122" s="10"/>
      <c r="RQK122" s="10"/>
      <c r="RQL122" s="10"/>
      <c r="RQM122" s="10"/>
      <c r="RQN122" s="10"/>
      <c r="RQO122" s="10"/>
      <c r="RQP122" s="10"/>
      <c r="RQQ122" s="10"/>
      <c r="RQR122" s="10"/>
      <c r="RQS122" s="10"/>
      <c r="RQT122" s="10"/>
      <c r="RQU122" s="10"/>
      <c r="RQV122" s="10"/>
      <c r="RQW122" s="10"/>
      <c r="RQX122" s="10"/>
      <c r="RQY122" s="10"/>
      <c r="RQZ122" s="10"/>
      <c r="RRA122" s="10"/>
      <c r="RRB122" s="10"/>
      <c r="RRC122" s="10"/>
      <c r="RRD122" s="10"/>
      <c r="RRE122" s="10"/>
      <c r="RRF122" s="10"/>
      <c r="RRG122" s="10"/>
      <c r="RRH122" s="10"/>
      <c r="RRI122" s="10"/>
      <c r="RRJ122" s="10"/>
      <c r="RRK122" s="10"/>
      <c r="RRL122" s="10"/>
      <c r="RRM122" s="10"/>
      <c r="RRN122" s="10"/>
      <c r="RRO122" s="10"/>
      <c r="RRP122" s="10"/>
      <c r="RRQ122" s="10"/>
      <c r="RRR122" s="10"/>
      <c r="RRS122" s="10"/>
      <c r="RRT122" s="10"/>
      <c r="RRU122" s="10"/>
      <c r="RRV122" s="10"/>
      <c r="RRW122" s="10"/>
      <c r="RRX122" s="10"/>
      <c r="RRY122" s="10"/>
      <c r="RRZ122" s="10"/>
      <c r="RSA122" s="10"/>
      <c r="RSB122" s="10"/>
      <c r="RSC122" s="10"/>
      <c r="RSD122" s="10"/>
      <c r="RSE122" s="10"/>
      <c r="RSF122" s="10"/>
      <c r="RSG122" s="10"/>
      <c r="RSH122" s="10"/>
      <c r="RSI122" s="10"/>
      <c r="RSJ122" s="10"/>
      <c r="RSK122" s="10"/>
      <c r="RSL122" s="10"/>
      <c r="RSM122" s="10"/>
      <c r="RSN122" s="10"/>
      <c r="RSO122" s="10"/>
      <c r="RSP122" s="10"/>
      <c r="RSQ122" s="10"/>
      <c r="RSR122" s="10"/>
      <c r="RSS122" s="10"/>
      <c r="RST122" s="10"/>
      <c r="RSU122" s="10"/>
      <c r="RSV122" s="10"/>
      <c r="RSW122" s="10"/>
      <c r="RSX122" s="10"/>
      <c r="RSY122" s="10"/>
      <c r="RSZ122" s="10"/>
      <c r="RTA122" s="10"/>
      <c r="RTB122" s="10"/>
      <c r="RTC122" s="10"/>
      <c r="RTD122" s="10"/>
      <c r="RTE122" s="10"/>
      <c r="RTF122" s="10"/>
      <c r="RTG122" s="10"/>
      <c r="RTH122" s="10"/>
      <c r="RTI122" s="10"/>
      <c r="RTJ122" s="10"/>
      <c r="RTK122" s="10"/>
      <c r="RTL122" s="10"/>
      <c r="RTM122" s="10"/>
      <c r="RTN122" s="10"/>
      <c r="RTO122" s="10"/>
      <c r="RTP122" s="10"/>
      <c r="RTQ122" s="10"/>
      <c r="RTR122" s="10"/>
      <c r="RTS122" s="10"/>
      <c r="RTT122" s="10"/>
      <c r="RTU122" s="10"/>
      <c r="RTV122" s="10"/>
      <c r="RTW122" s="10"/>
      <c r="RTX122" s="10"/>
      <c r="RTY122" s="10"/>
      <c r="RTZ122" s="10"/>
      <c r="RUA122" s="10"/>
      <c r="RUB122" s="10"/>
      <c r="RUC122" s="10"/>
      <c r="RUD122" s="10"/>
      <c r="RUE122" s="10"/>
      <c r="RUF122" s="10"/>
      <c r="RUG122" s="10"/>
      <c r="RUH122" s="10"/>
      <c r="RUI122" s="10"/>
      <c r="RUJ122" s="10"/>
      <c r="RUK122" s="10"/>
      <c r="RUL122" s="10"/>
      <c r="RUM122" s="10"/>
      <c r="RUN122" s="10"/>
      <c r="RUO122" s="10"/>
      <c r="RUP122" s="10"/>
      <c r="RUQ122" s="10"/>
      <c r="RUR122" s="10"/>
      <c r="RUS122" s="10"/>
      <c r="RUT122" s="10"/>
      <c r="RUU122" s="10"/>
      <c r="RUV122" s="10"/>
      <c r="RUW122" s="10"/>
      <c r="RUX122" s="10"/>
      <c r="RUY122" s="10"/>
      <c r="RUZ122" s="10"/>
      <c r="RVA122" s="10"/>
      <c r="RVB122" s="10"/>
      <c r="RVC122" s="10"/>
      <c r="RVD122" s="10"/>
      <c r="RVE122" s="10"/>
      <c r="RVF122" s="10"/>
      <c r="RVG122" s="10"/>
      <c r="RVH122" s="10"/>
      <c r="RVI122" s="10"/>
      <c r="RVJ122" s="10"/>
      <c r="RVK122" s="10"/>
      <c r="RVL122" s="10"/>
      <c r="RVM122" s="10"/>
      <c r="RVN122" s="10"/>
      <c r="RVO122" s="10"/>
      <c r="RVP122" s="10"/>
      <c r="RVQ122" s="10"/>
      <c r="RVR122" s="10"/>
      <c r="RVS122" s="10"/>
      <c r="RVT122" s="10"/>
      <c r="RVU122" s="10"/>
      <c r="RVV122" s="10"/>
      <c r="RVW122" s="10"/>
      <c r="RVX122" s="10"/>
      <c r="RVY122" s="10"/>
      <c r="RVZ122" s="10"/>
      <c r="RWA122" s="10"/>
      <c r="RWB122" s="10"/>
      <c r="RWC122" s="10"/>
      <c r="RWD122" s="10"/>
      <c r="RWE122" s="10"/>
      <c r="RWF122" s="10"/>
      <c r="RWG122" s="10"/>
      <c r="RWH122" s="10"/>
      <c r="RWI122" s="10"/>
      <c r="RWJ122" s="10"/>
      <c r="RWK122" s="10"/>
      <c r="RWL122" s="10"/>
      <c r="RWM122" s="10"/>
      <c r="RWN122" s="10"/>
      <c r="RWO122" s="10"/>
      <c r="RWP122" s="10"/>
      <c r="RWQ122" s="10"/>
      <c r="RWR122" s="10"/>
      <c r="RWS122" s="10"/>
      <c r="RWT122" s="10"/>
      <c r="RWU122" s="10"/>
      <c r="RWV122" s="10"/>
      <c r="RWW122" s="10"/>
      <c r="RWX122" s="10"/>
      <c r="RWY122" s="10"/>
      <c r="RWZ122" s="10"/>
      <c r="RXA122" s="10"/>
      <c r="RXB122" s="10"/>
      <c r="RXC122" s="10"/>
      <c r="RXD122" s="10"/>
      <c r="RXE122" s="10"/>
      <c r="RXF122" s="10"/>
      <c r="RXG122" s="10"/>
      <c r="RXH122" s="10"/>
      <c r="RXI122" s="10"/>
      <c r="RXJ122" s="10"/>
      <c r="RXK122" s="10"/>
      <c r="RXL122" s="10"/>
      <c r="RXM122" s="10"/>
      <c r="RXN122" s="10"/>
      <c r="RXO122" s="10"/>
      <c r="RXP122" s="10"/>
      <c r="RXQ122" s="10"/>
      <c r="RXR122" s="10"/>
      <c r="RXS122" s="10"/>
      <c r="RXT122" s="10"/>
      <c r="RXU122" s="10"/>
      <c r="RXV122" s="10"/>
      <c r="RXW122" s="10"/>
      <c r="RXX122" s="10"/>
      <c r="RXY122" s="10"/>
      <c r="RXZ122" s="10"/>
      <c r="RYA122" s="10"/>
      <c r="RYB122" s="10"/>
      <c r="RYC122" s="10"/>
      <c r="RYD122" s="10"/>
      <c r="RYE122" s="10"/>
      <c r="RYF122" s="10"/>
      <c r="RYG122" s="10"/>
      <c r="RYH122" s="10"/>
      <c r="RYI122" s="10"/>
      <c r="RYJ122" s="10"/>
      <c r="RYK122" s="10"/>
      <c r="RYL122" s="10"/>
      <c r="RYM122" s="10"/>
      <c r="RYN122" s="10"/>
      <c r="RYO122" s="10"/>
      <c r="RYP122" s="10"/>
      <c r="RYQ122" s="10"/>
      <c r="RYR122" s="10"/>
      <c r="RYS122" s="10"/>
      <c r="RYT122" s="10"/>
      <c r="RYU122" s="10"/>
      <c r="RYV122" s="10"/>
      <c r="RYW122" s="10"/>
      <c r="RYX122" s="10"/>
      <c r="RYY122" s="10"/>
      <c r="RYZ122" s="10"/>
      <c r="RZA122" s="10"/>
      <c r="RZB122" s="10"/>
      <c r="RZC122" s="10"/>
      <c r="RZD122" s="10"/>
      <c r="RZE122" s="10"/>
      <c r="RZF122" s="10"/>
      <c r="RZG122" s="10"/>
      <c r="RZH122" s="10"/>
      <c r="RZI122" s="10"/>
      <c r="RZJ122" s="10"/>
      <c r="RZK122" s="10"/>
      <c r="RZL122" s="10"/>
      <c r="RZM122" s="10"/>
      <c r="RZN122" s="10"/>
      <c r="RZO122" s="10"/>
      <c r="RZP122" s="10"/>
      <c r="RZQ122" s="10"/>
      <c r="RZR122" s="10"/>
      <c r="RZS122" s="10"/>
      <c r="RZT122" s="10"/>
      <c r="RZU122" s="10"/>
      <c r="RZV122" s="10"/>
      <c r="RZW122" s="10"/>
      <c r="RZX122" s="10"/>
      <c r="RZY122" s="10"/>
      <c r="RZZ122" s="10"/>
      <c r="SAA122" s="10"/>
      <c r="SAB122" s="10"/>
      <c r="SAC122" s="10"/>
      <c r="SAD122" s="10"/>
      <c r="SAE122" s="10"/>
      <c r="SAF122" s="10"/>
      <c r="SAG122" s="10"/>
      <c r="SAH122" s="10"/>
      <c r="SAI122" s="10"/>
      <c r="SAJ122" s="10"/>
      <c r="SAK122" s="10"/>
      <c r="SAL122" s="10"/>
      <c r="SAM122" s="10"/>
      <c r="SAN122" s="10"/>
      <c r="SAO122" s="10"/>
      <c r="SAP122" s="10"/>
      <c r="SAQ122" s="10"/>
      <c r="SAR122" s="10"/>
      <c r="SAS122" s="10"/>
      <c r="SAT122" s="10"/>
      <c r="SAU122" s="10"/>
      <c r="SAV122" s="10"/>
      <c r="SAW122" s="10"/>
      <c r="SAX122" s="10"/>
      <c r="SAY122" s="10"/>
      <c r="SAZ122" s="10"/>
      <c r="SBA122" s="10"/>
      <c r="SBB122" s="10"/>
      <c r="SBC122" s="10"/>
      <c r="SBD122" s="10"/>
      <c r="SBE122" s="10"/>
      <c r="SBF122" s="10"/>
      <c r="SBG122" s="10"/>
      <c r="SBH122" s="10"/>
      <c r="SBI122" s="10"/>
      <c r="SBJ122" s="10"/>
      <c r="SBK122" s="10"/>
      <c r="SBL122" s="10"/>
      <c r="SBM122" s="10"/>
      <c r="SBN122" s="10"/>
      <c r="SBO122" s="10"/>
      <c r="SBP122" s="10"/>
      <c r="SBQ122" s="10"/>
      <c r="SBR122" s="10"/>
      <c r="SBS122" s="10"/>
      <c r="SBT122" s="10"/>
      <c r="SBU122" s="10"/>
      <c r="SBV122" s="10"/>
      <c r="SBW122" s="10"/>
      <c r="SBX122" s="10"/>
      <c r="SBY122" s="10"/>
      <c r="SBZ122" s="10"/>
      <c r="SCA122" s="10"/>
      <c r="SCB122" s="10"/>
      <c r="SCC122" s="10"/>
      <c r="SCD122" s="10"/>
      <c r="SCE122" s="10"/>
      <c r="SCF122" s="10"/>
      <c r="SCG122" s="10"/>
      <c r="SCH122" s="10"/>
      <c r="SCI122" s="10"/>
      <c r="SCJ122" s="10"/>
      <c r="SCK122" s="10"/>
      <c r="SCL122" s="10"/>
      <c r="SCM122" s="10"/>
      <c r="SCN122" s="10"/>
      <c r="SCO122" s="10"/>
      <c r="SCP122" s="10"/>
      <c r="SCQ122" s="10"/>
      <c r="SCR122" s="10"/>
      <c r="SCS122" s="10"/>
      <c r="SCT122" s="10"/>
      <c r="SCU122" s="10"/>
      <c r="SCV122" s="10"/>
      <c r="SCW122" s="10"/>
      <c r="SCX122" s="10"/>
      <c r="SCY122" s="10"/>
      <c r="SCZ122" s="10"/>
      <c r="SDA122" s="10"/>
      <c r="SDB122" s="10"/>
      <c r="SDC122" s="10"/>
      <c r="SDD122" s="10"/>
      <c r="SDE122" s="10"/>
      <c r="SDF122" s="10"/>
      <c r="SDG122" s="10"/>
      <c r="SDH122" s="10"/>
      <c r="SDI122" s="10"/>
      <c r="SDJ122" s="10"/>
      <c r="SDK122" s="10"/>
      <c r="SDL122" s="10"/>
      <c r="SDM122" s="10"/>
      <c r="SDN122" s="10"/>
      <c r="SDO122" s="10"/>
      <c r="SDP122" s="10"/>
      <c r="SDQ122" s="10"/>
      <c r="SDR122" s="10"/>
      <c r="SDS122" s="10"/>
      <c r="SDT122" s="10"/>
      <c r="SDU122" s="10"/>
      <c r="SDV122" s="10"/>
      <c r="SDW122" s="10"/>
      <c r="SDX122" s="10"/>
      <c r="SDY122" s="10"/>
      <c r="SDZ122" s="10"/>
      <c r="SEA122" s="10"/>
      <c r="SEB122" s="10"/>
      <c r="SEC122" s="10"/>
      <c r="SED122" s="10"/>
      <c r="SEE122" s="10"/>
      <c r="SEF122" s="10"/>
      <c r="SEG122" s="10"/>
      <c r="SEH122" s="10"/>
      <c r="SEI122" s="10"/>
      <c r="SEJ122" s="10"/>
      <c r="SEK122" s="10"/>
      <c r="SEL122" s="10"/>
      <c r="SEM122" s="10"/>
      <c r="SEN122" s="10"/>
      <c r="SEO122" s="10"/>
      <c r="SEP122" s="10"/>
      <c r="SEQ122" s="10"/>
      <c r="SER122" s="10"/>
      <c r="SES122" s="10"/>
      <c r="SET122" s="10"/>
      <c r="SEU122" s="10"/>
      <c r="SEV122" s="10"/>
      <c r="SEW122" s="10"/>
      <c r="SEX122" s="10"/>
      <c r="SEY122" s="10"/>
      <c r="SEZ122" s="10"/>
      <c r="SFA122" s="10"/>
      <c r="SFB122" s="10"/>
      <c r="SFC122" s="10"/>
      <c r="SFD122" s="10"/>
      <c r="SFE122" s="10"/>
      <c r="SFF122" s="10"/>
      <c r="SFG122" s="10"/>
      <c r="SFH122" s="10"/>
      <c r="SFI122" s="10"/>
      <c r="SFJ122" s="10"/>
      <c r="SFK122" s="10"/>
      <c r="SFL122" s="10"/>
      <c r="SFM122" s="10"/>
      <c r="SFN122" s="10"/>
      <c r="SFO122" s="10"/>
      <c r="SFP122" s="10"/>
      <c r="SFQ122" s="10"/>
      <c r="SFR122" s="10"/>
      <c r="SFS122" s="10"/>
      <c r="SFT122" s="10"/>
      <c r="SFU122" s="10"/>
      <c r="SFV122" s="10"/>
      <c r="SFW122" s="10"/>
      <c r="SFX122" s="10"/>
      <c r="SFY122" s="10"/>
      <c r="SFZ122" s="10"/>
      <c r="SGA122" s="10"/>
      <c r="SGB122" s="10"/>
      <c r="SGC122" s="10"/>
      <c r="SGD122" s="10"/>
      <c r="SGE122" s="10"/>
      <c r="SGF122" s="10"/>
      <c r="SGG122" s="10"/>
      <c r="SGH122" s="10"/>
      <c r="SGI122" s="10"/>
      <c r="SGJ122" s="10"/>
      <c r="SGK122" s="10"/>
      <c r="SGL122" s="10"/>
      <c r="SGM122" s="10"/>
      <c r="SGN122" s="10"/>
      <c r="SGO122" s="10"/>
      <c r="SGP122" s="10"/>
      <c r="SGQ122" s="10"/>
      <c r="SGR122" s="10"/>
      <c r="SGS122" s="10"/>
      <c r="SGT122" s="10"/>
      <c r="SGU122" s="10"/>
      <c r="SGV122" s="10"/>
      <c r="SGW122" s="10"/>
      <c r="SGX122" s="10"/>
      <c r="SGY122" s="10"/>
      <c r="SGZ122" s="10"/>
      <c r="SHA122" s="10"/>
      <c r="SHB122" s="10"/>
      <c r="SHC122" s="10"/>
      <c r="SHD122" s="10"/>
      <c r="SHE122" s="10"/>
      <c r="SHF122" s="10"/>
      <c r="SHG122" s="10"/>
      <c r="SHH122" s="10"/>
      <c r="SHI122" s="10"/>
      <c r="SHJ122" s="10"/>
      <c r="SHK122" s="10"/>
      <c r="SHL122" s="10"/>
      <c r="SHM122" s="10"/>
      <c r="SHN122" s="10"/>
      <c r="SHO122" s="10"/>
      <c r="SHP122" s="10"/>
      <c r="SHQ122" s="10"/>
      <c r="SHR122" s="10"/>
      <c r="SHS122" s="10"/>
      <c r="SHT122" s="10"/>
      <c r="SHU122" s="10"/>
      <c r="SHV122" s="10"/>
      <c r="SHW122" s="10"/>
      <c r="SHX122" s="10"/>
      <c r="SHY122" s="10"/>
      <c r="SHZ122" s="10"/>
      <c r="SIA122" s="10"/>
      <c r="SIB122" s="10"/>
      <c r="SIC122" s="10"/>
      <c r="SID122" s="10"/>
      <c r="SIE122" s="10"/>
      <c r="SIF122" s="10"/>
      <c r="SIG122" s="10"/>
      <c r="SIH122" s="10"/>
      <c r="SII122" s="10"/>
      <c r="SIJ122" s="10"/>
      <c r="SIK122" s="10"/>
      <c r="SIL122" s="10"/>
      <c r="SIM122" s="10"/>
      <c r="SIN122" s="10"/>
      <c r="SIO122" s="10"/>
      <c r="SIP122" s="10"/>
      <c r="SIQ122" s="10"/>
      <c r="SIR122" s="10"/>
      <c r="SIS122" s="10"/>
      <c r="SIT122" s="10"/>
      <c r="SIU122" s="10"/>
      <c r="SIV122" s="10"/>
      <c r="SIW122" s="10"/>
      <c r="SIX122" s="10"/>
      <c r="SIY122" s="10"/>
      <c r="SIZ122" s="10"/>
      <c r="SJA122" s="10"/>
      <c r="SJB122" s="10"/>
      <c r="SJC122" s="10"/>
      <c r="SJD122" s="10"/>
      <c r="SJE122" s="10"/>
      <c r="SJF122" s="10"/>
      <c r="SJG122" s="10"/>
      <c r="SJH122" s="10"/>
      <c r="SJI122" s="10"/>
      <c r="SJJ122" s="10"/>
      <c r="SJK122" s="10"/>
      <c r="SJL122" s="10"/>
      <c r="SJM122" s="10"/>
      <c r="SJN122" s="10"/>
      <c r="SJO122" s="10"/>
      <c r="SJP122" s="10"/>
      <c r="SJQ122" s="10"/>
      <c r="SJR122" s="10"/>
      <c r="SJS122" s="10"/>
      <c r="SJT122" s="10"/>
      <c r="SJU122" s="10"/>
      <c r="SJV122" s="10"/>
      <c r="SJW122" s="10"/>
      <c r="SJX122" s="10"/>
      <c r="SJY122" s="10"/>
      <c r="SJZ122" s="10"/>
      <c r="SKA122" s="10"/>
      <c r="SKB122" s="10"/>
      <c r="SKC122" s="10"/>
      <c r="SKD122" s="10"/>
      <c r="SKE122" s="10"/>
      <c r="SKF122" s="10"/>
      <c r="SKG122" s="10"/>
      <c r="SKH122" s="10"/>
      <c r="SKI122" s="10"/>
      <c r="SKJ122" s="10"/>
      <c r="SKK122" s="10"/>
      <c r="SKL122" s="10"/>
      <c r="SKM122" s="10"/>
      <c r="SKN122" s="10"/>
      <c r="SKO122" s="10"/>
      <c r="SKP122" s="10"/>
      <c r="SKQ122" s="10"/>
      <c r="SKR122" s="10"/>
      <c r="SKS122" s="10"/>
      <c r="SKT122" s="10"/>
      <c r="SKU122" s="10"/>
      <c r="SKV122" s="10"/>
      <c r="SKW122" s="10"/>
      <c r="SKX122" s="10"/>
      <c r="SKY122" s="10"/>
      <c r="SKZ122" s="10"/>
      <c r="SLA122" s="10"/>
      <c r="SLB122" s="10"/>
      <c r="SLC122" s="10"/>
      <c r="SLD122" s="10"/>
      <c r="SLE122" s="10"/>
      <c r="SLF122" s="10"/>
      <c r="SLG122" s="10"/>
      <c r="SLH122" s="10"/>
      <c r="SLI122" s="10"/>
      <c r="SLJ122" s="10"/>
      <c r="SLK122" s="10"/>
      <c r="SLL122" s="10"/>
      <c r="SLM122" s="10"/>
      <c r="SLN122" s="10"/>
      <c r="SLO122" s="10"/>
      <c r="SLP122" s="10"/>
      <c r="SLQ122" s="10"/>
      <c r="SLR122" s="10"/>
      <c r="SLS122" s="10"/>
      <c r="SLT122" s="10"/>
      <c r="SLU122" s="10"/>
      <c r="SLV122" s="10"/>
      <c r="SLW122" s="10"/>
      <c r="SLX122" s="10"/>
      <c r="SLY122" s="10"/>
      <c r="SLZ122" s="10"/>
      <c r="SMA122" s="10"/>
      <c r="SMB122" s="10"/>
      <c r="SMC122" s="10"/>
      <c r="SMD122" s="10"/>
      <c r="SME122" s="10"/>
      <c r="SMF122" s="10"/>
      <c r="SMG122" s="10"/>
      <c r="SMH122" s="10"/>
      <c r="SMI122" s="10"/>
      <c r="SMJ122" s="10"/>
      <c r="SMK122" s="10"/>
      <c r="SML122" s="10"/>
      <c r="SMM122" s="10"/>
      <c r="SMN122" s="10"/>
      <c r="SMO122" s="10"/>
      <c r="SMP122" s="10"/>
      <c r="SMQ122" s="10"/>
      <c r="SMR122" s="10"/>
      <c r="SMS122" s="10"/>
      <c r="SMT122" s="10"/>
      <c r="SMU122" s="10"/>
      <c r="SMV122" s="10"/>
      <c r="SMW122" s="10"/>
      <c r="SMX122" s="10"/>
      <c r="SMY122" s="10"/>
      <c r="SMZ122" s="10"/>
      <c r="SNA122" s="10"/>
      <c r="SNB122" s="10"/>
      <c r="SNC122" s="10"/>
      <c r="SND122" s="10"/>
      <c r="SNE122" s="10"/>
      <c r="SNF122" s="10"/>
      <c r="SNG122" s="10"/>
      <c r="SNH122" s="10"/>
      <c r="SNI122" s="10"/>
      <c r="SNJ122" s="10"/>
      <c r="SNK122" s="10"/>
      <c r="SNL122" s="10"/>
      <c r="SNM122" s="10"/>
      <c r="SNN122" s="10"/>
      <c r="SNO122" s="10"/>
      <c r="SNP122" s="10"/>
      <c r="SNQ122" s="10"/>
      <c r="SNR122" s="10"/>
      <c r="SNS122" s="10"/>
      <c r="SNT122" s="10"/>
      <c r="SNU122" s="10"/>
      <c r="SNV122" s="10"/>
      <c r="SNW122" s="10"/>
      <c r="SNX122" s="10"/>
      <c r="SNY122" s="10"/>
      <c r="SNZ122" s="10"/>
      <c r="SOA122" s="10"/>
      <c r="SOB122" s="10"/>
      <c r="SOC122" s="10"/>
      <c r="SOD122" s="10"/>
      <c r="SOE122" s="10"/>
      <c r="SOF122" s="10"/>
      <c r="SOG122" s="10"/>
      <c r="SOH122" s="10"/>
      <c r="SOI122" s="10"/>
      <c r="SOJ122" s="10"/>
      <c r="SOK122" s="10"/>
      <c r="SOL122" s="10"/>
      <c r="SOM122" s="10"/>
      <c r="SON122" s="10"/>
      <c r="SOO122" s="10"/>
      <c r="SOP122" s="10"/>
      <c r="SOQ122" s="10"/>
      <c r="SOR122" s="10"/>
      <c r="SOS122" s="10"/>
      <c r="SOT122" s="10"/>
      <c r="SOU122" s="10"/>
      <c r="SOV122" s="10"/>
      <c r="SOW122" s="10"/>
      <c r="SOX122" s="10"/>
      <c r="SOY122" s="10"/>
      <c r="SOZ122" s="10"/>
      <c r="SPA122" s="10"/>
      <c r="SPB122" s="10"/>
      <c r="SPC122" s="10"/>
      <c r="SPD122" s="10"/>
      <c r="SPE122" s="10"/>
      <c r="SPF122" s="10"/>
      <c r="SPG122" s="10"/>
      <c r="SPH122" s="10"/>
      <c r="SPI122" s="10"/>
      <c r="SPJ122" s="10"/>
      <c r="SPK122" s="10"/>
      <c r="SPL122" s="10"/>
      <c r="SPM122" s="10"/>
      <c r="SPN122" s="10"/>
      <c r="SPO122" s="10"/>
      <c r="SPP122" s="10"/>
      <c r="SPQ122" s="10"/>
      <c r="SPR122" s="10"/>
      <c r="SPS122" s="10"/>
      <c r="SPT122" s="10"/>
      <c r="SPU122" s="10"/>
      <c r="SPV122" s="10"/>
      <c r="SPW122" s="10"/>
      <c r="SPX122" s="10"/>
      <c r="SPY122" s="10"/>
      <c r="SPZ122" s="10"/>
      <c r="SQA122" s="10"/>
      <c r="SQB122" s="10"/>
      <c r="SQC122" s="10"/>
      <c r="SQD122" s="10"/>
      <c r="SQE122" s="10"/>
      <c r="SQF122" s="10"/>
      <c r="SQG122" s="10"/>
      <c r="SQH122" s="10"/>
      <c r="SQI122" s="10"/>
      <c r="SQJ122" s="10"/>
      <c r="SQK122" s="10"/>
      <c r="SQL122" s="10"/>
      <c r="SQM122" s="10"/>
      <c r="SQN122" s="10"/>
      <c r="SQO122" s="10"/>
      <c r="SQP122" s="10"/>
      <c r="SQQ122" s="10"/>
      <c r="SQR122" s="10"/>
      <c r="SQS122" s="10"/>
      <c r="SQT122" s="10"/>
      <c r="SQU122" s="10"/>
      <c r="SQV122" s="10"/>
      <c r="SQW122" s="10"/>
      <c r="SQX122" s="10"/>
      <c r="SQY122" s="10"/>
      <c r="SQZ122" s="10"/>
      <c r="SRA122" s="10"/>
      <c r="SRB122" s="10"/>
      <c r="SRC122" s="10"/>
      <c r="SRD122" s="10"/>
      <c r="SRE122" s="10"/>
      <c r="SRF122" s="10"/>
      <c r="SRG122" s="10"/>
      <c r="SRH122" s="10"/>
      <c r="SRI122" s="10"/>
      <c r="SRJ122" s="10"/>
      <c r="SRK122" s="10"/>
      <c r="SRL122" s="10"/>
      <c r="SRM122" s="10"/>
      <c r="SRN122" s="10"/>
      <c r="SRO122" s="10"/>
      <c r="SRP122" s="10"/>
      <c r="SRQ122" s="10"/>
      <c r="SRR122" s="10"/>
      <c r="SRS122" s="10"/>
      <c r="SRT122" s="10"/>
      <c r="SRU122" s="10"/>
      <c r="SRV122" s="10"/>
      <c r="SRW122" s="10"/>
      <c r="SRX122" s="10"/>
      <c r="SRY122" s="10"/>
      <c r="SRZ122" s="10"/>
      <c r="SSA122" s="10"/>
      <c r="SSB122" s="10"/>
      <c r="SSC122" s="10"/>
      <c r="SSD122" s="10"/>
      <c r="SSE122" s="10"/>
      <c r="SSF122" s="10"/>
      <c r="SSG122" s="10"/>
      <c r="SSH122" s="10"/>
      <c r="SSI122" s="10"/>
      <c r="SSJ122" s="10"/>
      <c r="SSK122" s="10"/>
      <c r="SSL122" s="10"/>
      <c r="SSM122" s="10"/>
      <c r="SSN122" s="10"/>
      <c r="SSO122" s="10"/>
      <c r="SSP122" s="10"/>
      <c r="SSQ122" s="10"/>
      <c r="SSR122" s="10"/>
      <c r="SSS122" s="10"/>
      <c r="SST122" s="10"/>
      <c r="SSU122" s="10"/>
      <c r="SSV122" s="10"/>
      <c r="SSW122" s="10"/>
      <c r="SSX122" s="10"/>
      <c r="SSY122" s="10"/>
      <c r="SSZ122" s="10"/>
      <c r="STA122" s="10"/>
      <c r="STB122" s="10"/>
      <c r="STC122" s="10"/>
      <c r="STD122" s="10"/>
      <c r="STE122" s="10"/>
      <c r="STF122" s="10"/>
      <c r="STG122" s="10"/>
      <c r="STH122" s="10"/>
      <c r="STI122" s="10"/>
      <c r="STJ122" s="10"/>
      <c r="STK122" s="10"/>
      <c r="STL122" s="10"/>
      <c r="STM122" s="10"/>
      <c r="STN122" s="10"/>
      <c r="STO122" s="10"/>
      <c r="STP122" s="10"/>
      <c r="STQ122" s="10"/>
      <c r="STR122" s="10"/>
      <c r="STS122" s="10"/>
      <c r="STT122" s="10"/>
      <c r="STU122" s="10"/>
      <c r="STV122" s="10"/>
      <c r="STW122" s="10"/>
      <c r="STX122" s="10"/>
      <c r="STY122" s="10"/>
      <c r="STZ122" s="10"/>
      <c r="SUA122" s="10"/>
      <c r="SUB122" s="10"/>
      <c r="SUC122" s="10"/>
      <c r="SUD122" s="10"/>
      <c r="SUE122" s="10"/>
      <c r="SUF122" s="10"/>
      <c r="SUG122" s="10"/>
      <c r="SUH122" s="10"/>
      <c r="SUI122" s="10"/>
      <c r="SUJ122" s="10"/>
      <c r="SUK122" s="10"/>
      <c r="SUL122" s="10"/>
      <c r="SUM122" s="10"/>
      <c r="SUN122" s="10"/>
      <c r="SUO122" s="10"/>
      <c r="SUP122" s="10"/>
      <c r="SUQ122" s="10"/>
      <c r="SUR122" s="10"/>
      <c r="SUS122" s="10"/>
      <c r="SUT122" s="10"/>
      <c r="SUU122" s="10"/>
      <c r="SUV122" s="10"/>
      <c r="SUW122" s="10"/>
      <c r="SUX122" s="10"/>
      <c r="SUY122" s="10"/>
      <c r="SUZ122" s="10"/>
      <c r="SVA122" s="10"/>
      <c r="SVB122" s="10"/>
      <c r="SVC122" s="10"/>
      <c r="SVD122" s="10"/>
      <c r="SVE122" s="10"/>
      <c r="SVF122" s="10"/>
      <c r="SVG122" s="10"/>
      <c r="SVH122" s="10"/>
      <c r="SVI122" s="10"/>
      <c r="SVJ122" s="10"/>
      <c r="SVK122" s="10"/>
      <c r="SVL122" s="10"/>
      <c r="SVM122" s="10"/>
      <c r="SVN122" s="10"/>
      <c r="SVO122" s="10"/>
      <c r="SVP122" s="10"/>
      <c r="SVQ122" s="10"/>
      <c r="SVR122" s="10"/>
      <c r="SVS122" s="10"/>
      <c r="SVT122" s="10"/>
      <c r="SVU122" s="10"/>
      <c r="SVV122" s="10"/>
      <c r="SVW122" s="10"/>
      <c r="SVX122" s="10"/>
      <c r="SVY122" s="10"/>
      <c r="SVZ122" s="10"/>
      <c r="SWA122" s="10"/>
      <c r="SWB122" s="10"/>
      <c r="SWC122" s="10"/>
      <c r="SWD122" s="10"/>
      <c r="SWE122" s="10"/>
      <c r="SWF122" s="10"/>
      <c r="SWG122" s="10"/>
      <c r="SWH122" s="10"/>
      <c r="SWI122" s="10"/>
      <c r="SWJ122" s="10"/>
      <c r="SWK122" s="10"/>
      <c r="SWL122" s="10"/>
      <c r="SWM122" s="10"/>
      <c r="SWN122" s="10"/>
      <c r="SWO122" s="10"/>
      <c r="SWP122" s="10"/>
      <c r="SWQ122" s="10"/>
      <c r="SWR122" s="10"/>
      <c r="SWS122" s="10"/>
      <c r="SWT122" s="10"/>
      <c r="SWU122" s="10"/>
      <c r="SWV122" s="10"/>
      <c r="SWW122" s="10"/>
      <c r="SWX122" s="10"/>
      <c r="SWY122" s="10"/>
      <c r="SWZ122" s="10"/>
      <c r="SXA122" s="10"/>
      <c r="SXB122" s="10"/>
      <c r="SXC122" s="10"/>
      <c r="SXD122" s="10"/>
      <c r="SXE122" s="10"/>
      <c r="SXF122" s="10"/>
      <c r="SXG122" s="10"/>
      <c r="SXH122" s="10"/>
      <c r="SXI122" s="10"/>
      <c r="SXJ122" s="10"/>
      <c r="SXK122" s="10"/>
      <c r="SXL122" s="10"/>
      <c r="SXM122" s="10"/>
      <c r="SXN122" s="10"/>
      <c r="SXO122" s="10"/>
      <c r="SXP122" s="10"/>
      <c r="SXQ122" s="10"/>
      <c r="SXR122" s="10"/>
      <c r="SXS122" s="10"/>
      <c r="SXT122" s="10"/>
      <c r="SXU122" s="10"/>
      <c r="SXV122" s="10"/>
      <c r="SXW122" s="10"/>
      <c r="SXX122" s="10"/>
      <c r="SXY122" s="10"/>
      <c r="SXZ122" s="10"/>
      <c r="SYA122" s="10"/>
      <c r="SYB122" s="10"/>
      <c r="SYC122" s="10"/>
      <c r="SYD122" s="10"/>
      <c r="SYE122" s="10"/>
      <c r="SYF122" s="10"/>
      <c r="SYG122" s="10"/>
      <c r="SYH122" s="10"/>
      <c r="SYI122" s="10"/>
      <c r="SYJ122" s="10"/>
      <c r="SYK122" s="10"/>
      <c r="SYL122" s="10"/>
      <c r="SYM122" s="10"/>
      <c r="SYN122" s="10"/>
      <c r="SYO122" s="10"/>
      <c r="SYP122" s="10"/>
      <c r="SYQ122" s="10"/>
      <c r="SYR122" s="10"/>
      <c r="SYS122" s="10"/>
      <c r="SYT122" s="10"/>
      <c r="SYU122" s="10"/>
      <c r="SYV122" s="10"/>
      <c r="SYW122" s="10"/>
      <c r="SYX122" s="10"/>
      <c r="SYY122" s="10"/>
      <c r="SYZ122" s="10"/>
      <c r="SZA122" s="10"/>
      <c r="SZB122" s="10"/>
      <c r="SZC122" s="10"/>
      <c r="SZD122" s="10"/>
      <c r="SZE122" s="10"/>
      <c r="SZF122" s="10"/>
      <c r="SZG122" s="10"/>
      <c r="SZH122" s="10"/>
      <c r="SZI122" s="10"/>
      <c r="SZJ122" s="10"/>
      <c r="SZK122" s="10"/>
      <c r="SZL122" s="10"/>
      <c r="SZM122" s="10"/>
      <c r="SZN122" s="10"/>
      <c r="SZO122" s="10"/>
      <c r="SZP122" s="10"/>
      <c r="SZQ122" s="10"/>
      <c r="SZR122" s="10"/>
      <c r="SZS122" s="10"/>
      <c r="SZT122" s="10"/>
      <c r="SZU122" s="10"/>
      <c r="SZV122" s="10"/>
      <c r="SZW122" s="10"/>
      <c r="SZX122" s="10"/>
      <c r="SZY122" s="10"/>
      <c r="SZZ122" s="10"/>
      <c r="TAA122" s="10"/>
      <c r="TAB122" s="10"/>
      <c r="TAC122" s="10"/>
      <c r="TAD122" s="10"/>
      <c r="TAE122" s="10"/>
      <c r="TAF122" s="10"/>
      <c r="TAG122" s="10"/>
      <c r="TAH122" s="10"/>
      <c r="TAI122" s="10"/>
      <c r="TAJ122" s="10"/>
      <c r="TAK122" s="10"/>
      <c r="TAL122" s="10"/>
      <c r="TAM122" s="10"/>
      <c r="TAN122" s="10"/>
      <c r="TAO122" s="10"/>
      <c r="TAP122" s="10"/>
      <c r="TAQ122" s="10"/>
      <c r="TAR122" s="10"/>
      <c r="TAS122" s="10"/>
      <c r="TAT122" s="10"/>
      <c r="TAU122" s="10"/>
      <c r="TAV122" s="10"/>
      <c r="TAW122" s="10"/>
      <c r="TAX122" s="10"/>
      <c r="TAY122" s="10"/>
      <c r="TAZ122" s="10"/>
      <c r="TBA122" s="10"/>
      <c r="TBB122" s="10"/>
      <c r="TBC122" s="10"/>
      <c r="TBD122" s="10"/>
      <c r="TBE122" s="10"/>
      <c r="TBF122" s="10"/>
      <c r="TBG122" s="10"/>
      <c r="TBH122" s="10"/>
      <c r="TBI122" s="10"/>
      <c r="TBJ122" s="10"/>
      <c r="TBK122" s="10"/>
      <c r="TBL122" s="10"/>
      <c r="TBM122" s="10"/>
      <c r="TBN122" s="10"/>
      <c r="TBO122" s="10"/>
      <c r="TBP122" s="10"/>
      <c r="TBQ122" s="10"/>
      <c r="TBR122" s="10"/>
      <c r="TBS122" s="10"/>
      <c r="TBT122" s="10"/>
      <c r="TBU122" s="10"/>
      <c r="TBV122" s="10"/>
      <c r="TBW122" s="10"/>
      <c r="TBX122" s="10"/>
      <c r="TBY122" s="10"/>
      <c r="TBZ122" s="10"/>
      <c r="TCA122" s="10"/>
      <c r="TCB122" s="10"/>
      <c r="TCC122" s="10"/>
      <c r="TCD122" s="10"/>
      <c r="TCE122" s="10"/>
      <c r="TCF122" s="10"/>
      <c r="TCG122" s="10"/>
      <c r="TCH122" s="10"/>
      <c r="TCI122" s="10"/>
      <c r="TCJ122" s="10"/>
      <c r="TCK122" s="10"/>
      <c r="TCL122" s="10"/>
      <c r="TCM122" s="10"/>
      <c r="TCN122" s="10"/>
      <c r="TCO122" s="10"/>
      <c r="TCP122" s="10"/>
      <c r="TCQ122" s="10"/>
      <c r="TCR122" s="10"/>
      <c r="TCS122" s="10"/>
      <c r="TCT122" s="10"/>
      <c r="TCU122" s="10"/>
      <c r="TCV122" s="10"/>
      <c r="TCW122" s="10"/>
      <c r="TCX122" s="10"/>
      <c r="TCY122" s="10"/>
      <c r="TCZ122" s="10"/>
      <c r="TDA122" s="10"/>
      <c r="TDB122" s="10"/>
      <c r="TDC122" s="10"/>
      <c r="TDD122" s="10"/>
      <c r="TDE122" s="10"/>
      <c r="TDF122" s="10"/>
      <c r="TDG122" s="10"/>
      <c r="TDH122" s="10"/>
      <c r="TDI122" s="10"/>
      <c r="TDJ122" s="10"/>
      <c r="TDK122" s="10"/>
      <c r="TDL122" s="10"/>
      <c r="TDM122" s="10"/>
      <c r="TDN122" s="10"/>
      <c r="TDO122" s="10"/>
      <c r="TDP122" s="10"/>
      <c r="TDQ122" s="10"/>
      <c r="TDR122" s="10"/>
      <c r="TDS122" s="10"/>
      <c r="TDT122" s="10"/>
      <c r="TDU122" s="10"/>
      <c r="TDV122" s="10"/>
      <c r="TDW122" s="10"/>
      <c r="TDX122" s="10"/>
      <c r="TDY122" s="10"/>
      <c r="TDZ122" s="10"/>
      <c r="TEA122" s="10"/>
      <c r="TEB122" s="10"/>
      <c r="TEC122" s="10"/>
      <c r="TED122" s="10"/>
      <c r="TEE122" s="10"/>
      <c r="TEF122" s="10"/>
      <c r="TEG122" s="10"/>
      <c r="TEH122" s="10"/>
      <c r="TEI122" s="10"/>
      <c r="TEJ122" s="10"/>
      <c r="TEK122" s="10"/>
      <c r="TEL122" s="10"/>
      <c r="TEM122" s="10"/>
      <c r="TEN122" s="10"/>
      <c r="TEO122" s="10"/>
      <c r="TEP122" s="10"/>
      <c r="TEQ122" s="10"/>
      <c r="TER122" s="10"/>
      <c r="TES122" s="10"/>
      <c r="TET122" s="10"/>
      <c r="TEU122" s="10"/>
      <c r="TEV122" s="10"/>
      <c r="TEW122" s="10"/>
      <c r="TEX122" s="10"/>
      <c r="TEY122" s="10"/>
      <c r="TEZ122" s="10"/>
      <c r="TFA122" s="10"/>
      <c r="TFB122" s="10"/>
      <c r="TFC122" s="10"/>
      <c r="TFD122" s="10"/>
      <c r="TFE122" s="10"/>
      <c r="TFF122" s="10"/>
      <c r="TFG122" s="10"/>
      <c r="TFH122" s="10"/>
      <c r="TFI122" s="10"/>
      <c r="TFJ122" s="10"/>
      <c r="TFK122" s="10"/>
      <c r="TFL122" s="10"/>
      <c r="TFM122" s="10"/>
      <c r="TFN122" s="10"/>
      <c r="TFO122" s="10"/>
      <c r="TFP122" s="10"/>
      <c r="TFQ122" s="10"/>
      <c r="TFR122" s="10"/>
      <c r="TFS122" s="10"/>
      <c r="TFT122" s="10"/>
      <c r="TFU122" s="10"/>
      <c r="TFV122" s="10"/>
      <c r="TFW122" s="10"/>
      <c r="TFX122" s="10"/>
      <c r="TFY122" s="10"/>
      <c r="TFZ122" s="10"/>
      <c r="TGA122" s="10"/>
      <c r="TGB122" s="10"/>
      <c r="TGC122" s="10"/>
      <c r="TGD122" s="10"/>
      <c r="TGE122" s="10"/>
      <c r="TGF122" s="10"/>
      <c r="TGG122" s="10"/>
      <c r="TGH122" s="10"/>
      <c r="TGI122" s="10"/>
      <c r="TGJ122" s="10"/>
      <c r="TGK122" s="10"/>
      <c r="TGL122" s="10"/>
      <c r="TGM122" s="10"/>
      <c r="TGN122" s="10"/>
      <c r="TGO122" s="10"/>
      <c r="TGP122" s="10"/>
      <c r="TGQ122" s="10"/>
      <c r="TGR122" s="10"/>
      <c r="TGS122" s="10"/>
      <c r="TGT122" s="10"/>
      <c r="TGU122" s="10"/>
      <c r="TGV122" s="10"/>
      <c r="TGW122" s="10"/>
      <c r="TGX122" s="10"/>
      <c r="TGY122" s="10"/>
      <c r="TGZ122" s="10"/>
      <c r="THA122" s="10"/>
      <c r="THB122" s="10"/>
      <c r="THC122" s="10"/>
      <c r="THD122" s="10"/>
      <c r="THE122" s="10"/>
      <c r="THF122" s="10"/>
      <c r="THG122" s="10"/>
      <c r="THH122" s="10"/>
      <c r="THI122" s="10"/>
      <c r="THJ122" s="10"/>
      <c r="THK122" s="10"/>
      <c r="THL122" s="10"/>
      <c r="THM122" s="10"/>
      <c r="THN122" s="10"/>
      <c r="THO122" s="10"/>
      <c r="THP122" s="10"/>
      <c r="THQ122" s="10"/>
      <c r="THR122" s="10"/>
      <c r="THS122" s="10"/>
      <c r="THT122" s="10"/>
      <c r="THU122" s="10"/>
      <c r="THV122" s="10"/>
      <c r="THW122" s="10"/>
      <c r="THX122" s="10"/>
      <c r="THY122" s="10"/>
      <c r="THZ122" s="10"/>
      <c r="TIA122" s="10"/>
      <c r="TIB122" s="10"/>
      <c r="TIC122" s="10"/>
      <c r="TID122" s="10"/>
      <c r="TIE122" s="10"/>
      <c r="TIF122" s="10"/>
      <c r="TIG122" s="10"/>
      <c r="TIH122" s="10"/>
      <c r="TII122" s="10"/>
      <c r="TIJ122" s="10"/>
      <c r="TIK122" s="10"/>
      <c r="TIL122" s="10"/>
      <c r="TIM122" s="10"/>
      <c r="TIN122" s="10"/>
      <c r="TIO122" s="10"/>
      <c r="TIP122" s="10"/>
      <c r="TIQ122" s="10"/>
      <c r="TIR122" s="10"/>
      <c r="TIS122" s="10"/>
      <c r="TIT122" s="10"/>
      <c r="TIU122" s="10"/>
      <c r="TIV122" s="10"/>
      <c r="TIW122" s="10"/>
      <c r="TIX122" s="10"/>
      <c r="TIY122" s="10"/>
      <c r="TIZ122" s="10"/>
      <c r="TJA122" s="10"/>
      <c r="TJB122" s="10"/>
      <c r="TJC122" s="10"/>
      <c r="TJD122" s="10"/>
      <c r="TJE122" s="10"/>
      <c r="TJF122" s="10"/>
      <c r="TJG122" s="10"/>
      <c r="TJH122" s="10"/>
      <c r="TJI122" s="10"/>
      <c r="TJJ122" s="10"/>
      <c r="TJK122" s="10"/>
      <c r="TJL122" s="10"/>
      <c r="TJM122" s="10"/>
      <c r="TJN122" s="10"/>
      <c r="TJO122" s="10"/>
      <c r="TJP122" s="10"/>
      <c r="TJQ122" s="10"/>
      <c r="TJR122" s="10"/>
      <c r="TJS122" s="10"/>
      <c r="TJT122" s="10"/>
      <c r="TJU122" s="10"/>
      <c r="TJV122" s="10"/>
      <c r="TJW122" s="10"/>
      <c r="TJX122" s="10"/>
      <c r="TJY122" s="10"/>
      <c r="TJZ122" s="10"/>
      <c r="TKA122" s="10"/>
      <c r="TKB122" s="10"/>
      <c r="TKC122" s="10"/>
      <c r="TKD122" s="10"/>
      <c r="TKE122" s="10"/>
      <c r="TKF122" s="10"/>
      <c r="TKG122" s="10"/>
      <c r="TKH122" s="10"/>
      <c r="TKI122" s="10"/>
      <c r="TKJ122" s="10"/>
      <c r="TKK122" s="10"/>
      <c r="TKL122" s="10"/>
      <c r="TKM122" s="10"/>
      <c r="TKN122" s="10"/>
      <c r="TKO122" s="10"/>
      <c r="TKP122" s="10"/>
      <c r="TKQ122" s="10"/>
      <c r="TKR122" s="10"/>
      <c r="TKS122" s="10"/>
      <c r="TKT122" s="10"/>
      <c r="TKU122" s="10"/>
      <c r="TKV122" s="10"/>
      <c r="TKW122" s="10"/>
      <c r="TKX122" s="10"/>
      <c r="TKY122" s="10"/>
      <c r="TKZ122" s="10"/>
      <c r="TLA122" s="10"/>
      <c r="TLB122" s="10"/>
      <c r="TLC122" s="10"/>
      <c r="TLD122" s="10"/>
      <c r="TLE122" s="10"/>
      <c r="TLF122" s="10"/>
      <c r="TLG122" s="10"/>
      <c r="TLH122" s="10"/>
      <c r="TLI122" s="10"/>
      <c r="TLJ122" s="10"/>
      <c r="TLK122" s="10"/>
      <c r="TLL122" s="10"/>
      <c r="TLM122" s="10"/>
      <c r="TLN122" s="10"/>
      <c r="TLO122" s="10"/>
      <c r="TLP122" s="10"/>
      <c r="TLQ122" s="10"/>
      <c r="TLR122" s="10"/>
      <c r="TLS122" s="10"/>
      <c r="TLT122" s="10"/>
      <c r="TLU122" s="10"/>
      <c r="TLV122" s="10"/>
      <c r="TLW122" s="10"/>
      <c r="TLX122" s="10"/>
      <c r="TLY122" s="10"/>
      <c r="TLZ122" s="10"/>
      <c r="TMA122" s="10"/>
      <c r="TMB122" s="10"/>
      <c r="TMC122" s="10"/>
      <c r="TMD122" s="10"/>
      <c r="TME122" s="10"/>
      <c r="TMF122" s="10"/>
      <c r="TMG122" s="10"/>
      <c r="TMH122" s="10"/>
      <c r="TMI122" s="10"/>
      <c r="TMJ122" s="10"/>
      <c r="TMK122" s="10"/>
      <c r="TML122" s="10"/>
      <c r="TMM122" s="10"/>
      <c r="TMN122" s="10"/>
      <c r="TMO122" s="10"/>
      <c r="TMP122" s="10"/>
      <c r="TMQ122" s="10"/>
      <c r="TMR122" s="10"/>
      <c r="TMS122" s="10"/>
      <c r="TMT122" s="10"/>
      <c r="TMU122" s="10"/>
      <c r="TMV122" s="10"/>
      <c r="TMW122" s="10"/>
      <c r="TMX122" s="10"/>
      <c r="TMY122" s="10"/>
      <c r="TMZ122" s="10"/>
      <c r="TNA122" s="10"/>
      <c r="TNB122" s="10"/>
      <c r="TNC122" s="10"/>
      <c r="TND122" s="10"/>
      <c r="TNE122" s="10"/>
      <c r="TNF122" s="10"/>
      <c r="TNG122" s="10"/>
      <c r="TNH122" s="10"/>
      <c r="TNI122" s="10"/>
      <c r="TNJ122" s="10"/>
      <c r="TNK122" s="10"/>
      <c r="TNL122" s="10"/>
      <c r="TNM122" s="10"/>
      <c r="TNN122" s="10"/>
      <c r="TNO122" s="10"/>
      <c r="TNP122" s="10"/>
      <c r="TNQ122" s="10"/>
      <c r="TNR122" s="10"/>
      <c r="TNS122" s="10"/>
      <c r="TNT122" s="10"/>
      <c r="TNU122" s="10"/>
      <c r="TNV122" s="10"/>
      <c r="TNW122" s="10"/>
      <c r="TNX122" s="10"/>
      <c r="TNY122" s="10"/>
      <c r="TNZ122" s="10"/>
      <c r="TOA122" s="10"/>
      <c r="TOB122" s="10"/>
      <c r="TOC122" s="10"/>
      <c r="TOD122" s="10"/>
      <c r="TOE122" s="10"/>
      <c r="TOF122" s="10"/>
      <c r="TOG122" s="10"/>
      <c r="TOH122" s="10"/>
      <c r="TOI122" s="10"/>
      <c r="TOJ122" s="10"/>
      <c r="TOK122" s="10"/>
      <c r="TOL122" s="10"/>
      <c r="TOM122" s="10"/>
      <c r="TON122" s="10"/>
      <c r="TOO122" s="10"/>
      <c r="TOP122" s="10"/>
      <c r="TOQ122" s="10"/>
      <c r="TOR122" s="10"/>
      <c r="TOS122" s="10"/>
      <c r="TOT122" s="10"/>
      <c r="TOU122" s="10"/>
      <c r="TOV122" s="10"/>
      <c r="TOW122" s="10"/>
      <c r="TOX122" s="10"/>
      <c r="TOY122" s="10"/>
      <c r="TOZ122" s="10"/>
      <c r="TPA122" s="10"/>
      <c r="TPB122" s="10"/>
      <c r="TPC122" s="10"/>
      <c r="TPD122" s="10"/>
      <c r="TPE122" s="10"/>
      <c r="TPF122" s="10"/>
      <c r="TPG122" s="10"/>
      <c r="TPH122" s="10"/>
      <c r="TPI122" s="10"/>
      <c r="TPJ122" s="10"/>
      <c r="TPK122" s="10"/>
      <c r="TPL122" s="10"/>
      <c r="TPM122" s="10"/>
      <c r="TPN122" s="10"/>
      <c r="TPO122" s="10"/>
      <c r="TPP122" s="10"/>
      <c r="TPQ122" s="10"/>
      <c r="TPR122" s="10"/>
      <c r="TPS122" s="10"/>
      <c r="TPT122" s="10"/>
      <c r="TPU122" s="10"/>
      <c r="TPV122" s="10"/>
      <c r="TPW122" s="10"/>
      <c r="TPX122" s="10"/>
      <c r="TPY122" s="10"/>
      <c r="TPZ122" s="10"/>
      <c r="TQA122" s="10"/>
      <c r="TQB122" s="10"/>
      <c r="TQC122" s="10"/>
      <c r="TQD122" s="10"/>
      <c r="TQE122" s="10"/>
      <c r="TQF122" s="10"/>
      <c r="TQG122" s="10"/>
      <c r="TQH122" s="10"/>
      <c r="TQI122" s="10"/>
      <c r="TQJ122" s="10"/>
      <c r="TQK122" s="10"/>
      <c r="TQL122" s="10"/>
      <c r="TQM122" s="10"/>
      <c r="TQN122" s="10"/>
      <c r="TQO122" s="10"/>
      <c r="TQP122" s="10"/>
      <c r="TQQ122" s="10"/>
      <c r="TQR122" s="10"/>
      <c r="TQS122" s="10"/>
      <c r="TQT122" s="10"/>
      <c r="TQU122" s="10"/>
      <c r="TQV122" s="10"/>
      <c r="TQW122" s="10"/>
      <c r="TQX122" s="10"/>
      <c r="TQY122" s="10"/>
      <c r="TQZ122" s="10"/>
      <c r="TRA122" s="10"/>
      <c r="TRB122" s="10"/>
      <c r="TRC122" s="10"/>
      <c r="TRD122" s="10"/>
      <c r="TRE122" s="10"/>
      <c r="TRF122" s="10"/>
      <c r="TRG122" s="10"/>
      <c r="TRH122" s="10"/>
      <c r="TRI122" s="10"/>
      <c r="TRJ122" s="10"/>
      <c r="TRK122" s="10"/>
      <c r="TRL122" s="10"/>
      <c r="TRM122" s="10"/>
      <c r="TRN122" s="10"/>
      <c r="TRO122" s="10"/>
      <c r="TRP122" s="10"/>
      <c r="TRQ122" s="10"/>
      <c r="TRR122" s="10"/>
      <c r="TRS122" s="10"/>
      <c r="TRT122" s="10"/>
      <c r="TRU122" s="10"/>
      <c r="TRV122" s="10"/>
      <c r="TRW122" s="10"/>
      <c r="TRX122" s="10"/>
      <c r="TRY122" s="10"/>
      <c r="TRZ122" s="10"/>
      <c r="TSA122" s="10"/>
      <c r="TSB122" s="10"/>
      <c r="TSC122" s="10"/>
      <c r="TSD122" s="10"/>
      <c r="TSE122" s="10"/>
      <c r="TSF122" s="10"/>
      <c r="TSG122" s="10"/>
      <c r="TSH122" s="10"/>
      <c r="TSI122" s="10"/>
      <c r="TSJ122" s="10"/>
      <c r="TSK122" s="10"/>
      <c r="TSL122" s="10"/>
      <c r="TSM122" s="10"/>
      <c r="TSN122" s="10"/>
      <c r="TSO122" s="10"/>
      <c r="TSP122" s="10"/>
      <c r="TSQ122" s="10"/>
      <c r="TSR122" s="10"/>
      <c r="TSS122" s="10"/>
      <c r="TST122" s="10"/>
      <c r="TSU122" s="10"/>
      <c r="TSV122" s="10"/>
      <c r="TSW122" s="10"/>
      <c r="TSX122" s="10"/>
      <c r="TSY122" s="10"/>
      <c r="TSZ122" s="10"/>
      <c r="TTA122" s="10"/>
      <c r="TTB122" s="10"/>
      <c r="TTC122" s="10"/>
      <c r="TTD122" s="10"/>
      <c r="TTE122" s="10"/>
      <c r="TTF122" s="10"/>
      <c r="TTG122" s="10"/>
      <c r="TTH122" s="10"/>
      <c r="TTI122" s="10"/>
      <c r="TTJ122" s="10"/>
      <c r="TTK122" s="10"/>
      <c r="TTL122" s="10"/>
      <c r="TTM122" s="10"/>
      <c r="TTN122" s="10"/>
      <c r="TTO122" s="10"/>
      <c r="TTP122" s="10"/>
      <c r="TTQ122" s="10"/>
      <c r="TTR122" s="10"/>
      <c r="TTS122" s="10"/>
      <c r="TTT122" s="10"/>
      <c r="TTU122" s="10"/>
      <c r="TTV122" s="10"/>
      <c r="TTW122" s="10"/>
      <c r="TTX122" s="10"/>
      <c r="TTY122" s="10"/>
      <c r="TTZ122" s="10"/>
      <c r="TUA122" s="10"/>
      <c r="TUB122" s="10"/>
      <c r="TUC122" s="10"/>
      <c r="TUD122" s="10"/>
      <c r="TUE122" s="10"/>
      <c r="TUF122" s="10"/>
      <c r="TUG122" s="10"/>
      <c r="TUH122" s="10"/>
      <c r="TUI122" s="10"/>
      <c r="TUJ122" s="10"/>
      <c r="TUK122" s="10"/>
      <c r="TUL122" s="10"/>
      <c r="TUM122" s="10"/>
      <c r="TUN122" s="10"/>
      <c r="TUO122" s="10"/>
      <c r="TUP122" s="10"/>
      <c r="TUQ122" s="10"/>
      <c r="TUR122" s="10"/>
      <c r="TUS122" s="10"/>
      <c r="TUT122" s="10"/>
      <c r="TUU122" s="10"/>
      <c r="TUV122" s="10"/>
      <c r="TUW122" s="10"/>
      <c r="TUX122" s="10"/>
      <c r="TUY122" s="10"/>
      <c r="TUZ122" s="10"/>
      <c r="TVA122" s="10"/>
      <c r="TVB122" s="10"/>
      <c r="TVC122" s="10"/>
      <c r="TVD122" s="10"/>
      <c r="TVE122" s="10"/>
      <c r="TVF122" s="10"/>
      <c r="TVG122" s="10"/>
      <c r="TVH122" s="10"/>
      <c r="TVI122" s="10"/>
      <c r="TVJ122" s="10"/>
      <c r="TVK122" s="10"/>
      <c r="TVL122" s="10"/>
      <c r="TVM122" s="10"/>
      <c r="TVN122" s="10"/>
      <c r="TVO122" s="10"/>
      <c r="TVP122" s="10"/>
      <c r="TVQ122" s="10"/>
      <c r="TVR122" s="10"/>
      <c r="TVS122" s="10"/>
      <c r="TVT122" s="10"/>
      <c r="TVU122" s="10"/>
      <c r="TVV122" s="10"/>
      <c r="TVW122" s="10"/>
      <c r="TVX122" s="10"/>
      <c r="TVY122" s="10"/>
      <c r="TVZ122" s="10"/>
      <c r="TWA122" s="10"/>
      <c r="TWB122" s="10"/>
      <c r="TWC122" s="10"/>
      <c r="TWD122" s="10"/>
      <c r="TWE122" s="10"/>
      <c r="TWF122" s="10"/>
      <c r="TWG122" s="10"/>
      <c r="TWH122" s="10"/>
      <c r="TWI122" s="10"/>
      <c r="TWJ122" s="10"/>
      <c r="TWK122" s="10"/>
      <c r="TWL122" s="10"/>
      <c r="TWM122" s="10"/>
      <c r="TWN122" s="10"/>
      <c r="TWO122" s="10"/>
      <c r="TWP122" s="10"/>
      <c r="TWQ122" s="10"/>
      <c r="TWR122" s="10"/>
      <c r="TWS122" s="10"/>
      <c r="TWT122" s="10"/>
      <c r="TWU122" s="10"/>
      <c r="TWV122" s="10"/>
      <c r="TWW122" s="10"/>
      <c r="TWX122" s="10"/>
      <c r="TWY122" s="10"/>
      <c r="TWZ122" s="10"/>
      <c r="TXA122" s="10"/>
      <c r="TXB122" s="10"/>
      <c r="TXC122" s="10"/>
      <c r="TXD122" s="10"/>
      <c r="TXE122" s="10"/>
      <c r="TXF122" s="10"/>
      <c r="TXG122" s="10"/>
      <c r="TXH122" s="10"/>
      <c r="TXI122" s="10"/>
      <c r="TXJ122" s="10"/>
      <c r="TXK122" s="10"/>
      <c r="TXL122" s="10"/>
      <c r="TXM122" s="10"/>
      <c r="TXN122" s="10"/>
      <c r="TXO122" s="10"/>
      <c r="TXP122" s="10"/>
      <c r="TXQ122" s="10"/>
      <c r="TXR122" s="10"/>
      <c r="TXS122" s="10"/>
      <c r="TXT122" s="10"/>
      <c r="TXU122" s="10"/>
      <c r="TXV122" s="10"/>
      <c r="TXW122" s="10"/>
      <c r="TXX122" s="10"/>
      <c r="TXY122" s="10"/>
      <c r="TXZ122" s="10"/>
      <c r="TYA122" s="10"/>
      <c r="TYB122" s="10"/>
      <c r="TYC122" s="10"/>
      <c r="TYD122" s="10"/>
      <c r="TYE122" s="10"/>
      <c r="TYF122" s="10"/>
      <c r="TYG122" s="10"/>
      <c r="TYH122" s="10"/>
      <c r="TYI122" s="10"/>
      <c r="TYJ122" s="10"/>
      <c r="TYK122" s="10"/>
      <c r="TYL122" s="10"/>
      <c r="TYM122" s="10"/>
      <c r="TYN122" s="10"/>
      <c r="TYO122" s="10"/>
      <c r="TYP122" s="10"/>
      <c r="TYQ122" s="10"/>
      <c r="TYR122" s="10"/>
      <c r="TYS122" s="10"/>
      <c r="TYT122" s="10"/>
      <c r="TYU122" s="10"/>
      <c r="TYV122" s="10"/>
      <c r="TYW122" s="10"/>
      <c r="TYX122" s="10"/>
      <c r="TYY122" s="10"/>
      <c r="TYZ122" s="10"/>
      <c r="TZA122" s="10"/>
      <c r="TZB122" s="10"/>
      <c r="TZC122" s="10"/>
      <c r="TZD122" s="10"/>
      <c r="TZE122" s="10"/>
      <c r="TZF122" s="10"/>
      <c r="TZG122" s="10"/>
      <c r="TZH122" s="10"/>
      <c r="TZI122" s="10"/>
      <c r="TZJ122" s="10"/>
      <c r="TZK122" s="10"/>
      <c r="TZL122" s="10"/>
      <c r="TZM122" s="10"/>
      <c r="TZN122" s="10"/>
      <c r="TZO122" s="10"/>
      <c r="TZP122" s="10"/>
      <c r="TZQ122" s="10"/>
      <c r="TZR122" s="10"/>
      <c r="TZS122" s="10"/>
      <c r="TZT122" s="10"/>
      <c r="TZU122" s="10"/>
      <c r="TZV122" s="10"/>
      <c r="TZW122" s="10"/>
      <c r="TZX122" s="10"/>
      <c r="TZY122" s="10"/>
      <c r="TZZ122" s="10"/>
      <c r="UAA122" s="10"/>
      <c r="UAB122" s="10"/>
      <c r="UAC122" s="10"/>
      <c r="UAD122" s="10"/>
      <c r="UAE122" s="10"/>
      <c r="UAF122" s="10"/>
      <c r="UAG122" s="10"/>
      <c r="UAH122" s="10"/>
      <c r="UAI122" s="10"/>
      <c r="UAJ122" s="10"/>
      <c r="UAK122" s="10"/>
      <c r="UAL122" s="10"/>
      <c r="UAM122" s="10"/>
      <c r="UAN122" s="10"/>
      <c r="UAO122" s="10"/>
      <c r="UAP122" s="10"/>
      <c r="UAQ122" s="10"/>
      <c r="UAR122" s="10"/>
      <c r="UAS122" s="10"/>
      <c r="UAT122" s="10"/>
      <c r="UAU122" s="10"/>
      <c r="UAV122" s="10"/>
      <c r="UAW122" s="10"/>
      <c r="UAX122" s="10"/>
      <c r="UAY122" s="10"/>
      <c r="UAZ122" s="10"/>
      <c r="UBA122" s="10"/>
      <c r="UBB122" s="10"/>
      <c r="UBC122" s="10"/>
      <c r="UBD122" s="10"/>
      <c r="UBE122" s="10"/>
      <c r="UBF122" s="10"/>
      <c r="UBG122" s="10"/>
      <c r="UBH122" s="10"/>
      <c r="UBI122" s="10"/>
      <c r="UBJ122" s="10"/>
      <c r="UBK122" s="10"/>
      <c r="UBL122" s="10"/>
      <c r="UBM122" s="10"/>
      <c r="UBN122" s="10"/>
      <c r="UBO122" s="10"/>
      <c r="UBP122" s="10"/>
      <c r="UBQ122" s="10"/>
      <c r="UBR122" s="10"/>
      <c r="UBS122" s="10"/>
      <c r="UBT122" s="10"/>
      <c r="UBU122" s="10"/>
      <c r="UBV122" s="10"/>
      <c r="UBW122" s="10"/>
      <c r="UBX122" s="10"/>
      <c r="UBY122" s="10"/>
      <c r="UBZ122" s="10"/>
      <c r="UCA122" s="10"/>
      <c r="UCB122" s="10"/>
      <c r="UCC122" s="10"/>
      <c r="UCD122" s="10"/>
      <c r="UCE122" s="10"/>
      <c r="UCF122" s="10"/>
      <c r="UCG122" s="10"/>
      <c r="UCH122" s="10"/>
      <c r="UCI122" s="10"/>
      <c r="UCJ122" s="10"/>
      <c r="UCK122" s="10"/>
      <c r="UCL122" s="10"/>
      <c r="UCM122" s="10"/>
      <c r="UCN122" s="10"/>
      <c r="UCO122" s="10"/>
      <c r="UCP122" s="10"/>
      <c r="UCQ122" s="10"/>
      <c r="UCR122" s="10"/>
      <c r="UCS122" s="10"/>
      <c r="UCT122" s="10"/>
      <c r="UCU122" s="10"/>
      <c r="UCV122" s="10"/>
      <c r="UCW122" s="10"/>
      <c r="UCX122" s="10"/>
      <c r="UCY122" s="10"/>
      <c r="UCZ122" s="10"/>
      <c r="UDA122" s="10"/>
      <c r="UDB122" s="10"/>
      <c r="UDC122" s="10"/>
      <c r="UDD122" s="10"/>
      <c r="UDE122" s="10"/>
      <c r="UDF122" s="10"/>
      <c r="UDG122" s="10"/>
      <c r="UDH122" s="10"/>
      <c r="UDI122" s="10"/>
      <c r="UDJ122" s="10"/>
      <c r="UDK122" s="10"/>
      <c r="UDL122" s="10"/>
      <c r="UDM122" s="10"/>
      <c r="UDN122" s="10"/>
      <c r="UDO122" s="10"/>
      <c r="UDP122" s="10"/>
      <c r="UDQ122" s="10"/>
      <c r="UDR122" s="10"/>
      <c r="UDS122" s="10"/>
      <c r="UDT122" s="10"/>
      <c r="UDU122" s="10"/>
      <c r="UDV122" s="10"/>
      <c r="UDW122" s="10"/>
      <c r="UDX122" s="10"/>
      <c r="UDY122" s="10"/>
      <c r="UDZ122" s="10"/>
      <c r="UEA122" s="10"/>
      <c r="UEB122" s="10"/>
      <c r="UEC122" s="10"/>
      <c r="UED122" s="10"/>
      <c r="UEE122" s="10"/>
      <c r="UEF122" s="10"/>
      <c r="UEG122" s="10"/>
      <c r="UEH122" s="10"/>
      <c r="UEI122" s="10"/>
      <c r="UEJ122" s="10"/>
      <c r="UEK122" s="10"/>
      <c r="UEL122" s="10"/>
      <c r="UEM122" s="10"/>
      <c r="UEN122" s="10"/>
      <c r="UEO122" s="10"/>
      <c r="UEP122" s="10"/>
      <c r="UEQ122" s="10"/>
      <c r="UER122" s="10"/>
      <c r="UES122" s="10"/>
      <c r="UET122" s="10"/>
      <c r="UEU122" s="10"/>
      <c r="UEV122" s="10"/>
      <c r="UEW122" s="10"/>
      <c r="UEX122" s="10"/>
      <c r="UEY122" s="10"/>
      <c r="UEZ122" s="10"/>
      <c r="UFA122" s="10"/>
      <c r="UFB122" s="10"/>
      <c r="UFC122" s="10"/>
      <c r="UFD122" s="10"/>
      <c r="UFE122" s="10"/>
      <c r="UFF122" s="10"/>
      <c r="UFG122" s="10"/>
      <c r="UFH122" s="10"/>
      <c r="UFI122" s="10"/>
      <c r="UFJ122" s="10"/>
      <c r="UFK122" s="10"/>
      <c r="UFL122" s="10"/>
      <c r="UFM122" s="10"/>
      <c r="UFN122" s="10"/>
      <c r="UFO122" s="10"/>
      <c r="UFP122" s="10"/>
      <c r="UFQ122" s="10"/>
      <c r="UFR122" s="10"/>
      <c r="UFS122" s="10"/>
      <c r="UFT122" s="10"/>
      <c r="UFU122" s="10"/>
      <c r="UFV122" s="10"/>
      <c r="UFW122" s="10"/>
      <c r="UFX122" s="10"/>
      <c r="UFY122" s="10"/>
      <c r="UFZ122" s="10"/>
      <c r="UGA122" s="10"/>
      <c r="UGB122" s="10"/>
      <c r="UGC122" s="10"/>
      <c r="UGD122" s="10"/>
      <c r="UGE122" s="10"/>
      <c r="UGF122" s="10"/>
      <c r="UGG122" s="10"/>
      <c r="UGH122" s="10"/>
      <c r="UGI122" s="10"/>
      <c r="UGJ122" s="10"/>
      <c r="UGK122" s="10"/>
      <c r="UGL122" s="10"/>
      <c r="UGM122" s="10"/>
      <c r="UGN122" s="10"/>
      <c r="UGO122" s="10"/>
      <c r="UGP122" s="10"/>
      <c r="UGQ122" s="10"/>
      <c r="UGR122" s="10"/>
      <c r="UGS122" s="10"/>
      <c r="UGT122" s="10"/>
      <c r="UGU122" s="10"/>
      <c r="UGV122" s="10"/>
      <c r="UGW122" s="10"/>
      <c r="UGX122" s="10"/>
      <c r="UGY122" s="10"/>
      <c r="UGZ122" s="10"/>
      <c r="UHA122" s="10"/>
      <c r="UHB122" s="10"/>
      <c r="UHC122" s="10"/>
      <c r="UHD122" s="10"/>
      <c r="UHE122" s="10"/>
      <c r="UHF122" s="10"/>
      <c r="UHG122" s="10"/>
      <c r="UHH122" s="10"/>
      <c r="UHI122" s="10"/>
      <c r="UHJ122" s="10"/>
      <c r="UHK122" s="10"/>
      <c r="UHL122" s="10"/>
      <c r="UHM122" s="10"/>
      <c r="UHN122" s="10"/>
      <c r="UHO122" s="10"/>
      <c r="UHP122" s="10"/>
      <c r="UHQ122" s="10"/>
      <c r="UHR122" s="10"/>
      <c r="UHS122" s="10"/>
      <c r="UHT122" s="10"/>
      <c r="UHU122" s="10"/>
      <c r="UHV122" s="10"/>
      <c r="UHW122" s="10"/>
      <c r="UHX122" s="10"/>
      <c r="UHY122" s="10"/>
      <c r="UHZ122" s="10"/>
      <c r="UIA122" s="10"/>
      <c r="UIB122" s="10"/>
      <c r="UIC122" s="10"/>
      <c r="UID122" s="10"/>
      <c r="UIE122" s="10"/>
      <c r="UIF122" s="10"/>
      <c r="UIG122" s="10"/>
      <c r="UIH122" s="10"/>
      <c r="UII122" s="10"/>
      <c r="UIJ122" s="10"/>
      <c r="UIK122" s="10"/>
      <c r="UIL122" s="10"/>
      <c r="UIM122" s="10"/>
      <c r="UIN122" s="10"/>
      <c r="UIO122" s="10"/>
      <c r="UIP122" s="10"/>
      <c r="UIQ122" s="10"/>
      <c r="UIR122" s="10"/>
      <c r="UIS122" s="10"/>
      <c r="UIT122" s="10"/>
      <c r="UIU122" s="10"/>
      <c r="UIV122" s="10"/>
      <c r="UIW122" s="10"/>
      <c r="UIX122" s="10"/>
      <c r="UIY122" s="10"/>
      <c r="UIZ122" s="10"/>
      <c r="UJA122" s="10"/>
      <c r="UJB122" s="10"/>
      <c r="UJC122" s="10"/>
      <c r="UJD122" s="10"/>
      <c r="UJE122" s="10"/>
      <c r="UJF122" s="10"/>
      <c r="UJG122" s="10"/>
      <c r="UJH122" s="10"/>
      <c r="UJI122" s="10"/>
      <c r="UJJ122" s="10"/>
      <c r="UJK122" s="10"/>
      <c r="UJL122" s="10"/>
      <c r="UJM122" s="10"/>
      <c r="UJN122" s="10"/>
      <c r="UJO122" s="10"/>
      <c r="UJP122" s="10"/>
      <c r="UJQ122" s="10"/>
      <c r="UJR122" s="10"/>
      <c r="UJS122" s="10"/>
      <c r="UJT122" s="10"/>
      <c r="UJU122" s="10"/>
      <c r="UJV122" s="10"/>
      <c r="UJW122" s="10"/>
      <c r="UJX122" s="10"/>
      <c r="UJY122" s="10"/>
      <c r="UJZ122" s="10"/>
      <c r="UKA122" s="10"/>
      <c r="UKB122" s="10"/>
      <c r="UKC122" s="10"/>
      <c r="UKD122" s="10"/>
      <c r="UKE122" s="10"/>
      <c r="UKF122" s="10"/>
      <c r="UKG122" s="10"/>
      <c r="UKH122" s="10"/>
      <c r="UKI122" s="10"/>
      <c r="UKJ122" s="10"/>
      <c r="UKK122" s="10"/>
      <c r="UKL122" s="10"/>
      <c r="UKM122" s="10"/>
      <c r="UKN122" s="10"/>
      <c r="UKO122" s="10"/>
      <c r="UKP122" s="10"/>
      <c r="UKQ122" s="10"/>
      <c r="UKR122" s="10"/>
      <c r="UKS122" s="10"/>
      <c r="UKT122" s="10"/>
      <c r="UKU122" s="10"/>
      <c r="UKV122" s="10"/>
      <c r="UKW122" s="10"/>
      <c r="UKX122" s="10"/>
      <c r="UKY122" s="10"/>
      <c r="UKZ122" s="10"/>
      <c r="ULA122" s="10"/>
      <c r="ULB122" s="10"/>
      <c r="ULC122" s="10"/>
      <c r="ULD122" s="10"/>
      <c r="ULE122" s="10"/>
      <c r="ULF122" s="10"/>
      <c r="ULG122" s="10"/>
      <c r="ULH122" s="10"/>
      <c r="ULI122" s="10"/>
      <c r="ULJ122" s="10"/>
      <c r="ULK122" s="10"/>
      <c r="ULL122" s="10"/>
      <c r="ULM122" s="10"/>
      <c r="ULN122" s="10"/>
      <c r="ULO122" s="10"/>
      <c r="ULP122" s="10"/>
      <c r="ULQ122" s="10"/>
      <c r="ULR122" s="10"/>
      <c r="ULS122" s="10"/>
      <c r="ULT122" s="10"/>
      <c r="ULU122" s="10"/>
      <c r="ULV122" s="10"/>
      <c r="ULW122" s="10"/>
      <c r="ULX122" s="10"/>
      <c r="ULY122" s="10"/>
      <c r="ULZ122" s="10"/>
      <c r="UMA122" s="10"/>
      <c r="UMB122" s="10"/>
      <c r="UMC122" s="10"/>
      <c r="UMD122" s="10"/>
      <c r="UME122" s="10"/>
      <c r="UMF122" s="10"/>
      <c r="UMG122" s="10"/>
      <c r="UMH122" s="10"/>
      <c r="UMI122" s="10"/>
      <c r="UMJ122" s="10"/>
      <c r="UMK122" s="10"/>
      <c r="UML122" s="10"/>
      <c r="UMM122" s="10"/>
      <c r="UMN122" s="10"/>
      <c r="UMO122" s="10"/>
      <c r="UMP122" s="10"/>
      <c r="UMQ122" s="10"/>
      <c r="UMR122" s="10"/>
      <c r="UMS122" s="10"/>
      <c r="UMT122" s="10"/>
      <c r="UMU122" s="10"/>
      <c r="UMV122" s="10"/>
      <c r="UMW122" s="10"/>
      <c r="UMX122" s="10"/>
      <c r="UMY122" s="10"/>
      <c r="UMZ122" s="10"/>
      <c r="UNA122" s="10"/>
      <c r="UNB122" s="10"/>
      <c r="UNC122" s="10"/>
      <c r="UND122" s="10"/>
      <c r="UNE122" s="10"/>
      <c r="UNF122" s="10"/>
      <c r="UNG122" s="10"/>
      <c r="UNH122" s="10"/>
      <c r="UNI122" s="10"/>
      <c r="UNJ122" s="10"/>
      <c r="UNK122" s="10"/>
      <c r="UNL122" s="10"/>
      <c r="UNM122" s="10"/>
      <c r="UNN122" s="10"/>
      <c r="UNO122" s="10"/>
      <c r="UNP122" s="10"/>
      <c r="UNQ122" s="10"/>
      <c r="UNR122" s="10"/>
      <c r="UNS122" s="10"/>
      <c r="UNT122" s="10"/>
      <c r="UNU122" s="10"/>
      <c r="UNV122" s="10"/>
      <c r="UNW122" s="10"/>
      <c r="UNX122" s="10"/>
      <c r="UNY122" s="10"/>
      <c r="UNZ122" s="10"/>
      <c r="UOA122" s="10"/>
      <c r="UOB122" s="10"/>
      <c r="UOC122" s="10"/>
      <c r="UOD122" s="10"/>
      <c r="UOE122" s="10"/>
      <c r="UOF122" s="10"/>
      <c r="UOG122" s="10"/>
      <c r="UOH122" s="10"/>
      <c r="UOI122" s="10"/>
      <c r="UOJ122" s="10"/>
      <c r="UOK122" s="10"/>
      <c r="UOL122" s="10"/>
      <c r="UOM122" s="10"/>
      <c r="UON122" s="10"/>
      <c r="UOO122" s="10"/>
      <c r="UOP122" s="10"/>
      <c r="UOQ122" s="10"/>
      <c r="UOR122" s="10"/>
      <c r="UOS122" s="10"/>
      <c r="UOT122" s="10"/>
      <c r="UOU122" s="10"/>
      <c r="UOV122" s="10"/>
      <c r="UOW122" s="10"/>
      <c r="UOX122" s="10"/>
      <c r="UOY122" s="10"/>
      <c r="UOZ122" s="10"/>
      <c r="UPA122" s="10"/>
      <c r="UPB122" s="10"/>
      <c r="UPC122" s="10"/>
      <c r="UPD122" s="10"/>
      <c r="UPE122" s="10"/>
      <c r="UPF122" s="10"/>
      <c r="UPG122" s="10"/>
      <c r="UPH122" s="10"/>
      <c r="UPI122" s="10"/>
      <c r="UPJ122" s="10"/>
      <c r="UPK122" s="10"/>
      <c r="UPL122" s="10"/>
      <c r="UPM122" s="10"/>
      <c r="UPN122" s="10"/>
      <c r="UPO122" s="10"/>
      <c r="UPP122" s="10"/>
      <c r="UPQ122" s="10"/>
      <c r="UPR122" s="10"/>
      <c r="UPS122" s="10"/>
      <c r="UPT122" s="10"/>
      <c r="UPU122" s="10"/>
      <c r="UPV122" s="10"/>
      <c r="UPW122" s="10"/>
      <c r="UPX122" s="10"/>
      <c r="UPY122" s="10"/>
      <c r="UPZ122" s="10"/>
      <c r="UQA122" s="10"/>
      <c r="UQB122" s="10"/>
      <c r="UQC122" s="10"/>
      <c r="UQD122" s="10"/>
      <c r="UQE122" s="10"/>
      <c r="UQF122" s="10"/>
      <c r="UQG122" s="10"/>
      <c r="UQH122" s="10"/>
      <c r="UQI122" s="10"/>
      <c r="UQJ122" s="10"/>
      <c r="UQK122" s="10"/>
      <c r="UQL122" s="10"/>
      <c r="UQM122" s="10"/>
      <c r="UQN122" s="10"/>
      <c r="UQO122" s="10"/>
      <c r="UQP122" s="10"/>
      <c r="UQQ122" s="10"/>
      <c r="UQR122" s="10"/>
      <c r="UQS122" s="10"/>
      <c r="UQT122" s="10"/>
      <c r="UQU122" s="10"/>
      <c r="UQV122" s="10"/>
      <c r="UQW122" s="10"/>
      <c r="UQX122" s="10"/>
      <c r="UQY122" s="10"/>
      <c r="UQZ122" s="10"/>
      <c r="URA122" s="10"/>
      <c r="URB122" s="10"/>
      <c r="URC122" s="10"/>
      <c r="URD122" s="10"/>
      <c r="URE122" s="10"/>
      <c r="URF122" s="10"/>
      <c r="URG122" s="10"/>
      <c r="URH122" s="10"/>
      <c r="URI122" s="10"/>
      <c r="URJ122" s="10"/>
      <c r="URK122" s="10"/>
      <c r="URL122" s="10"/>
      <c r="URM122" s="10"/>
      <c r="URN122" s="10"/>
      <c r="URO122" s="10"/>
      <c r="URP122" s="10"/>
      <c r="URQ122" s="10"/>
      <c r="URR122" s="10"/>
      <c r="URS122" s="10"/>
      <c r="URT122" s="10"/>
      <c r="URU122" s="10"/>
      <c r="URV122" s="10"/>
      <c r="URW122" s="10"/>
      <c r="URX122" s="10"/>
      <c r="URY122" s="10"/>
      <c r="URZ122" s="10"/>
      <c r="USA122" s="10"/>
      <c r="USB122" s="10"/>
      <c r="USC122" s="10"/>
      <c r="USD122" s="10"/>
      <c r="USE122" s="10"/>
      <c r="USF122" s="10"/>
      <c r="USG122" s="10"/>
      <c r="USH122" s="10"/>
      <c r="USI122" s="10"/>
      <c r="USJ122" s="10"/>
      <c r="USK122" s="10"/>
      <c r="USL122" s="10"/>
      <c r="USM122" s="10"/>
      <c r="USN122" s="10"/>
      <c r="USO122" s="10"/>
      <c r="USP122" s="10"/>
      <c r="USQ122" s="10"/>
      <c r="USR122" s="10"/>
      <c r="USS122" s="10"/>
      <c r="UST122" s="10"/>
      <c r="USU122" s="10"/>
      <c r="USV122" s="10"/>
      <c r="USW122" s="10"/>
      <c r="USX122" s="10"/>
      <c r="USY122" s="10"/>
      <c r="USZ122" s="10"/>
      <c r="UTA122" s="10"/>
      <c r="UTB122" s="10"/>
      <c r="UTC122" s="10"/>
      <c r="UTD122" s="10"/>
      <c r="UTE122" s="10"/>
      <c r="UTF122" s="10"/>
      <c r="UTG122" s="10"/>
      <c r="UTH122" s="10"/>
      <c r="UTI122" s="10"/>
      <c r="UTJ122" s="10"/>
      <c r="UTK122" s="10"/>
      <c r="UTL122" s="10"/>
      <c r="UTM122" s="10"/>
      <c r="UTN122" s="10"/>
      <c r="UTO122" s="10"/>
      <c r="UTP122" s="10"/>
      <c r="UTQ122" s="10"/>
      <c r="UTR122" s="10"/>
      <c r="UTS122" s="10"/>
      <c r="UTT122" s="10"/>
      <c r="UTU122" s="10"/>
      <c r="UTV122" s="10"/>
      <c r="UTW122" s="10"/>
      <c r="UTX122" s="10"/>
      <c r="UTY122" s="10"/>
      <c r="UTZ122" s="10"/>
      <c r="UUA122" s="10"/>
      <c r="UUB122" s="10"/>
      <c r="UUC122" s="10"/>
      <c r="UUD122" s="10"/>
      <c r="UUE122" s="10"/>
      <c r="UUF122" s="10"/>
      <c r="UUG122" s="10"/>
      <c r="UUH122" s="10"/>
      <c r="UUI122" s="10"/>
      <c r="UUJ122" s="10"/>
      <c r="UUK122" s="10"/>
      <c r="UUL122" s="10"/>
      <c r="UUM122" s="10"/>
      <c r="UUN122" s="10"/>
      <c r="UUO122" s="10"/>
      <c r="UUP122" s="10"/>
      <c r="UUQ122" s="10"/>
      <c r="UUR122" s="10"/>
      <c r="UUS122" s="10"/>
      <c r="UUT122" s="10"/>
      <c r="UUU122" s="10"/>
      <c r="UUV122" s="10"/>
      <c r="UUW122" s="10"/>
      <c r="UUX122" s="10"/>
      <c r="UUY122" s="10"/>
      <c r="UUZ122" s="10"/>
      <c r="UVA122" s="10"/>
      <c r="UVB122" s="10"/>
      <c r="UVC122" s="10"/>
      <c r="UVD122" s="10"/>
      <c r="UVE122" s="10"/>
      <c r="UVF122" s="10"/>
      <c r="UVG122" s="10"/>
      <c r="UVH122" s="10"/>
      <c r="UVI122" s="10"/>
      <c r="UVJ122" s="10"/>
      <c r="UVK122" s="10"/>
      <c r="UVL122" s="10"/>
      <c r="UVM122" s="10"/>
      <c r="UVN122" s="10"/>
      <c r="UVO122" s="10"/>
      <c r="UVP122" s="10"/>
      <c r="UVQ122" s="10"/>
      <c r="UVR122" s="10"/>
      <c r="UVS122" s="10"/>
      <c r="UVT122" s="10"/>
      <c r="UVU122" s="10"/>
      <c r="UVV122" s="10"/>
      <c r="UVW122" s="10"/>
      <c r="UVX122" s="10"/>
      <c r="UVY122" s="10"/>
      <c r="UVZ122" s="10"/>
      <c r="UWA122" s="10"/>
      <c r="UWB122" s="10"/>
      <c r="UWC122" s="10"/>
      <c r="UWD122" s="10"/>
      <c r="UWE122" s="10"/>
      <c r="UWF122" s="10"/>
      <c r="UWG122" s="10"/>
      <c r="UWH122" s="10"/>
      <c r="UWI122" s="10"/>
      <c r="UWJ122" s="10"/>
      <c r="UWK122" s="10"/>
      <c r="UWL122" s="10"/>
      <c r="UWM122" s="10"/>
      <c r="UWN122" s="10"/>
      <c r="UWO122" s="10"/>
      <c r="UWP122" s="10"/>
      <c r="UWQ122" s="10"/>
      <c r="UWR122" s="10"/>
      <c r="UWS122" s="10"/>
      <c r="UWT122" s="10"/>
      <c r="UWU122" s="10"/>
      <c r="UWV122" s="10"/>
      <c r="UWW122" s="10"/>
      <c r="UWX122" s="10"/>
      <c r="UWY122" s="10"/>
      <c r="UWZ122" s="10"/>
      <c r="UXA122" s="10"/>
      <c r="UXB122" s="10"/>
      <c r="UXC122" s="10"/>
      <c r="UXD122" s="10"/>
      <c r="UXE122" s="10"/>
      <c r="UXF122" s="10"/>
      <c r="UXG122" s="10"/>
      <c r="UXH122" s="10"/>
      <c r="UXI122" s="10"/>
      <c r="UXJ122" s="10"/>
      <c r="UXK122" s="10"/>
      <c r="UXL122" s="10"/>
      <c r="UXM122" s="10"/>
      <c r="UXN122" s="10"/>
      <c r="UXO122" s="10"/>
      <c r="UXP122" s="10"/>
      <c r="UXQ122" s="10"/>
      <c r="UXR122" s="10"/>
      <c r="UXS122" s="10"/>
      <c r="UXT122" s="10"/>
      <c r="UXU122" s="10"/>
      <c r="UXV122" s="10"/>
      <c r="UXW122" s="10"/>
      <c r="UXX122" s="10"/>
      <c r="UXY122" s="10"/>
      <c r="UXZ122" s="10"/>
      <c r="UYA122" s="10"/>
      <c r="UYB122" s="10"/>
      <c r="UYC122" s="10"/>
      <c r="UYD122" s="10"/>
      <c r="UYE122" s="10"/>
      <c r="UYF122" s="10"/>
      <c r="UYG122" s="10"/>
      <c r="UYH122" s="10"/>
      <c r="UYI122" s="10"/>
      <c r="UYJ122" s="10"/>
      <c r="UYK122" s="10"/>
      <c r="UYL122" s="10"/>
      <c r="UYM122" s="10"/>
      <c r="UYN122" s="10"/>
      <c r="UYO122" s="10"/>
      <c r="UYP122" s="10"/>
      <c r="UYQ122" s="10"/>
      <c r="UYR122" s="10"/>
      <c r="UYS122" s="10"/>
      <c r="UYT122" s="10"/>
      <c r="UYU122" s="10"/>
      <c r="UYV122" s="10"/>
      <c r="UYW122" s="10"/>
      <c r="UYX122" s="10"/>
      <c r="UYY122" s="10"/>
      <c r="UYZ122" s="10"/>
      <c r="UZA122" s="10"/>
      <c r="UZB122" s="10"/>
      <c r="UZC122" s="10"/>
      <c r="UZD122" s="10"/>
      <c r="UZE122" s="10"/>
      <c r="UZF122" s="10"/>
      <c r="UZG122" s="10"/>
      <c r="UZH122" s="10"/>
      <c r="UZI122" s="10"/>
      <c r="UZJ122" s="10"/>
      <c r="UZK122" s="10"/>
      <c r="UZL122" s="10"/>
      <c r="UZM122" s="10"/>
      <c r="UZN122" s="10"/>
      <c r="UZO122" s="10"/>
      <c r="UZP122" s="10"/>
      <c r="UZQ122" s="10"/>
      <c r="UZR122" s="10"/>
      <c r="UZS122" s="10"/>
      <c r="UZT122" s="10"/>
      <c r="UZU122" s="10"/>
      <c r="UZV122" s="10"/>
      <c r="UZW122" s="10"/>
      <c r="UZX122" s="10"/>
      <c r="UZY122" s="10"/>
      <c r="UZZ122" s="10"/>
      <c r="VAA122" s="10"/>
      <c r="VAB122" s="10"/>
      <c r="VAC122" s="10"/>
      <c r="VAD122" s="10"/>
      <c r="VAE122" s="10"/>
      <c r="VAF122" s="10"/>
      <c r="VAG122" s="10"/>
      <c r="VAH122" s="10"/>
      <c r="VAI122" s="10"/>
      <c r="VAJ122" s="10"/>
      <c r="VAK122" s="10"/>
      <c r="VAL122" s="10"/>
      <c r="VAM122" s="10"/>
      <c r="VAN122" s="10"/>
      <c r="VAO122" s="10"/>
      <c r="VAP122" s="10"/>
      <c r="VAQ122" s="10"/>
      <c r="VAR122" s="10"/>
      <c r="VAS122" s="10"/>
      <c r="VAT122" s="10"/>
      <c r="VAU122" s="10"/>
      <c r="VAV122" s="10"/>
      <c r="VAW122" s="10"/>
      <c r="VAX122" s="10"/>
      <c r="VAY122" s="10"/>
      <c r="VAZ122" s="10"/>
      <c r="VBA122" s="10"/>
      <c r="VBB122" s="10"/>
      <c r="VBC122" s="10"/>
      <c r="VBD122" s="10"/>
      <c r="VBE122" s="10"/>
      <c r="VBF122" s="10"/>
      <c r="VBG122" s="10"/>
      <c r="VBH122" s="10"/>
      <c r="VBI122" s="10"/>
      <c r="VBJ122" s="10"/>
      <c r="VBK122" s="10"/>
      <c r="VBL122" s="10"/>
      <c r="VBM122" s="10"/>
      <c r="VBN122" s="10"/>
      <c r="VBO122" s="10"/>
      <c r="VBP122" s="10"/>
      <c r="VBQ122" s="10"/>
      <c r="VBR122" s="10"/>
      <c r="VBS122" s="10"/>
      <c r="VBT122" s="10"/>
      <c r="VBU122" s="10"/>
      <c r="VBV122" s="10"/>
      <c r="VBW122" s="10"/>
      <c r="VBX122" s="10"/>
      <c r="VBY122" s="10"/>
      <c r="VBZ122" s="10"/>
      <c r="VCA122" s="10"/>
      <c r="VCB122" s="10"/>
      <c r="VCC122" s="10"/>
      <c r="VCD122" s="10"/>
      <c r="VCE122" s="10"/>
      <c r="VCF122" s="10"/>
      <c r="VCG122" s="10"/>
      <c r="VCH122" s="10"/>
      <c r="VCI122" s="10"/>
      <c r="VCJ122" s="10"/>
      <c r="VCK122" s="10"/>
      <c r="VCL122" s="10"/>
      <c r="VCM122" s="10"/>
      <c r="VCN122" s="10"/>
      <c r="VCO122" s="10"/>
      <c r="VCP122" s="10"/>
      <c r="VCQ122" s="10"/>
      <c r="VCR122" s="10"/>
      <c r="VCS122" s="10"/>
      <c r="VCT122" s="10"/>
      <c r="VCU122" s="10"/>
      <c r="VCV122" s="10"/>
      <c r="VCW122" s="10"/>
      <c r="VCX122" s="10"/>
      <c r="VCY122" s="10"/>
      <c r="VCZ122" s="10"/>
      <c r="VDA122" s="10"/>
      <c r="VDB122" s="10"/>
      <c r="VDC122" s="10"/>
      <c r="VDD122" s="10"/>
      <c r="VDE122" s="10"/>
      <c r="VDF122" s="10"/>
      <c r="VDG122" s="10"/>
      <c r="VDH122" s="10"/>
      <c r="VDI122" s="10"/>
      <c r="VDJ122" s="10"/>
      <c r="VDK122" s="10"/>
      <c r="VDL122" s="10"/>
      <c r="VDM122" s="10"/>
      <c r="VDN122" s="10"/>
      <c r="VDO122" s="10"/>
      <c r="VDP122" s="10"/>
      <c r="VDQ122" s="10"/>
      <c r="VDR122" s="10"/>
      <c r="VDS122" s="10"/>
      <c r="VDT122" s="10"/>
      <c r="VDU122" s="10"/>
      <c r="VDV122" s="10"/>
      <c r="VDW122" s="10"/>
      <c r="VDX122" s="10"/>
      <c r="VDY122" s="10"/>
      <c r="VDZ122" s="10"/>
      <c r="VEA122" s="10"/>
      <c r="VEB122" s="10"/>
      <c r="VEC122" s="10"/>
      <c r="VED122" s="10"/>
      <c r="VEE122" s="10"/>
      <c r="VEF122" s="10"/>
      <c r="VEG122" s="10"/>
      <c r="VEH122" s="10"/>
      <c r="VEI122" s="10"/>
      <c r="VEJ122" s="10"/>
      <c r="VEK122" s="10"/>
      <c r="VEL122" s="10"/>
      <c r="VEM122" s="10"/>
      <c r="VEN122" s="10"/>
      <c r="VEO122" s="10"/>
      <c r="VEP122" s="10"/>
      <c r="VEQ122" s="10"/>
      <c r="VER122" s="10"/>
      <c r="VES122" s="10"/>
      <c r="VET122" s="10"/>
      <c r="VEU122" s="10"/>
      <c r="VEV122" s="10"/>
      <c r="VEW122" s="10"/>
      <c r="VEX122" s="10"/>
      <c r="VEY122" s="10"/>
      <c r="VEZ122" s="10"/>
      <c r="VFA122" s="10"/>
      <c r="VFB122" s="10"/>
      <c r="VFC122" s="10"/>
      <c r="VFD122" s="10"/>
      <c r="VFE122" s="10"/>
      <c r="VFF122" s="10"/>
      <c r="VFG122" s="10"/>
      <c r="VFH122" s="10"/>
      <c r="VFI122" s="10"/>
      <c r="VFJ122" s="10"/>
      <c r="VFK122" s="10"/>
      <c r="VFL122" s="10"/>
      <c r="VFM122" s="10"/>
      <c r="VFN122" s="10"/>
      <c r="VFO122" s="10"/>
      <c r="VFP122" s="10"/>
      <c r="VFQ122" s="10"/>
      <c r="VFR122" s="10"/>
      <c r="VFS122" s="10"/>
      <c r="VFT122" s="10"/>
      <c r="VFU122" s="10"/>
      <c r="VFV122" s="10"/>
      <c r="VFW122" s="10"/>
      <c r="VFX122" s="10"/>
      <c r="VFY122" s="10"/>
      <c r="VFZ122" s="10"/>
      <c r="VGA122" s="10"/>
      <c r="VGB122" s="10"/>
      <c r="VGC122" s="10"/>
      <c r="VGD122" s="10"/>
      <c r="VGE122" s="10"/>
      <c r="VGF122" s="10"/>
      <c r="VGG122" s="10"/>
      <c r="VGH122" s="10"/>
      <c r="VGI122" s="10"/>
      <c r="VGJ122" s="10"/>
      <c r="VGK122" s="10"/>
      <c r="VGL122" s="10"/>
      <c r="VGM122" s="10"/>
      <c r="VGN122" s="10"/>
      <c r="VGO122" s="10"/>
      <c r="VGP122" s="10"/>
      <c r="VGQ122" s="10"/>
      <c r="VGR122" s="10"/>
      <c r="VGS122" s="10"/>
      <c r="VGT122" s="10"/>
      <c r="VGU122" s="10"/>
      <c r="VGV122" s="10"/>
      <c r="VGW122" s="10"/>
      <c r="VGX122" s="10"/>
      <c r="VGY122" s="10"/>
      <c r="VGZ122" s="10"/>
      <c r="VHA122" s="10"/>
      <c r="VHB122" s="10"/>
      <c r="VHC122" s="10"/>
      <c r="VHD122" s="10"/>
      <c r="VHE122" s="10"/>
      <c r="VHF122" s="10"/>
      <c r="VHG122" s="10"/>
      <c r="VHH122" s="10"/>
      <c r="VHI122" s="10"/>
      <c r="VHJ122" s="10"/>
      <c r="VHK122" s="10"/>
      <c r="VHL122" s="10"/>
      <c r="VHM122" s="10"/>
      <c r="VHN122" s="10"/>
      <c r="VHO122" s="10"/>
      <c r="VHP122" s="10"/>
      <c r="VHQ122" s="10"/>
      <c r="VHR122" s="10"/>
      <c r="VHS122" s="10"/>
      <c r="VHT122" s="10"/>
      <c r="VHU122" s="10"/>
      <c r="VHV122" s="10"/>
      <c r="VHW122" s="10"/>
      <c r="VHX122" s="10"/>
      <c r="VHY122" s="10"/>
      <c r="VHZ122" s="10"/>
      <c r="VIA122" s="10"/>
      <c r="VIB122" s="10"/>
      <c r="VIC122" s="10"/>
      <c r="VID122" s="10"/>
      <c r="VIE122" s="10"/>
      <c r="VIF122" s="10"/>
      <c r="VIG122" s="10"/>
      <c r="VIH122" s="10"/>
      <c r="VII122" s="10"/>
      <c r="VIJ122" s="10"/>
      <c r="VIK122" s="10"/>
      <c r="VIL122" s="10"/>
      <c r="VIM122" s="10"/>
      <c r="VIN122" s="10"/>
      <c r="VIO122" s="10"/>
      <c r="VIP122" s="10"/>
      <c r="VIQ122" s="10"/>
      <c r="VIR122" s="10"/>
      <c r="VIS122" s="10"/>
      <c r="VIT122" s="10"/>
      <c r="VIU122" s="10"/>
      <c r="VIV122" s="10"/>
      <c r="VIW122" s="10"/>
      <c r="VIX122" s="10"/>
      <c r="VIY122" s="10"/>
      <c r="VIZ122" s="10"/>
      <c r="VJA122" s="10"/>
      <c r="VJB122" s="10"/>
      <c r="VJC122" s="10"/>
      <c r="VJD122" s="10"/>
      <c r="VJE122" s="10"/>
      <c r="VJF122" s="10"/>
      <c r="VJG122" s="10"/>
      <c r="VJH122" s="10"/>
      <c r="VJI122" s="10"/>
      <c r="VJJ122" s="10"/>
      <c r="VJK122" s="10"/>
      <c r="VJL122" s="10"/>
      <c r="VJM122" s="10"/>
      <c r="VJN122" s="10"/>
      <c r="VJO122" s="10"/>
      <c r="VJP122" s="10"/>
      <c r="VJQ122" s="10"/>
      <c r="VJR122" s="10"/>
      <c r="VJS122" s="10"/>
      <c r="VJT122" s="10"/>
      <c r="VJU122" s="10"/>
      <c r="VJV122" s="10"/>
      <c r="VJW122" s="10"/>
      <c r="VJX122" s="10"/>
      <c r="VJY122" s="10"/>
      <c r="VJZ122" s="10"/>
      <c r="VKA122" s="10"/>
      <c r="VKB122" s="10"/>
      <c r="VKC122" s="10"/>
      <c r="VKD122" s="10"/>
      <c r="VKE122" s="10"/>
      <c r="VKF122" s="10"/>
      <c r="VKG122" s="10"/>
      <c r="VKH122" s="10"/>
      <c r="VKI122" s="10"/>
      <c r="VKJ122" s="10"/>
      <c r="VKK122" s="10"/>
      <c r="VKL122" s="10"/>
      <c r="VKM122" s="10"/>
      <c r="VKN122" s="10"/>
      <c r="VKO122" s="10"/>
      <c r="VKP122" s="10"/>
      <c r="VKQ122" s="10"/>
      <c r="VKR122" s="10"/>
      <c r="VKS122" s="10"/>
      <c r="VKT122" s="10"/>
      <c r="VKU122" s="10"/>
      <c r="VKV122" s="10"/>
      <c r="VKW122" s="10"/>
      <c r="VKX122" s="10"/>
      <c r="VKY122" s="10"/>
      <c r="VKZ122" s="10"/>
      <c r="VLA122" s="10"/>
      <c r="VLB122" s="10"/>
      <c r="VLC122" s="10"/>
      <c r="VLD122" s="10"/>
      <c r="VLE122" s="10"/>
      <c r="VLF122" s="10"/>
      <c r="VLG122" s="10"/>
      <c r="VLH122" s="10"/>
      <c r="VLI122" s="10"/>
      <c r="VLJ122" s="10"/>
      <c r="VLK122" s="10"/>
      <c r="VLL122" s="10"/>
      <c r="VLM122" s="10"/>
      <c r="VLN122" s="10"/>
      <c r="VLO122" s="10"/>
      <c r="VLP122" s="10"/>
      <c r="VLQ122" s="10"/>
      <c r="VLR122" s="10"/>
      <c r="VLS122" s="10"/>
      <c r="VLT122" s="10"/>
      <c r="VLU122" s="10"/>
      <c r="VLV122" s="10"/>
      <c r="VLW122" s="10"/>
      <c r="VLX122" s="10"/>
      <c r="VLY122" s="10"/>
      <c r="VLZ122" s="10"/>
      <c r="VMA122" s="10"/>
      <c r="VMB122" s="10"/>
      <c r="VMC122" s="10"/>
      <c r="VMD122" s="10"/>
      <c r="VME122" s="10"/>
      <c r="VMF122" s="10"/>
      <c r="VMG122" s="10"/>
      <c r="VMH122" s="10"/>
      <c r="VMI122" s="10"/>
      <c r="VMJ122" s="10"/>
      <c r="VMK122" s="10"/>
      <c r="VML122" s="10"/>
      <c r="VMM122" s="10"/>
      <c r="VMN122" s="10"/>
      <c r="VMO122" s="10"/>
      <c r="VMP122" s="10"/>
      <c r="VMQ122" s="10"/>
      <c r="VMR122" s="10"/>
      <c r="VMS122" s="10"/>
      <c r="VMT122" s="10"/>
      <c r="VMU122" s="10"/>
      <c r="VMV122" s="10"/>
      <c r="VMW122" s="10"/>
      <c r="VMX122" s="10"/>
      <c r="VMY122" s="10"/>
      <c r="VMZ122" s="10"/>
      <c r="VNA122" s="10"/>
      <c r="VNB122" s="10"/>
      <c r="VNC122" s="10"/>
      <c r="VND122" s="10"/>
      <c r="VNE122" s="10"/>
      <c r="VNF122" s="10"/>
      <c r="VNG122" s="10"/>
      <c r="VNH122" s="10"/>
      <c r="VNI122" s="10"/>
      <c r="VNJ122" s="10"/>
      <c r="VNK122" s="10"/>
      <c r="VNL122" s="10"/>
      <c r="VNM122" s="10"/>
      <c r="VNN122" s="10"/>
      <c r="VNO122" s="10"/>
      <c r="VNP122" s="10"/>
      <c r="VNQ122" s="10"/>
      <c r="VNR122" s="10"/>
      <c r="VNS122" s="10"/>
      <c r="VNT122" s="10"/>
      <c r="VNU122" s="10"/>
      <c r="VNV122" s="10"/>
      <c r="VNW122" s="10"/>
      <c r="VNX122" s="10"/>
      <c r="VNY122" s="10"/>
      <c r="VNZ122" s="10"/>
      <c r="VOA122" s="10"/>
      <c r="VOB122" s="10"/>
      <c r="VOC122" s="10"/>
      <c r="VOD122" s="10"/>
      <c r="VOE122" s="10"/>
      <c r="VOF122" s="10"/>
      <c r="VOG122" s="10"/>
      <c r="VOH122" s="10"/>
      <c r="VOI122" s="10"/>
      <c r="VOJ122" s="10"/>
      <c r="VOK122" s="10"/>
      <c r="VOL122" s="10"/>
      <c r="VOM122" s="10"/>
      <c r="VON122" s="10"/>
      <c r="VOO122" s="10"/>
      <c r="VOP122" s="10"/>
      <c r="VOQ122" s="10"/>
      <c r="VOR122" s="10"/>
      <c r="VOS122" s="10"/>
      <c r="VOT122" s="10"/>
      <c r="VOU122" s="10"/>
      <c r="VOV122" s="10"/>
      <c r="VOW122" s="10"/>
      <c r="VOX122" s="10"/>
      <c r="VOY122" s="10"/>
      <c r="VOZ122" s="10"/>
      <c r="VPA122" s="10"/>
      <c r="VPB122" s="10"/>
      <c r="VPC122" s="10"/>
      <c r="VPD122" s="10"/>
      <c r="VPE122" s="10"/>
      <c r="VPF122" s="10"/>
      <c r="VPG122" s="10"/>
      <c r="VPH122" s="10"/>
      <c r="VPI122" s="10"/>
      <c r="VPJ122" s="10"/>
      <c r="VPK122" s="10"/>
      <c r="VPL122" s="10"/>
      <c r="VPM122" s="10"/>
      <c r="VPN122" s="10"/>
      <c r="VPO122" s="10"/>
      <c r="VPP122" s="10"/>
      <c r="VPQ122" s="10"/>
      <c r="VPR122" s="10"/>
      <c r="VPS122" s="10"/>
      <c r="VPT122" s="10"/>
      <c r="VPU122" s="10"/>
      <c r="VPV122" s="10"/>
      <c r="VPW122" s="10"/>
      <c r="VPX122" s="10"/>
      <c r="VPY122" s="10"/>
      <c r="VPZ122" s="10"/>
      <c r="VQA122" s="10"/>
      <c r="VQB122" s="10"/>
      <c r="VQC122" s="10"/>
      <c r="VQD122" s="10"/>
      <c r="VQE122" s="10"/>
      <c r="VQF122" s="10"/>
      <c r="VQG122" s="10"/>
      <c r="VQH122" s="10"/>
      <c r="VQI122" s="10"/>
      <c r="VQJ122" s="10"/>
      <c r="VQK122" s="10"/>
      <c r="VQL122" s="10"/>
      <c r="VQM122" s="10"/>
      <c r="VQN122" s="10"/>
      <c r="VQO122" s="10"/>
      <c r="VQP122" s="10"/>
      <c r="VQQ122" s="10"/>
      <c r="VQR122" s="10"/>
      <c r="VQS122" s="10"/>
      <c r="VQT122" s="10"/>
      <c r="VQU122" s="10"/>
      <c r="VQV122" s="10"/>
      <c r="VQW122" s="10"/>
      <c r="VQX122" s="10"/>
      <c r="VQY122" s="10"/>
      <c r="VQZ122" s="10"/>
      <c r="VRA122" s="10"/>
      <c r="VRB122" s="10"/>
      <c r="VRC122" s="10"/>
      <c r="VRD122" s="10"/>
      <c r="VRE122" s="10"/>
      <c r="VRF122" s="10"/>
      <c r="VRG122" s="10"/>
      <c r="VRH122" s="10"/>
      <c r="VRI122" s="10"/>
      <c r="VRJ122" s="10"/>
      <c r="VRK122" s="10"/>
      <c r="VRL122" s="10"/>
      <c r="VRM122" s="10"/>
      <c r="VRN122" s="10"/>
      <c r="VRO122" s="10"/>
      <c r="VRP122" s="10"/>
      <c r="VRQ122" s="10"/>
      <c r="VRR122" s="10"/>
      <c r="VRS122" s="10"/>
      <c r="VRT122" s="10"/>
      <c r="VRU122" s="10"/>
      <c r="VRV122" s="10"/>
      <c r="VRW122" s="10"/>
      <c r="VRX122" s="10"/>
      <c r="VRY122" s="10"/>
      <c r="VRZ122" s="10"/>
      <c r="VSA122" s="10"/>
      <c r="VSB122" s="10"/>
      <c r="VSC122" s="10"/>
      <c r="VSD122" s="10"/>
      <c r="VSE122" s="10"/>
      <c r="VSF122" s="10"/>
      <c r="VSG122" s="10"/>
      <c r="VSH122" s="10"/>
      <c r="VSI122" s="10"/>
      <c r="VSJ122" s="10"/>
      <c r="VSK122" s="10"/>
      <c r="VSL122" s="10"/>
      <c r="VSM122" s="10"/>
      <c r="VSN122" s="10"/>
      <c r="VSO122" s="10"/>
      <c r="VSP122" s="10"/>
      <c r="VSQ122" s="10"/>
      <c r="VSR122" s="10"/>
      <c r="VSS122" s="10"/>
      <c r="VST122" s="10"/>
      <c r="VSU122" s="10"/>
      <c r="VSV122" s="10"/>
      <c r="VSW122" s="10"/>
      <c r="VSX122" s="10"/>
      <c r="VSY122" s="10"/>
      <c r="VSZ122" s="10"/>
      <c r="VTA122" s="10"/>
      <c r="VTB122" s="10"/>
      <c r="VTC122" s="10"/>
      <c r="VTD122" s="10"/>
      <c r="VTE122" s="10"/>
      <c r="VTF122" s="10"/>
      <c r="VTG122" s="10"/>
      <c r="VTH122" s="10"/>
      <c r="VTI122" s="10"/>
      <c r="VTJ122" s="10"/>
      <c r="VTK122" s="10"/>
      <c r="VTL122" s="10"/>
      <c r="VTM122" s="10"/>
      <c r="VTN122" s="10"/>
      <c r="VTO122" s="10"/>
      <c r="VTP122" s="10"/>
      <c r="VTQ122" s="10"/>
      <c r="VTR122" s="10"/>
      <c r="VTS122" s="10"/>
      <c r="VTT122" s="10"/>
      <c r="VTU122" s="10"/>
      <c r="VTV122" s="10"/>
      <c r="VTW122" s="10"/>
      <c r="VTX122" s="10"/>
      <c r="VTY122" s="10"/>
      <c r="VTZ122" s="10"/>
      <c r="VUA122" s="10"/>
      <c r="VUB122" s="10"/>
      <c r="VUC122" s="10"/>
      <c r="VUD122" s="10"/>
      <c r="VUE122" s="10"/>
      <c r="VUF122" s="10"/>
      <c r="VUG122" s="10"/>
      <c r="VUH122" s="10"/>
      <c r="VUI122" s="10"/>
      <c r="VUJ122" s="10"/>
      <c r="VUK122" s="10"/>
      <c r="VUL122" s="10"/>
      <c r="VUM122" s="10"/>
      <c r="VUN122" s="10"/>
      <c r="VUO122" s="10"/>
      <c r="VUP122" s="10"/>
      <c r="VUQ122" s="10"/>
      <c r="VUR122" s="10"/>
      <c r="VUS122" s="10"/>
      <c r="VUT122" s="10"/>
      <c r="VUU122" s="10"/>
      <c r="VUV122" s="10"/>
      <c r="VUW122" s="10"/>
      <c r="VUX122" s="10"/>
      <c r="VUY122" s="10"/>
      <c r="VUZ122" s="10"/>
      <c r="VVA122" s="10"/>
      <c r="VVB122" s="10"/>
      <c r="VVC122" s="10"/>
      <c r="VVD122" s="10"/>
      <c r="VVE122" s="10"/>
      <c r="VVF122" s="10"/>
      <c r="VVG122" s="10"/>
      <c r="VVH122" s="10"/>
      <c r="VVI122" s="10"/>
      <c r="VVJ122" s="10"/>
      <c r="VVK122" s="10"/>
      <c r="VVL122" s="10"/>
      <c r="VVM122" s="10"/>
      <c r="VVN122" s="10"/>
      <c r="VVO122" s="10"/>
      <c r="VVP122" s="10"/>
      <c r="VVQ122" s="10"/>
      <c r="VVR122" s="10"/>
      <c r="VVS122" s="10"/>
      <c r="VVT122" s="10"/>
      <c r="VVU122" s="10"/>
      <c r="VVV122" s="10"/>
      <c r="VVW122" s="10"/>
      <c r="VVX122" s="10"/>
      <c r="VVY122" s="10"/>
      <c r="VVZ122" s="10"/>
      <c r="VWA122" s="10"/>
      <c r="VWB122" s="10"/>
      <c r="VWC122" s="10"/>
      <c r="VWD122" s="10"/>
      <c r="VWE122" s="10"/>
      <c r="VWF122" s="10"/>
      <c r="VWG122" s="10"/>
      <c r="VWH122" s="10"/>
      <c r="VWI122" s="10"/>
      <c r="VWJ122" s="10"/>
      <c r="VWK122" s="10"/>
      <c r="VWL122" s="10"/>
      <c r="VWM122" s="10"/>
      <c r="VWN122" s="10"/>
      <c r="VWO122" s="10"/>
      <c r="VWP122" s="10"/>
      <c r="VWQ122" s="10"/>
      <c r="VWR122" s="10"/>
      <c r="VWS122" s="10"/>
      <c r="VWT122" s="10"/>
      <c r="VWU122" s="10"/>
      <c r="VWV122" s="10"/>
      <c r="VWW122" s="10"/>
      <c r="VWX122" s="10"/>
      <c r="VWY122" s="10"/>
      <c r="VWZ122" s="10"/>
      <c r="VXA122" s="10"/>
      <c r="VXB122" s="10"/>
      <c r="VXC122" s="10"/>
      <c r="VXD122" s="10"/>
      <c r="VXE122" s="10"/>
      <c r="VXF122" s="10"/>
      <c r="VXG122" s="10"/>
      <c r="VXH122" s="10"/>
      <c r="VXI122" s="10"/>
      <c r="VXJ122" s="10"/>
      <c r="VXK122" s="10"/>
      <c r="VXL122" s="10"/>
      <c r="VXM122" s="10"/>
      <c r="VXN122" s="10"/>
      <c r="VXO122" s="10"/>
      <c r="VXP122" s="10"/>
      <c r="VXQ122" s="10"/>
      <c r="VXR122" s="10"/>
      <c r="VXS122" s="10"/>
      <c r="VXT122" s="10"/>
      <c r="VXU122" s="10"/>
      <c r="VXV122" s="10"/>
      <c r="VXW122" s="10"/>
      <c r="VXX122" s="10"/>
      <c r="VXY122" s="10"/>
      <c r="VXZ122" s="10"/>
      <c r="VYA122" s="10"/>
      <c r="VYB122" s="10"/>
      <c r="VYC122" s="10"/>
      <c r="VYD122" s="10"/>
      <c r="VYE122" s="10"/>
      <c r="VYF122" s="10"/>
      <c r="VYG122" s="10"/>
      <c r="VYH122" s="10"/>
      <c r="VYI122" s="10"/>
      <c r="VYJ122" s="10"/>
      <c r="VYK122" s="10"/>
      <c r="VYL122" s="10"/>
      <c r="VYM122" s="10"/>
      <c r="VYN122" s="10"/>
      <c r="VYO122" s="10"/>
      <c r="VYP122" s="10"/>
      <c r="VYQ122" s="10"/>
      <c r="VYR122" s="10"/>
      <c r="VYS122" s="10"/>
      <c r="VYT122" s="10"/>
      <c r="VYU122" s="10"/>
      <c r="VYV122" s="10"/>
      <c r="VYW122" s="10"/>
      <c r="VYX122" s="10"/>
      <c r="VYY122" s="10"/>
      <c r="VYZ122" s="10"/>
      <c r="VZA122" s="10"/>
      <c r="VZB122" s="10"/>
      <c r="VZC122" s="10"/>
      <c r="VZD122" s="10"/>
      <c r="VZE122" s="10"/>
      <c r="VZF122" s="10"/>
      <c r="VZG122" s="10"/>
      <c r="VZH122" s="10"/>
      <c r="VZI122" s="10"/>
      <c r="VZJ122" s="10"/>
      <c r="VZK122" s="10"/>
      <c r="VZL122" s="10"/>
      <c r="VZM122" s="10"/>
      <c r="VZN122" s="10"/>
      <c r="VZO122" s="10"/>
      <c r="VZP122" s="10"/>
      <c r="VZQ122" s="10"/>
      <c r="VZR122" s="10"/>
      <c r="VZS122" s="10"/>
      <c r="VZT122" s="10"/>
      <c r="VZU122" s="10"/>
      <c r="VZV122" s="10"/>
      <c r="VZW122" s="10"/>
      <c r="VZX122" s="10"/>
      <c r="VZY122" s="10"/>
      <c r="VZZ122" s="10"/>
      <c r="WAA122" s="10"/>
      <c r="WAB122" s="10"/>
      <c r="WAC122" s="10"/>
      <c r="WAD122" s="10"/>
      <c r="WAE122" s="10"/>
      <c r="WAF122" s="10"/>
      <c r="WAG122" s="10"/>
      <c r="WAH122" s="10"/>
      <c r="WAI122" s="10"/>
      <c r="WAJ122" s="10"/>
      <c r="WAK122" s="10"/>
      <c r="WAL122" s="10"/>
      <c r="WAM122" s="10"/>
      <c r="WAN122" s="10"/>
      <c r="WAO122" s="10"/>
      <c r="WAP122" s="10"/>
      <c r="WAQ122" s="10"/>
      <c r="WAR122" s="10"/>
      <c r="WAS122" s="10"/>
      <c r="WAT122" s="10"/>
      <c r="WAU122" s="10"/>
      <c r="WAV122" s="10"/>
      <c r="WAW122" s="10"/>
      <c r="WAX122" s="10"/>
      <c r="WAY122" s="10"/>
      <c r="WAZ122" s="10"/>
      <c r="WBA122" s="10"/>
      <c r="WBB122" s="10"/>
      <c r="WBC122" s="10"/>
      <c r="WBD122" s="10"/>
      <c r="WBE122" s="10"/>
      <c r="WBF122" s="10"/>
      <c r="WBG122" s="10"/>
      <c r="WBH122" s="10"/>
      <c r="WBI122" s="10"/>
      <c r="WBJ122" s="10"/>
      <c r="WBK122" s="10"/>
      <c r="WBL122" s="10"/>
      <c r="WBM122" s="10"/>
      <c r="WBN122" s="10"/>
      <c r="WBO122" s="10"/>
      <c r="WBP122" s="10"/>
      <c r="WBQ122" s="10"/>
      <c r="WBR122" s="10"/>
      <c r="WBS122" s="10"/>
      <c r="WBT122" s="10"/>
      <c r="WBU122" s="10"/>
      <c r="WBV122" s="10"/>
      <c r="WBW122" s="10"/>
      <c r="WBX122" s="10"/>
      <c r="WBY122" s="10"/>
      <c r="WBZ122" s="10"/>
      <c r="WCA122" s="10"/>
      <c r="WCB122" s="10"/>
      <c r="WCC122" s="10"/>
      <c r="WCD122" s="10"/>
      <c r="WCE122" s="10"/>
      <c r="WCF122" s="10"/>
      <c r="WCG122" s="10"/>
      <c r="WCH122" s="10"/>
      <c r="WCI122" s="10"/>
      <c r="WCJ122" s="10"/>
      <c r="WCK122" s="10"/>
      <c r="WCL122" s="10"/>
      <c r="WCM122" s="10"/>
      <c r="WCN122" s="10"/>
      <c r="WCO122" s="10"/>
      <c r="WCP122" s="10"/>
      <c r="WCQ122" s="10"/>
      <c r="WCR122" s="10"/>
      <c r="WCS122" s="10"/>
      <c r="WCT122" s="10"/>
      <c r="WCU122" s="10"/>
      <c r="WCV122" s="10"/>
      <c r="WCW122" s="10"/>
      <c r="WCX122" s="10"/>
      <c r="WCY122" s="10"/>
      <c r="WCZ122" s="10"/>
      <c r="WDA122" s="10"/>
      <c r="WDB122" s="10"/>
      <c r="WDC122" s="10"/>
      <c r="WDD122" s="10"/>
      <c r="WDE122" s="10"/>
      <c r="WDF122" s="10"/>
      <c r="WDG122" s="10"/>
      <c r="WDH122" s="10"/>
      <c r="WDI122" s="10"/>
      <c r="WDJ122" s="10"/>
      <c r="WDK122" s="10"/>
      <c r="WDL122" s="10"/>
      <c r="WDM122" s="10"/>
      <c r="WDN122" s="10"/>
      <c r="WDO122" s="10"/>
      <c r="WDP122" s="10"/>
      <c r="WDQ122" s="10"/>
      <c r="WDR122" s="10"/>
      <c r="WDS122" s="10"/>
      <c r="WDT122" s="10"/>
      <c r="WDU122" s="10"/>
      <c r="WDV122" s="10"/>
      <c r="WDW122" s="10"/>
      <c r="WDX122" s="10"/>
      <c r="WDY122" s="10"/>
      <c r="WDZ122" s="10"/>
      <c r="WEA122" s="10"/>
      <c r="WEB122" s="10"/>
      <c r="WEC122" s="10"/>
      <c r="WED122" s="10"/>
      <c r="WEE122" s="10"/>
      <c r="WEF122" s="10"/>
      <c r="WEG122" s="10"/>
      <c r="WEH122" s="10"/>
      <c r="WEI122" s="10"/>
      <c r="WEJ122" s="10"/>
      <c r="WEK122" s="10"/>
      <c r="WEL122" s="10"/>
      <c r="WEM122" s="10"/>
      <c r="WEN122" s="10"/>
      <c r="WEO122" s="10"/>
      <c r="WEP122" s="10"/>
      <c r="WEQ122" s="10"/>
      <c r="WER122" s="10"/>
      <c r="WES122" s="10"/>
      <c r="WET122" s="10"/>
      <c r="WEU122" s="10"/>
      <c r="WEV122" s="10"/>
      <c r="WEW122" s="10"/>
      <c r="WEX122" s="10"/>
      <c r="WEY122" s="10"/>
      <c r="WEZ122" s="10"/>
      <c r="WFA122" s="10"/>
      <c r="WFB122" s="10"/>
      <c r="WFC122" s="10"/>
      <c r="WFD122" s="10"/>
      <c r="WFE122" s="10"/>
      <c r="WFF122" s="10"/>
      <c r="WFG122" s="10"/>
      <c r="WFH122" s="10"/>
      <c r="WFI122" s="10"/>
      <c r="WFJ122" s="10"/>
      <c r="WFK122" s="10"/>
      <c r="WFL122" s="10"/>
      <c r="WFM122" s="10"/>
      <c r="WFN122" s="10"/>
      <c r="WFO122" s="10"/>
      <c r="WFP122" s="10"/>
      <c r="WFQ122" s="10"/>
      <c r="WFR122" s="10"/>
      <c r="WFS122" s="10"/>
      <c r="WFT122" s="10"/>
      <c r="WFU122" s="10"/>
      <c r="WFV122" s="10"/>
      <c r="WFW122" s="10"/>
      <c r="WFX122" s="10"/>
      <c r="WFY122" s="10"/>
      <c r="WFZ122" s="10"/>
      <c r="WGA122" s="10"/>
      <c r="WGB122" s="10"/>
      <c r="WGC122" s="10"/>
      <c r="WGD122" s="10"/>
      <c r="WGE122" s="10"/>
      <c r="WGF122" s="10"/>
      <c r="WGG122" s="10"/>
      <c r="WGH122" s="10"/>
      <c r="WGI122" s="10"/>
      <c r="WGJ122" s="10"/>
      <c r="WGK122" s="10"/>
      <c r="WGL122" s="10"/>
      <c r="WGM122" s="10"/>
      <c r="WGN122" s="10"/>
      <c r="WGO122" s="10"/>
      <c r="WGP122" s="10"/>
      <c r="WGQ122" s="10"/>
      <c r="WGR122" s="10"/>
      <c r="WGS122" s="10"/>
      <c r="WGT122" s="10"/>
      <c r="WGU122" s="10"/>
      <c r="WGV122" s="10"/>
      <c r="WGW122" s="10"/>
      <c r="WGX122" s="10"/>
      <c r="WGY122" s="10"/>
      <c r="WGZ122" s="10"/>
      <c r="WHA122" s="10"/>
      <c r="WHB122" s="10"/>
      <c r="WHC122" s="10"/>
      <c r="WHD122" s="10"/>
      <c r="WHE122" s="10"/>
      <c r="WHF122" s="10"/>
      <c r="WHG122" s="10"/>
      <c r="WHH122" s="10"/>
      <c r="WHI122" s="10"/>
      <c r="WHJ122" s="10"/>
      <c r="WHK122" s="10"/>
      <c r="WHL122" s="10"/>
      <c r="WHM122" s="10"/>
      <c r="WHN122" s="10"/>
      <c r="WHO122" s="10"/>
      <c r="WHP122" s="10"/>
      <c r="WHQ122" s="10"/>
      <c r="WHR122" s="10"/>
      <c r="WHS122" s="10"/>
      <c r="WHT122" s="10"/>
      <c r="WHU122" s="10"/>
      <c r="WHV122" s="10"/>
      <c r="WHW122" s="10"/>
      <c r="WHX122" s="10"/>
      <c r="WHY122" s="10"/>
      <c r="WHZ122" s="10"/>
      <c r="WIA122" s="10"/>
      <c r="WIB122" s="10"/>
      <c r="WIC122" s="10"/>
      <c r="WID122" s="10"/>
      <c r="WIE122" s="10"/>
      <c r="WIF122" s="10"/>
      <c r="WIG122" s="10"/>
      <c r="WIH122" s="10"/>
      <c r="WII122" s="10"/>
      <c r="WIJ122" s="10"/>
      <c r="WIK122" s="10"/>
      <c r="WIL122" s="10"/>
      <c r="WIM122" s="10"/>
      <c r="WIN122" s="10"/>
      <c r="WIO122" s="10"/>
      <c r="WIP122" s="10"/>
      <c r="WIQ122" s="10"/>
      <c r="WIR122" s="10"/>
      <c r="WIS122" s="10"/>
      <c r="WIT122" s="10"/>
      <c r="WIU122" s="10"/>
      <c r="WIV122" s="10"/>
      <c r="WIW122" s="10"/>
      <c r="WIX122" s="10"/>
      <c r="WIY122" s="10"/>
      <c r="WIZ122" s="10"/>
      <c r="WJA122" s="10"/>
      <c r="WJB122" s="10"/>
      <c r="WJC122" s="10"/>
      <c r="WJD122" s="10"/>
      <c r="WJE122" s="10"/>
      <c r="WJF122" s="10"/>
      <c r="WJG122" s="10"/>
      <c r="WJH122" s="10"/>
      <c r="WJI122" s="10"/>
      <c r="WJJ122" s="10"/>
      <c r="WJK122" s="10"/>
      <c r="WJL122" s="10"/>
      <c r="WJM122" s="10"/>
      <c r="WJN122" s="10"/>
      <c r="WJO122" s="10"/>
      <c r="WJP122" s="10"/>
      <c r="WJQ122" s="10"/>
      <c r="WJR122" s="10"/>
      <c r="WJS122" s="10"/>
      <c r="WJT122" s="10"/>
      <c r="WJU122" s="10"/>
      <c r="WJV122" s="10"/>
      <c r="WJW122" s="10"/>
      <c r="WJX122" s="10"/>
      <c r="WJY122" s="10"/>
      <c r="WJZ122" s="10"/>
      <c r="WKA122" s="10"/>
      <c r="WKB122" s="10"/>
      <c r="WKC122" s="10"/>
      <c r="WKD122" s="10"/>
      <c r="WKE122" s="10"/>
      <c r="WKF122" s="10"/>
      <c r="WKG122" s="10"/>
      <c r="WKH122" s="10"/>
      <c r="WKI122" s="10"/>
      <c r="WKJ122" s="10"/>
      <c r="WKK122" s="10"/>
      <c r="WKL122" s="10"/>
      <c r="WKM122" s="10"/>
      <c r="WKN122" s="10"/>
      <c r="WKO122" s="10"/>
      <c r="WKP122" s="10"/>
      <c r="WKQ122" s="10"/>
      <c r="WKR122" s="10"/>
      <c r="WKS122" s="10"/>
      <c r="WKT122" s="10"/>
      <c r="WKU122" s="10"/>
      <c r="WKV122" s="10"/>
      <c r="WKW122" s="10"/>
      <c r="WKX122" s="10"/>
      <c r="WKY122" s="10"/>
      <c r="WKZ122" s="10"/>
      <c r="WLA122" s="10"/>
      <c r="WLB122" s="10"/>
      <c r="WLC122" s="10"/>
      <c r="WLD122" s="10"/>
      <c r="WLE122" s="10"/>
      <c r="WLF122" s="10"/>
      <c r="WLG122" s="10"/>
      <c r="WLH122" s="10"/>
      <c r="WLI122" s="10"/>
      <c r="WLJ122" s="10"/>
      <c r="WLK122" s="10"/>
      <c r="WLL122" s="10"/>
      <c r="WLM122" s="10"/>
      <c r="WLN122" s="10"/>
      <c r="WLO122" s="10"/>
      <c r="WLP122" s="10"/>
      <c r="WLQ122" s="10"/>
      <c r="WLR122" s="10"/>
      <c r="WLS122" s="10"/>
      <c r="WLT122" s="10"/>
      <c r="WLU122" s="10"/>
      <c r="WLV122" s="10"/>
      <c r="WLW122" s="10"/>
      <c r="WLX122" s="10"/>
      <c r="WLY122" s="10"/>
      <c r="WLZ122" s="10"/>
      <c r="WMA122" s="10"/>
      <c r="WMB122" s="10"/>
      <c r="WMC122" s="10"/>
      <c r="WMD122" s="10"/>
      <c r="WME122" s="10"/>
      <c r="WMF122" s="10"/>
      <c r="WMG122" s="10"/>
      <c r="WMH122" s="10"/>
      <c r="WMI122" s="10"/>
      <c r="WMJ122" s="10"/>
      <c r="WMK122" s="10"/>
      <c r="WML122" s="10"/>
      <c r="WMM122" s="10"/>
      <c r="WMN122" s="10"/>
      <c r="WMO122" s="10"/>
      <c r="WMP122" s="10"/>
      <c r="WMQ122" s="10"/>
      <c r="WMR122" s="10"/>
      <c r="WMS122" s="10"/>
      <c r="WMT122" s="10"/>
      <c r="WMU122" s="10"/>
      <c r="WMV122" s="10"/>
      <c r="WMW122" s="10"/>
      <c r="WMX122" s="10"/>
      <c r="WMY122" s="10"/>
      <c r="WMZ122" s="10"/>
      <c r="WNA122" s="10"/>
      <c r="WNB122" s="10"/>
      <c r="WNC122" s="10"/>
      <c r="WND122" s="10"/>
      <c r="WNE122" s="10"/>
      <c r="WNF122" s="10"/>
      <c r="WNG122" s="10"/>
      <c r="WNH122" s="10"/>
      <c r="WNI122" s="10"/>
      <c r="WNJ122" s="10"/>
      <c r="WNK122" s="10"/>
      <c r="WNL122" s="10"/>
      <c r="WNM122" s="10"/>
      <c r="WNN122" s="10"/>
      <c r="WNO122" s="10"/>
      <c r="WNP122" s="10"/>
      <c r="WNQ122" s="10"/>
      <c r="WNR122" s="10"/>
      <c r="WNS122" s="10"/>
      <c r="WNT122" s="10"/>
      <c r="WNU122" s="10"/>
      <c r="WNV122" s="10"/>
      <c r="WNW122" s="10"/>
      <c r="WNX122" s="10"/>
      <c r="WNY122" s="10"/>
      <c r="WNZ122" s="10"/>
      <c r="WOA122" s="10"/>
      <c r="WOB122" s="10"/>
      <c r="WOC122" s="10"/>
      <c r="WOD122" s="10"/>
      <c r="WOE122" s="10"/>
      <c r="WOF122" s="10"/>
      <c r="WOG122" s="10"/>
      <c r="WOH122" s="10"/>
      <c r="WOI122" s="10"/>
      <c r="WOJ122" s="10"/>
      <c r="WOK122" s="10"/>
      <c r="WOL122" s="10"/>
      <c r="WOM122" s="10"/>
      <c r="WON122" s="10"/>
      <c r="WOO122" s="10"/>
      <c r="WOP122" s="10"/>
      <c r="WOQ122" s="10"/>
      <c r="WOR122" s="10"/>
      <c r="WOS122" s="10"/>
      <c r="WOT122" s="10"/>
      <c r="WOU122" s="10"/>
      <c r="WOV122" s="10"/>
      <c r="WOW122" s="10"/>
      <c r="WOX122" s="10"/>
      <c r="WOY122" s="10"/>
      <c r="WOZ122" s="10"/>
      <c r="WPA122" s="10"/>
      <c r="WPB122" s="10"/>
      <c r="WPC122" s="10"/>
      <c r="WPD122" s="10"/>
      <c r="WPE122" s="10"/>
      <c r="WPF122" s="10"/>
      <c r="WPG122" s="10"/>
      <c r="WPH122" s="10"/>
      <c r="WPI122" s="10"/>
      <c r="WPJ122" s="10"/>
      <c r="WPK122" s="10"/>
      <c r="WPL122" s="10"/>
      <c r="WPM122" s="10"/>
      <c r="WPN122" s="10"/>
      <c r="WPO122" s="10"/>
      <c r="WPP122" s="10"/>
      <c r="WPQ122" s="10"/>
      <c r="WPR122" s="10"/>
      <c r="WPS122" s="10"/>
      <c r="WPT122" s="10"/>
      <c r="WPU122" s="10"/>
      <c r="WPV122" s="10"/>
      <c r="WPW122" s="10"/>
      <c r="WPX122" s="10"/>
      <c r="WPY122" s="10"/>
      <c r="WPZ122" s="10"/>
      <c r="WQA122" s="10"/>
      <c r="WQB122" s="10"/>
      <c r="WQC122" s="10"/>
      <c r="WQD122" s="10"/>
      <c r="WQE122" s="10"/>
      <c r="WQF122" s="10"/>
      <c r="WQG122" s="10"/>
      <c r="WQH122" s="10"/>
      <c r="WQI122" s="10"/>
      <c r="WQJ122" s="10"/>
      <c r="WQK122" s="10"/>
      <c r="WQL122" s="10"/>
      <c r="WQM122" s="10"/>
      <c r="WQN122" s="10"/>
      <c r="WQO122" s="10"/>
      <c r="WQP122" s="10"/>
      <c r="WQQ122" s="10"/>
      <c r="WQR122" s="10"/>
      <c r="WQS122" s="10"/>
      <c r="WQT122" s="10"/>
      <c r="WQU122" s="10"/>
      <c r="WQV122" s="10"/>
      <c r="WQW122" s="10"/>
      <c r="WQX122" s="10"/>
      <c r="WQY122" s="10"/>
      <c r="WQZ122" s="10"/>
      <c r="WRA122" s="10"/>
      <c r="WRB122" s="10"/>
      <c r="WRC122" s="10"/>
      <c r="WRD122" s="10"/>
      <c r="WRE122" s="10"/>
      <c r="WRF122" s="10"/>
      <c r="WRG122" s="10"/>
      <c r="WRH122" s="10"/>
      <c r="WRI122" s="10"/>
      <c r="WRJ122" s="10"/>
      <c r="WRK122" s="10"/>
      <c r="WRL122" s="10"/>
      <c r="WRM122" s="10"/>
      <c r="WRN122" s="10"/>
      <c r="WRO122" s="10"/>
      <c r="WRP122" s="10"/>
      <c r="WRQ122" s="10"/>
      <c r="WRR122" s="10"/>
      <c r="WRS122" s="10"/>
      <c r="WRT122" s="10"/>
      <c r="WRU122" s="10"/>
      <c r="WRV122" s="10"/>
      <c r="WRW122" s="10"/>
      <c r="WRX122" s="10"/>
      <c r="WRY122" s="10"/>
      <c r="WRZ122" s="10"/>
      <c r="WSA122" s="10"/>
      <c r="WSB122" s="10"/>
      <c r="WSC122" s="10"/>
      <c r="WSD122" s="10"/>
      <c r="WSE122" s="10"/>
      <c r="WSF122" s="10"/>
      <c r="WSG122" s="10"/>
      <c r="WSH122" s="10"/>
      <c r="WSI122" s="10"/>
      <c r="WSJ122" s="10"/>
      <c r="WSK122" s="10"/>
      <c r="WSL122" s="10"/>
      <c r="WSM122" s="10"/>
      <c r="WSN122" s="10"/>
      <c r="WSO122" s="10"/>
      <c r="WSP122" s="10"/>
      <c r="WSQ122" s="10"/>
      <c r="WSR122" s="10"/>
      <c r="WSS122" s="10"/>
      <c r="WST122" s="10"/>
      <c r="WSU122" s="10"/>
      <c r="WSV122" s="10"/>
      <c r="WSW122" s="10"/>
      <c r="WSX122" s="10"/>
      <c r="WSY122" s="10"/>
      <c r="WSZ122" s="10"/>
      <c r="WTA122" s="10"/>
      <c r="WTB122" s="10"/>
      <c r="WTC122" s="10"/>
      <c r="WTD122" s="10"/>
      <c r="WTE122" s="10"/>
      <c r="WTF122" s="10"/>
      <c r="WTG122" s="10"/>
      <c r="WTH122" s="10"/>
      <c r="WTI122" s="10"/>
      <c r="WTJ122" s="10"/>
      <c r="WTK122" s="10"/>
      <c r="WTL122" s="10"/>
      <c r="WTM122" s="10"/>
      <c r="WTN122" s="10"/>
      <c r="WTO122" s="10"/>
      <c r="WTP122" s="10"/>
      <c r="WTQ122" s="10"/>
      <c r="WTR122" s="10"/>
      <c r="WTS122" s="10"/>
      <c r="WTT122" s="10"/>
      <c r="WTU122" s="10"/>
      <c r="WTV122" s="10"/>
      <c r="WTW122" s="10"/>
      <c r="WTX122" s="10"/>
      <c r="WTY122" s="10"/>
      <c r="WTZ122" s="10"/>
      <c r="WUA122" s="10"/>
      <c r="WUB122" s="10"/>
      <c r="WUC122" s="10"/>
      <c r="WUD122" s="10"/>
      <c r="WUE122" s="10"/>
      <c r="WUF122" s="10"/>
      <c r="WUG122" s="10"/>
      <c r="WUH122" s="10"/>
      <c r="WUI122" s="10"/>
      <c r="WUJ122" s="10"/>
      <c r="WUK122" s="10"/>
      <c r="WUL122" s="10"/>
      <c r="WUM122" s="10"/>
      <c r="WUN122" s="10"/>
      <c r="WUO122" s="10"/>
      <c r="WUP122" s="10"/>
      <c r="WUQ122" s="10"/>
      <c r="WUR122" s="10"/>
      <c r="WUS122" s="10"/>
      <c r="WUT122" s="10"/>
      <c r="WUU122" s="10"/>
      <c r="WUV122" s="10"/>
      <c r="WUW122" s="10"/>
      <c r="WUX122" s="10"/>
      <c r="WUY122" s="10"/>
      <c r="WUZ122" s="10"/>
      <c r="WVA122" s="10"/>
      <c r="WVB122" s="10"/>
      <c r="WVC122" s="10"/>
      <c r="WVD122" s="10"/>
      <c r="WVE122" s="10"/>
      <c r="WVF122" s="10"/>
      <c r="WVG122" s="10"/>
      <c r="WVH122" s="10"/>
      <c r="WVI122" s="10"/>
      <c r="WVJ122" s="10"/>
      <c r="WVK122" s="10"/>
      <c r="WVL122" s="10"/>
      <c r="WVM122" s="10"/>
      <c r="WVN122" s="10"/>
      <c r="WVO122" s="10"/>
      <c r="WVP122" s="10"/>
      <c r="WVQ122" s="10"/>
      <c r="WVR122" s="10"/>
      <c r="WVS122" s="10"/>
      <c r="WVT122" s="10"/>
      <c r="WVU122" s="10"/>
      <c r="WVV122" s="10"/>
      <c r="WVW122" s="10"/>
      <c r="WVX122" s="10"/>
      <c r="WVY122" s="10"/>
      <c r="WVZ122" s="10"/>
      <c r="WWA122" s="10"/>
      <c r="WWB122" s="10"/>
      <c r="WWC122" s="10"/>
      <c r="WWD122" s="10"/>
      <c r="WWE122" s="10"/>
      <c r="WWF122" s="10"/>
      <c r="WWG122" s="10"/>
      <c r="WWH122" s="10"/>
      <c r="WWI122" s="10"/>
      <c r="WWJ122" s="10"/>
      <c r="WWK122" s="10"/>
      <c r="WWL122" s="10"/>
      <c r="WWM122" s="10"/>
      <c r="WWN122" s="10"/>
      <c r="WWO122" s="10"/>
      <c r="WWP122" s="10"/>
      <c r="WWQ122" s="10"/>
      <c r="WWR122" s="10"/>
      <c r="WWS122" s="10"/>
      <c r="WWT122" s="10"/>
      <c r="WWU122" s="10"/>
      <c r="WWV122" s="10"/>
      <c r="WWW122" s="10"/>
      <c r="WWX122" s="10"/>
      <c r="WWY122" s="10"/>
      <c r="WWZ122" s="10"/>
      <c r="WXA122" s="10"/>
      <c r="WXB122" s="10"/>
      <c r="WXC122" s="10"/>
      <c r="WXD122" s="10"/>
      <c r="WXE122" s="10"/>
      <c r="WXF122" s="10"/>
      <c r="WXG122" s="10"/>
      <c r="WXH122" s="10"/>
      <c r="WXI122" s="10"/>
      <c r="WXJ122" s="10"/>
      <c r="WXK122" s="10"/>
      <c r="WXL122" s="10"/>
      <c r="WXM122" s="10"/>
      <c r="WXN122" s="10"/>
      <c r="WXO122" s="10"/>
      <c r="WXP122" s="10"/>
      <c r="WXQ122" s="10"/>
      <c r="WXR122" s="10"/>
      <c r="WXS122" s="10"/>
      <c r="WXT122" s="10"/>
      <c r="WXU122" s="10"/>
      <c r="WXV122" s="10"/>
      <c r="WXW122" s="10"/>
      <c r="WXX122" s="10"/>
      <c r="WXY122" s="10"/>
      <c r="WXZ122" s="10"/>
      <c r="WYA122" s="10"/>
      <c r="WYB122" s="10"/>
      <c r="WYC122" s="10"/>
      <c r="WYD122" s="10"/>
      <c r="WYE122" s="10"/>
      <c r="WYF122" s="10"/>
      <c r="WYG122" s="10"/>
      <c r="WYH122" s="10"/>
      <c r="WYI122" s="10"/>
      <c r="WYJ122" s="10"/>
      <c r="WYK122" s="10"/>
      <c r="WYL122" s="10"/>
      <c r="WYM122" s="10"/>
      <c r="WYN122" s="10"/>
      <c r="WYO122" s="10"/>
      <c r="WYP122" s="10"/>
      <c r="WYQ122" s="10"/>
      <c r="WYR122" s="10"/>
      <c r="WYS122" s="10"/>
      <c r="WYT122" s="10"/>
      <c r="WYU122" s="10"/>
      <c r="WYV122" s="10"/>
      <c r="WYW122" s="10"/>
      <c r="WYX122" s="10"/>
      <c r="WYY122" s="10"/>
      <c r="WYZ122" s="10"/>
      <c r="WZA122" s="10"/>
      <c r="WZB122" s="10"/>
      <c r="WZC122" s="10"/>
      <c r="WZD122" s="10"/>
      <c r="WZE122" s="10"/>
      <c r="WZF122" s="10"/>
      <c r="WZG122" s="10"/>
      <c r="WZH122" s="10"/>
      <c r="WZI122" s="10"/>
      <c r="WZJ122" s="10"/>
      <c r="WZK122" s="10"/>
      <c r="WZL122" s="10"/>
      <c r="WZM122" s="10"/>
      <c r="WZN122" s="10"/>
      <c r="WZO122" s="10"/>
      <c r="WZP122" s="10"/>
      <c r="WZQ122" s="10"/>
      <c r="WZR122" s="10"/>
      <c r="WZS122" s="10"/>
      <c r="WZT122" s="10"/>
      <c r="WZU122" s="10"/>
      <c r="WZV122" s="10"/>
      <c r="WZW122" s="10"/>
      <c r="WZX122" s="10"/>
      <c r="WZY122" s="10"/>
      <c r="WZZ122" s="10"/>
      <c r="XAA122" s="10"/>
      <c r="XAB122" s="10"/>
      <c r="XAC122" s="10"/>
      <c r="XAD122" s="10"/>
      <c r="XAE122" s="10"/>
      <c r="XAF122" s="10"/>
      <c r="XAG122" s="10"/>
      <c r="XAH122" s="10"/>
      <c r="XAI122" s="10"/>
      <c r="XAJ122" s="10"/>
      <c r="XAK122" s="10"/>
      <c r="XAL122" s="10"/>
      <c r="XAM122" s="10"/>
      <c r="XAN122" s="10"/>
      <c r="XAO122" s="10"/>
      <c r="XAP122" s="10"/>
      <c r="XAQ122" s="10"/>
      <c r="XAR122" s="10"/>
      <c r="XAS122" s="10"/>
      <c r="XAT122" s="10"/>
      <c r="XAU122" s="10"/>
      <c r="XAV122" s="10"/>
      <c r="XAW122" s="10"/>
      <c r="XAX122" s="10"/>
      <c r="XAY122" s="10"/>
      <c r="XAZ122" s="10"/>
      <c r="XBA122" s="10"/>
      <c r="XBB122" s="10"/>
      <c r="XBC122" s="10"/>
      <c r="XBD122" s="10"/>
      <c r="XBE122" s="10"/>
      <c r="XBF122" s="10"/>
      <c r="XBG122" s="10"/>
      <c r="XBH122" s="10"/>
      <c r="XBI122" s="10"/>
      <c r="XBJ122" s="10"/>
      <c r="XBK122" s="10"/>
      <c r="XBL122" s="10"/>
      <c r="XBM122" s="10"/>
      <c r="XBN122" s="10"/>
      <c r="XBO122" s="10"/>
      <c r="XBP122" s="10"/>
      <c r="XBQ122" s="10"/>
      <c r="XBR122" s="10"/>
      <c r="XBS122" s="10"/>
      <c r="XBT122" s="10"/>
      <c r="XBU122" s="10"/>
      <c r="XBV122" s="10"/>
      <c r="XBW122" s="10"/>
      <c r="XBX122" s="10"/>
      <c r="XBY122" s="10"/>
      <c r="XBZ122" s="10"/>
      <c r="XCA122" s="10"/>
      <c r="XCB122" s="10"/>
      <c r="XCC122" s="10"/>
      <c r="XCD122" s="10"/>
      <c r="XCE122" s="10"/>
      <c r="XCF122" s="10"/>
      <c r="XCG122" s="10"/>
      <c r="XCH122" s="10"/>
      <c r="XCI122" s="10"/>
      <c r="XCJ122" s="10"/>
      <c r="XCK122" s="10"/>
      <c r="XCL122" s="10"/>
      <c r="XCM122" s="10"/>
      <c r="XCN122" s="10"/>
      <c r="XCO122" s="10"/>
      <c r="XCP122" s="10"/>
      <c r="XCQ122" s="10"/>
      <c r="XCR122" s="10"/>
      <c r="XCS122" s="10"/>
      <c r="XCT122" s="10"/>
      <c r="XCU122" s="10"/>
      <c r="XCV122" s="10"/>
      <c r="XCW122" s="10"/>
      <c r="XCX122" s="10"/>
      <c r="XCY122" s="10"/>
      <c r="XCZ122" s="10"/>
      <c r="XDA122" s="10"/>
      <c r="XDB122" s="10"/>
      <c r="XDC122" s="10"/>
      <c r="XDD122" s="10"/>
      <c r="XDE122" s="10"/>
      <c r="XDF122" s="10"/>
      <c r="XDG122" s="10"/>
      <c r="XDH122" s="10"/>
      <c r="XDI122" s="10"/>
      <c r="XDJ122" s="10"/>
      <c r="XDK122" s="10"/>
      <c r="XDL122" s="10"/>
      <c r="XDM122" s="10"/>
      <c r="XDN122" s="10"/>
      <c r="XDO122" s="10"/>
      <c r="XDP122" s="10"/>
      <c r="XDQ122" s="10"/>
      <c r="XDR122" s="10"/>
      <c r="XDS122" s="10"/>
      <c r="XDT122" s="10"/>
      <c r="XDU122" s="10"/>
      <c r="XDV122" s="10"/>
      <c r="XDW122" s="10"/>
      <c r="XDX122" s="10"/>
      <c r="XDY122" s="10"/>
      <c r="XDZ122" s="10"/>
      <c r="XEA122" s="10"/>
      <c r="XEB122" s="10"/>
      <c r="XEC122" s="10"/>
      <c r="XED122" s="10"/>
      <c r="XEE122" s="10"/>
      <c r="XEF122" s="10"/>
      <c r="XEG122" s="10"/>
      <c r="XEH122" s="10"/>
      <c r="XEI122" s="10"/>
      <c r="XEJ122" s="10"/>
      <c r="XEK122" s="10"/>
      <c r="XEL122" s="10"/>
      <c r="XEM122" s="10"/>
      <c r="XEN122" s="10"/>
      <c r="XEO122" s="10"/>
      <c r="XEP122" s="10"/>
      <c r="XEQ122" s="10"/>
      <c r="XER122" s="10"/>
      <c r="XES122" s="10"/>
      <c r="XET122" s="10"/>
      <c r="XEU122" s="10"/>
      <c r="XEV122" s="10"/>
      <c r="XEW122" s="10"/>
      <c r="XEX122" s="10"/>
      <c r="XEY122" s="10"/>
      <c r="XEZ122" s="10"/>
      <c r="XFA122" s="10"/>
      <c r="XFB122" s="10"/>
      <c r="XFC122" s="10"/>
      <c r="XFD122" s="10"/>
    </row>
    <row r="123" spans="1:16384" s="1" customFormat="1" ht="60" customHeight="1">
      <c r="A123" s="574"/>
      <c r="B123" s="574"/>
      <c r="C123" s="574"/>
      <c r="D123" s="53" t="s">
        <v>9</v>
      </c>
      <c r="E123" s="47" t="s">
        <v>107</v>
      </c>
      <c r="F123" s="37" t="s">
        <v>20</v>
      </c>
      <c r="G123" s="7">
        <v>134</v>
      </c>
      <c r="H123" s="7">
        <v>146</v>
      </c>
      <c r="I123" s="32">
        <v>100</v>
      </c>
      <c r="J123" s="589"/>
      <c r="K123" s="9" t="s">
        <v>24</v>
      </c>
      <c r="L123" s="7" t="s">
        <v>23</v>
      </c>
      <c r="M123" s="575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  <c r="XL123" s="10"/>
      <c r="XM123" s="10"/>
      <c r="XN123" s="10"/>
      <c r="XO123" s="10"/>
      <c r="XP123" s="10"/>
      <c r="XQ123" s="10"/>
      <c r="XR123" s="10"/>
      <c r="XS123" s="10"/>
      <c r="XT123" s="10"/>
      <c r="XU123" s="10"/>
      <c r="XV123" s="10"/>
      <c r="XW123" s="10"/>
      <c r="XX123" s="10"/>
      <c r="XY123" s="10"/>
      <c r="XZ123" s="10"/>
      <c r="YA123" s="10"/>
      <c r="YB123" s="10"/>
      <c r="YC123" s="10"/>
      <c r="YD123" s="10"/>
      <c r="YE123" s="10"/>
      <c r="YF123" s="10"/>
      <c r="YG123" s="10"/>
      <c r="YH123" s="10"/>
      <c r="YI123" s="10"/>
      <c r="YJ123" s="10"/>
      <c r="YK123" s="10"/>
      <c r="YL123" s="10"/>
      <c r="YM123" s="10"/>
      <c r="YN123" s="10"/>
      <c r="YO123" s="10"/>
      <c r="YP123" s="10"/>
      <c r="YQ123" s="10"/>
      <c r="YR123" s="10"/>
      <c r="YS123" s="10"/>
      <c r="YT123" s="10"/>
      <c r="YU123" s="10"/>
      <c r="YV123" s="10"/>
      <c r="YW123" s="10"/>
      <c r="YX123" s="10"/>
      <c r="YY123" s="10"/>
      <c r="YZ123" s="10"/>
      <c r="ZA123" s="10"/>
      <c r="ZB123" s="10"/>
      <c r="ZC123" s="10"/>
      <c r="ZD123" s="10"/>
      <c r="ZE123" s="10"/>
      <c r="ZF123" s="10"/>
      <c r="ZG123" s="10"/>
      <c r="ZH123" s="10"/>
      <c r="ZI123" s="10"/>
      <c r="ZJ123" s="10"/>
      <c r="ZK123" s="10"/>
      <c r="ZL123" s="10"/>
      <c r="ZM123" s="10"/>
      <c r="ZN123" s="10"/>
      <c r="ZO123" s="10"/>
      <c r="ZP123" s="10"/>
      <c r="ZQ123" s="10"/>
      <c r="ZR123" s="10"/>
      <c r="ZS123" s="10"/>
      <c r="ZT123" s="10"/>
      <c r="ZU123" s="10"/>
      <c r="ZV123" s="10"/>
      <c r="ZW123" s="10"/>
      <c r="ZX123" s="10"/>
      <c r="ZY123" s="10"/>
      <c r="ZZ123" s="10"/>
      <c r="AAA123" s="10"/>
      <c r="AAB123" s="10"/>
      <c r="AAC123" s="10"/>
      <c r="AAD123" s="10"/>
      <c r="AAE123" s="10"/>
      <c r="AAF123" s="10"/>
      <c r="AAG123" s="10"/>
      <c r="AAH123" s="10"/>
      <c r="AAI123" s="10"/>
      <c r="AAJ123" s="10"/>
      <c r="AAK123" s="10"/>
      <c r="AAL123" s="10"/>
      <c r="AAM123" s="10"/>
      <c r="AAN123" s="10"/>
      <c r="AAO123" s="10"/>
      <c r="AAP123" s="10"/>
      <c r="AAQ123" s="10"/>
      <c r="AAR123" s="10"/>
      <c r="AAS123" s="10"/>
      <c r="AAT123" s="10"/>
      <c r="AAU123" s="10"/>
      <c r="AAV123" s="10"/>
      <c r="AAW123" s="10"/>
      <c r="AAX123" s="10"/>
      <c r="AAY123" s="10"/>
      <c r="AAZ123" s="10"/>
      <c r="ABA123" s="10"/>
      <c r="ABB123" s="10"/>
      <c r="ABC123" s="10"/>
      <c r="ABD123" s="10"/>
      <c r="ABE123" s="10"/>
      <c r="ABF123" s="10"/>
      <c r="ABG123" s="10"/>
      <c r="ABH123" s="10"/>
      <c r="ABI123" s="10"/>
      <c r="ABJ123" s="10"/>
      <c r="ABK123" s="10"/>
      <c r="ABL123" s="10"/>
      <c r="ABM123" s="10"/>
      <c r="ABN123" s="10"/>
      <c r="ABO123" s="10"/>
      <c r="ABP123" s="10"/>
      <c r="ABQ123" s="10"/>
      <c r="ABR123" s="10"/>
      <c r="ABS123" s="10"/>
      <c r="ABT123" s="10"/>
      <c r="ABU123" s="10"/>
      <c r="ABV123" s="10"/>
      <c r="ABW123" s="10"/>
      <c r="ABX123" s="10"/>
      <c r="ABY123" s="10"/>
      <c r="ABZ123" s="10"/>
      <c r="ACA123" s="10"/>
      <c r="ACB123" s="10"/>
      <c r="ACC123" s="10"/>
      <c r="ACD123" s="10"/>
      <c r="ACE123" s="10"/>
      <c r="ACF123" s="10"/>
      <c r="ACG123" s="10"/>
      <c r="ACH123" s="10"/>
      <c r="ACI123" s="10"/>
      <c r="ACJ123" s="10"/>
      <c r="ACK123" s="10"/>
      <c r="ACL123" s="10"/>
      <c r="ACM123" s="10"/>
      <c r="ACN123" s="10"/>
      <c r="ACO123" s="10"/>
      <c r="ACP123" s="10"/>
      <c r="ACQ123" s="10"/>
      <c r="ACR123" s="10"/>
      <c r="ACS123" s="10"/>
      <c r="ACT123" s="10"/>
      <c r="ACU123" s="10"/>
      <c r="ACV123" s="10"/>
      <c r="ACW123" s="10"/>
      <c r="ACX123" s="10"/>
      <c r="ACY123" s="10"/>
      <c r="ACZ123" s="10"/>
      <c r="ADA123" s="10"/>
      <c r="ADB123" s="10"/>
      <c r="ADC123" s="10"/>
      <c r="ADD123" s="10"/>
      <c r="ADE123" s="10"/>
      <c r="ADF123" s="10"/>
      <c r="ADG123" s="10"/>
      <c r="ADH123" s="10"/>
      <c r="ADI123" s="10"/>
      <c r="ADJ123" s="10"/>
      <c r="ADK123" s="10"/>
      <c r="ADL123" s="10"/>
      <c r="ADM123" s="10"/>
      <c r="ADN123" s="10"/>
      <c r="ADO123" s="10"/>
      <c r="ADP123" s="10"/>
      <c r="ADQ123" s="10"/>
      <c r="ADR123" s="10"/>
      <c r="ADS123" s="10"/>
      <c r="ADT123" s="10"/>
      <c r="ADU123" s="10"/>
      <c r="ADV123" s="10"/>
      <c r="ADW123" s="10"/>
      <c r="ADX123" s="10"/>
      <c r="ADY123" s="10"/>
      <c r="ADZ123" s="10"/>
      <c r="AEA123" s="10"/>
      <c r="AEB123" s="10"/>
      <c r="AEC123" s="10"/>
      <c r="AED123" s="10"/>
      <c r="AEE123" s="10"/>
      <c r="AEF123" s="10"/>
      <c r="AEG123" s="10"/>
      <c r="AEH123" s="10"/>
      <c r="AEI123" s="10"/>
      <c r="AEJ123" s="10"/>
      <c r="AEK123" s="10"/>
      <c r="AEL123" s="10"/>
      <c r="AEM123" s="10"/>
      <c r="AEN123" s="10"/>
      <c r="AEO123" s="10"/>
      <c r="AEP123" s="10"/>
      <c r="AEQ123" s="10"/>
      <c r="AER123" s="10"/>
      <c r="AES123" s="10"/>
      <c r="AET123" s="10"/>
      <c r="AEU123" s="10"/>
      <c r="AEV123" s="10"/>
      <c r="AEW123" s="10"/>
      <c r="AEX123" s="10"/>
      <c r="AEY123" s="10"/>
      <c r="AEZ123" s="10"/>
      <c r="AFA123" s="10"/>
      <c r="AFB123" s="10"/>
      <c r="AFC123" s="10"/>
      <c r="AFD123" s="10"/>
      <c r="AFE123" s="10"/>
      <c r="AFF123" s="10"/>
      <c r="AFG123" s="10"/>
      <c r="AFH123" s="10"/>
      <c r="AFI123" s="10"/>
      <c r="AFJ123" s="10"/>
      <c r="AFK123" s="10"/>
      <c r="AFL123" s="10"/>
      <c r="AFM123" s="10"/>
      <c r="AFN123" s="10"/>
      <c r="AFO123" s="10"/>
      <c r="AFP123" s="10"/>
      <c r="AFQ123" s="10"/>
      <c r="AFR123" s="10"/>
      <c r="AFS123" s="10"/>
      <c r="AFT123" s="10"/>
      <c r="AFU123" s="10"/>
      <c r="AFV123" s="10"/>
      <c r="AFW123" s="10"/>
      <c r="AFX123" s="10"/>
      <c r="AFY123" s="10"/>
      <c r="AFZ123" s="10"/>
      <c r="AGA123" s="10"/>
      <c r="AGB123" s="10"/>
      <c r="AGC123" s="10"/>
      <c r="AGD123" s="10"/>
      <c r="AGE123" s="10"/>
      <c r="AGF123" s="10"/>
      <c r="AGG123" s="10"/>
      <c r="AGH123" s="10"/>
      <c r="AGI123" s="10"/>
      <c r="AGJ123" s="10"/>
      <c r="AGK123" s="10"/>
      <c r="AGL123" s="10"/>
      <c r="AGM123" s="10"/>
      <c r="AGN123" s="10"/>
      <c r="AGO123" s="10"/>
      <c r="AGP123" s="10"/>
      <c r="AGQ123" s="10"/>
      <c r="AGR123" s="10"/>
      <c r="AGS123" s="10"/>
      <c r="AGT123" s="10"/>
      <c r="AGU123" s="10"/>
      <c r="AGV123" s="10"/>
      <c r="AGW123" s="10"/>
      <c r="AGX123" s="10"/>
      <c r="AGY123" s="10"/>
      <c r="AGZ123" s="10"/>
      <c r="AHA123" s="10"/>
      <c r="AHB123" s="10"/>
      <c r="AHC123" s="10"/>
      <c r="AHD123" s="10"/>
      <c r="AHE123" s="10"/>
      <c r="AHF123" s="10"/>
      <c r="AHG123" s="10"/>
      <c r="AHH123" s="10"/>
      <c r="AHI123" s="10"/>
      <c r="AHJ123" s="10"/>
      <c r="AHK123" s="10"/>
      <c r="AHL123" s="10"/>
      <c r="AHM123" s="10"/>
      <c r="AHN123" s="10"/>
      <c r="AHO123" s="10"/>
      <c r="AHP123" s="10"/>
      <c r="AHQ123" s="10"/>
      <c r="AHR123" s="10"/>
      <c r="AHS123" s="10"/>
      <c r="AHT123" s="10"/>
      <c r="AHU123" s="10"/>
      <c r="AHV123" s="10"/>
      <c r="AHW123" s="10"/>
      <c r="AHX123" s="10"/>
      <c r="AHY123" s="10"/>
      <c r="AHZ123" s="10"/>
      <c r="AIA123" s="10"/>
      <c r="AIB123" s="10"/>
      <c r="AIC123" s="10"/>
      <c r="AID123" s="10"/>
      <c r="AIE123" s="10"/>
      <c r="AIF123" s="10"/>
      <c r="AIG123" s="10"/>
      <c r="AIH123" s="10"/>
      <c r="AII123" s="10"/>
      <c r="AIJ123" s="10"/>
      <c r="AIK123" s="10"/>
      <c r="AIL123" s="10"/>
      <c r="AIM123" s="10"/>
      <c r="AIN123" s="10"/>
      <c r="AIO123" s="10"/>
      <c r="AIP123" s="10"/>
      <c r="AIQ123" s="10"/>
      <c r="AIR123" s="10"/>
      <c r="AIS123" s="10"/>
      <c r="AIT123" s="10"/>
      <c r="AIU123" s="10"/>
      <c r="AIV123" s="10"/>
      <c r="AIW123" s="10"/>
      <c r="AIX123" s="10"/>
      <c r="AIY123" s="10"/>
      <c r="AIZ123" s="10"/>
      <c r="AJA123" s="10"/>
      <c r="AJB123" s="10"/>
      <c r="AJC123" s="10"/>
      <c r="AJD123" s="10"/>
      <c r="AJE123" s="10"/>
      <c r="AJF123" s="10"/>
      <c r="AJG123" s="10"/>
      <c r="AJH123" s="10"/>
      <c r="AJI123" s="10"/>
      <c r="AJJ123" s="10"/>
      <c r="AJK123" s="10"/>
      <c r="AJL123" s="10"/>
      <c r="AJM123" s="10"/>
      <c r="AJN123" s="10"/>
      <c r="AJO123" s="10"/>
      <c r="AJP123" s="10"/>
      <c r="AJQ123" s="10"/>
      <c r="AJR123" s="10"/>
      <c r="AJS123" s="10"/>
      <c r="AJT123" s="10"/>
      <c r="AJU123" s="10"/>
      <c r="AJV123" s="10"/>
      <c r="AJW123" s="10"/>
      <c r="AJX123" s="10"/>
      <c r="AJY123" s="10"/>
      <c r="AJZ123" s="10"/>
      <c r="AKA123" s="10"/>
      <c r="AKB123" s="10"/>
      <c r="AKC123" s="10"/>
      <c r="AKD123" s="10"/>
      <c r="AKE123" s="10"/>
      <c r="AKF123" s="10"/>
      <c r="AKG123" s="10"/>
      <c r="AKH123" s="10"/>
      <c r="AKI123" s="10"/>
      <c r="AKJ123" s="10"/>
      <c r="AKK123" s="10"/>
      <c r="AKL123" s="10"/>
      <c r="AKM123" s="10"/>
      <c r="AKN123" s="10"/>
      <c r="AKO123" s="10"/>
      <c r="AKP123" s="10"/>
      <c r="AKQ123" s="10"/>
      <c r="AKR123" s="10"/>
      <c r="AKS123" s="10"/>
      <c r="AKT123" s="10"/>
      <c r="AKU123" s="10"/>
      <c r="AKV123" s="10"/>
      <c r="AKW123" s="10"/>
      <c r="AKX123" s="10"/>
      <c r="AKY123" s="10"/>
      <c r="AKZ123" s="10"/>
      <c r="ALA123" s="10"/>
      <c r="ALB123" s="10"/>
      <c r="ALC123" s="10"/>
      <c r="ALD123" s="10"/>
      <c r="ALE123" s="10"/>
      <c r="ALF123" s="10"/>
      <c r="ALG123" s="10"/>
      <c r="ALH123" s="10"/>
      <c r="ALI123" s="10"/>
      <c r="ALJ123" s="10"/>
      <c r="ALK123" s="10"/>
      <c r="ALL123" s="10"/>
      <c r="ALM123" s="10"/>
      <c r="ALN123" s="10"/>
      <c r="ALO123" s="10"/>
      <c r="ALP123" s="10"/>
      <c r="ALQ123" s="10"/>
      <c r="ALR123" s="10"/>
      <c r="ALS123" s="10"/>
      <c r="ALT123" s="10"/>
      <c r="ALU123" s="10"/>
      <c r="ALV123" s="10"/>
      <c r="ALW123" s="10"/>
      <c r="ALX123" s="10"/>
      <c r="ALY123" s="10"/>
      <c r="ALZ123" s="10"/>
      <c r="AMA123" s="10"/>
      <c r="AMB123" s="10"/>
      <c r="AMC123" s="10"/>
      <c r="AMD123" s="10"/>
      <c r="AME123" s="10"/>
      <c r="AMF123" s="10"/>
      <c r="AMG123" s="10"/>
      <c r="AMH123" s="10"/>
      <c r="AMI123" s="10"/>
      <c r="AMJ123" s="10"/>
      <c r="AMK123" s="10"/>
      <c r="AML123" s="10"/>
      <c r="AMM123" s="10"/>
      <c r="AMN123" s="10"/>
      <c r="AMO123" s="10"/>
      <c r="AMP123" s="10"/>
      <c r="AMQ123" s="10"/>
      <c r="AMR123" s="10"/>
      <c r="AMS123" s="10"/>
      <c r="AMT123" s="10"/>
      <c r="AMU123" s="10"/>
      <c r="AMV123" s="10"/>
      <c r="AMW123" s="10"/>
      <c r="AMX123" s="10"/>
      <c r="AMY123" s="10"/>
      <c r="AMZ123" s="10"/>
      <c r="ANA123" s="10"/>
      <c r="ANB123" s="10"/>
      <c r="ANC123" s="10"/>
      <c r="AND123" s="10"/>
      <c r="ANE123" s="10"/>
      <c r="ANF123" s="10"/>
      <c r="ANG123" s="10"/>
      <c r="ANH123" s="10"/>
      <c r="ANI123" s="10"/>
      <c r="ANJ123" s="10"/>
      <c r="ANK123" s="10"/>
      <c r="ANL123" s="10"/>
      <c r="ANM123" s="10"/>
      <c r="ANN123" s="10"/>
      <c r="ANO123" s="10"/>
      <c r="ANP123" s="10"/>
      <c r="ANQ123" s="10"/>
      <c r="ANR123" s="10"/>
      <c r="ANS123" s="10"/>
      <c r="ANT123" s="10"/>
      <c r="ANU123" s="10"/>
      <c r="ANV123" s="10"/>
      <c r="ANW123" s="10"/>
      <c r="ANX123" s="10"/>
      <c r="ANY123" s="10"/>
      <c r="ANZ123" s="10"/>
      <c r="AOA123" s="10"/>
      <c r="AOB123" s="10"/>
      <c r="AOC123" s="10"/>
      <c r="AOD123" s="10"/>
      <c r="AOE123" s="10"/>
      <c r="AOF123" s="10"/>
      <c r="AOG123" s="10"/>
      <c r="AOH123" s="10"/>
      <c r="AOI123" s="10"/>
      <c r="AOJ123" s="10"/>
      <c r="AOK123" s="10"/>
      <c r="AOL123" s="10"/>
      <c r="AOM123" s="10"/>
      <c r="AON123" s="10"/>
      <c r="AOO123" s="10"/>
      <c r="AOP123" s="10"/>
      <c r="AOQ123" s="10"/>
      <c r="AOR123" s="10"/>
      <c r="AOS123" s="10"/>
      <c r="AOT123" s="10"/>
      <c r="AOU123" s="10"/>
      <c r="AOV123" s="10"/>
      <c r="AOW123" s="10"/>
      <c r="AOX123" s="10"/>
      <c r="AOY123" s="10"/>
      <c r="AOZ123" s="10"/>
      <c r="APA123" s="10"/>
      <c r="APB123" s="10"/>
      <c r="APC123" s="10"/>
      <c r="APD123" s="10"/>
      <c r="APE123" s="10"/>
      <c r="APF123" s="10"/>
      <c r="APG123" s="10"/>
      <c r="APH123" s="10"/>
      <c r="API123" s="10"/>
      <c r="APJ123" s="10"/>
      <c r="APK123" s="10"/>
      <c r="APL123" s="10"/>
      <c r="APM123" s="10"/>
      <c r="APN123" s="10"/>
      <c r="APO123" s="10"/>
      <c r="APP123" s="10"/>
      <c r="APQ123" s="10"/>
      <c r="APR123" s="10"/>
      <c r="APS123" s="10"/>
      <c r="APT123" s="10"/>
      <c r="APU123" s="10"/>
      <c r="APV123" s="10"/>
      <c r="APW123" s="10"/>
      <c r="APX123" s="10"/>
      <c r="APY123" s="10"/>
      <c r="APZ123" s="10"/>
      <c r="AQA123" s="10"/>
      <c r="AQB123" s="10"/>
      <c r="AQC123" s="10"/>
      <c r="AQD123" s="10"/>
      <c r="AQE123" s="10"/>
      <c r="AQF123" s="10"/>
      <c r="AQG123" s="10"/>
      <c r="AQH123" s="10"/>
      <c r="AQI123" s="10"/>
      <c r="AQJ123" s="10"/>
      <c r="AQK123" s="10"/>
      <c r="AQL123" s="10"/>
      <c r="AQM123" s="10"/>
      <c r="AQN123" s="10"/>
      <c r="AQO123" s="10"/>
      <c r="AQP123" s="10"/>
      <c r="AQQ123" s="10"/>
      <c r="AQR123" s="10"/>
      <c r="AQS123" s="10"/>
      <c r="AQT123" s="10"/>
      <c r="AQU123" s="10"/>
      <c r="AQV123" s="10"/>
      <c r="AQW123" s="10"/>
      <c r="AQX123" s="10"/>
      <c r="AQY123" s="10"/>
      <c r="AQZ123" s="10"/>
      <c r="ARA123" s="10"/>
      <c r="ARB123" s="10"/>
      <c r="ARC123" s="10"/>
      <c r="ARD123" s="10"/>
      <c r="ARE123" s="10"/>
      <c r="ARF123" s="10"/>
      <c r="ARG123" s="10"/>
      <c r="ARH123" s="10"/>
      <c r="ARI123" s="10"/>
      <c r="ARJ123" s="10"/>
      <c r="ARK123" s="10"/>
      <c r="ARL123" s="10"/>
      <c r="ARM123" s="10"/>
      <c r="ARN123" s="10"/>
      <c r="ARO123" s="10"/>
      <c r="ARP123" s="10"/>
      <c r="ARQ123" s="10"/>
      <c r="ARR123" s="10"/>
      <c r="ARS123" s="10"/>
      <c r="ART123" s="10"/>
      <c r="ARU123" s="10"/>
      <c r="ARV123" s="10"/>
      <c r="ARW123" s="10"/>
      <c r="ARX123" s="10"/>
      <c r="ARY123" s="10"/>
      <c r="ARZ123" s="10"/>
      <c r="ASA123" s="10"/>
      <c r="ASB123" s="10"/>
      <c r="ASC123" s="10"/>
      <c r="ASD123" s="10"/>
      <c r="ASE123" s="10"/>
      <c r="ASF123" s="10"/>
      <c r="ASG123" s="10"/>
      <c r="ASH123" s="10"/>
      <c r="ASI123" s="10"/>
      <c r="ASJ123" s="10"/>
      <c r="ASK123" s="10"/>
      <c r="ASL123" s="10"/>
      <c r="ASM123" s="10"/>
      <c r="ASN123" s="10"/>
      <c r="ASO123" s="10"/>
      <c r="ASP123" s="10"/>
      <c r="ASQ123" s="10"/>
      <c r="ASR123" s="10"/>
      <c r="ASS123" s="10"/>
      <c r="AST123" s="10"/>
      <c r="ASU123" s="10"/>
      <c r="ASV123" s="10"/>
      <c r="ASW123" s="10"/>
      <c r="ASX123" s="10"/>
      <c r="ASY123" s="10"/>
      <c r="ASZ123" s="10"/>
      <c r="ATA123" s="10"/>
      <c r="ATB123" s="10"/>
      <c r="ATC123" s="10"/>
      <c r="ATD123" s="10"/>
      <c r="ATE123" s="10"/>
      <c r="ATF123" s="10"/>
      <c r="ATG123" s="10"/>
      <c r="ATH123" s="10"/>
      <c r="ATI123" s="10"/>
      <c r="ATJ123" s="10"/>
      <c r="ATK123" s="10"/>
      <c r="ATL123" s="10"/>
      <c r="ATM123" s="10"/>
      <c r="ATN123" s="10"/>
      <c r="ATO123" s="10"/>
      <c r="ATP123" s="10"/>
      <c r="ATQ123" s="10"/>
      <c r="ATR123" s="10"/>
      <c r="ATS123" s="10"/>
      <c r="ATT123" s="10"/>
      <c r="ATU123" s="10"/>
      <c r="ATV123" s="10"/>
      <c r="ATW123" s="10"/>
      <c r="ATX123" s="10"/>
      <c r="ATY123" s="10"/>
      <c r="ATZ123" s="10"/>
      <c r="AUA123" s="10"/>
      <c r="AUB123" s="10"/>
      <c r="AUC123" s="10"/>
      <c r="AUD123" s="10"/>
      <c r="AUE123" s="10"/>
      <c r="AUF123" s="10"/>
      <c r="AUG123" s="10"/>
      <c r="AUH123" s="10"/>
      <c r="AUI123" s="10"/>
      <c r="AUJ123" s="10"/>
      <c r="AUK123" s="10"/>
      <c r="AUL123" s="10"/>
      <c r="AUM123" s="10"/>
      <c r="AUN123" s="10"/>
      <c r="AUO123" s="10"/>
      <c r="AUP123" s="10"/>
      <c r="AUQ123" s="10"/>
      <c r="AUR123" s="10"/>
      <c r="AUS123" s="10"/>
      <c r="AUT123" s="10"/>
      <c r="AUU123" s="10"/>
      <c r="AUV123" s="10"/>
      <c r="AUW123" s="10"/>
      <c r="AUX123" s="10"/>
      <c r="AUY123" s="10"/>
      <c r="AUZ123" s="10"/>
      <c r="AVA123" s="10"/>
      <c r="AVB123" s="10"/>
      <c r="AVC123" s="10"/>
      <c r="AVD123" s="10"/>
      <c r="AVE123" s="10"/>
      <c r="AVF123" s="10"/>
      <c r="AVG123" s="10"/>
      <c r="AVH123" s="10"/>
      <c r="AVI123" s="10"/>
      <c r="AVJ123" s="10"/>
      <c r="AVK123" s="10"/>
      <c r="AVL123" s="10"/>
      <c r="AVM123" s="10"/>
      <c r="AVN123" s="10"/>
      <c r="AVO123" s="10"/>
      <c r="AVP123" s="10"/>
      <c r="AVQ123" s="10"/>
      <c r="AVR123" s="10"/>
      <c r="AVS123" s="10"/>
      <c r="AVT123" s="10"/>
      <c r="AVU123" s="10"/>
      <c r="AVV123" s="10"/>
      <c r="AVW123" s="10"/>
      <c r="AVX123" s="10"/>
      <c r="AVY123" s="10"/>
      <c r="AVZ123" s="10"/>
      <c r="AWA123" s="10"/>
      <c r="AWB123" s="10"/>
      <c r="AWC123" s="10"/>
      <c r="AWD123" s="10"/>
      <c r="AWE123" s="10"/>
      <c r="AWF123" s="10"/>
      <c r="AWG123" s="10"/>
      <c r="AWH123" s="10"/>
      <c r="AWI123" s="10"/>
      <c r="AWJ123" s="10"/>
      <c r="AWK123" s="10"/>
      <c r="AWL123" s="10"/>
      <c r="AWM123" s="10"/>
      <c r="AWN123" s="10"/>
      <c r="AWO123" s="10"/>
      <c r="AWP123" s="10"/>
      <c r="AWQ123" s="10"/>
      <c r="AWR123" s="10"/>
      <c r="AWS123" s="10"/>
      <c r="AWT123" s="10"/>
      <c r="AWU123" s="10"/>
      <c r="AWV123" s="10"/>
      <c r="AWW123" s="10"/>
      <c r="AWX123" s="10"/>
      <c r="AWY123" s="10"/>
      <c r="AWZ123" s="10"/>
      <c r="AXA123" s="10"/>
      <c r="AXB123" s="10"/>
      <c r="AXC123" s="10"/>
      <c r="AXD123" s="10"/>
      <c r="AXE123" s="10"/>
      <c r="AXF123" s="10"/>
      <c r="AXG123" s="10"/>
      <c r="AXH123" s="10"/>
      <c r="AXI123" s="10"/>
      <c r="AXJ123" s="10"/>
      <c r="AXK123" s="10"/>
      <c r="AXL123" s="10"/>
      <c r="AXM123" s="10"/>
      <c r="AXN123" s="10"/>
      <c r="AXO123" s="10"/>
      <c r="AXP123" s="10"/>
      <c r="AXQ123" s="10"/>
      <c r="AXR123" s="10"/>
      <c r="AXS123" s="10"/>
      <c r="AXT123" s="10"/>
      <c r="AXU123" s="10"/>
      <c r="AXV123" s="10"/>
      <c r="AXW123" s="10"/>
      <c r="AXX123" s="10"/>
      <c r="AXY123" s="10"/>
      <c r="AXZ123" s="10"/>
      <c r="AYA123" s="10"/>
      <c r="AYB123" s="10"/>
      <c r="AYC123" s="10"/>
      <c r="AYD123" s="10"/>
      <c r="AYE123" s="10"/>
      <c r="AYF123" s="10"/>
      <c r="AYG123" s="10"/>
      <c r="AYH123" s="10"/>
      <c r="AYI123" s="10"/>
      <c r="AYJ123" s="10"/>
      <c r="AYK123" s="10"/>
      <c r="AYL123" s="10"/>
      <c r="AYM123" s="10"/>
      <c r="AYN123" s="10"/>
      <c r="AYO123" s="10"/>
      <c r="AYP123" s="10"/>
      <c r="AYQ123" s="10"/>
      <c r="AYR123" s="10"/>
      <c r="AYS123" s="10"/>
      <c r="AYT123" s="10"/>
      <c r="AYU123" s="10"/>
      <c r="AYV123" s="10"/>
      <c r="AYW123" s="10"/>
      <c r="AYX123" s="10"/>
      <c r="AYY123" s="10"/>
      <c r="AYZ123" s="10"/>
      <c r="AZA123" s="10"/>
      <c r="AZB123" s="10"/>
      <c r="AZC123" s="10"/>
      <c r="AZD123" s="10"/>
      <c r="AZE123" s="10"/>
      <c r="AZF123" s="10"/>
      <c r="AZG123" s="10"/>
      <c r="AZH123" s="10"/>
      <c r="AZI123" s="10"/>
      <c r="AZJ123" s="10"/>
      <c r="AZK123" s="10"/>
      <c r="AZL123" s="10"/>
      <c r="AZM123" s="10"/>
      <c r="AZN123" s="10"/>
      <c r="AZO123" s="10"/>
      <c r="AZP123" s="10"/>
      <c r="AZQ123" s="10"/>
      <c r="AZR123" s="10"/>
      <c r="AZS123" s="10"/>
      <c r="AZT123" s="10"/>
      <c r="AZU123" s="10"/>
      <c r="AZV123" s="10"/>
      <c r="AZW123" s="10"/>
      <c r="AZX123" s="10"/>
      <c r="AZY123" s="10"/>
      <c r="AZZ123" s="10"/>
      <c r="BAA123" s="10"/>
      <c r="BAB123" s="10"/>
      <c r="BAC123" s="10"/>
      <c r="BAD123" s="10"/>
      <c r="BAE123" s="10"/>
      <c r="BAF123" s="10"/>
      <c r="BAG123" s="10"/>
      <c r="BAH123" s="10"/>
      <c r="BAI123" s="10"/>
      <c r="BAJ123" s="10"/>
      <c r="BAK123" s="10"/>
      <c r="BAL123" s="10"/>
      <c r="BAM123" s="10"/>
      <c r="BAN123" s="10"/>
      <c r="BAO123" s="10"/>
      <c r="BAP123" s="10"/>
      <c r="BAQ123" s="10"/>
      <c r="BAR123" s="10"/>
      <c r="BAS123" s="10"/>
      <c r="BAT123" s="10"/>
      <c r="BAU123" s="10"/>
      <c r="BAV123" s="10"/>
      <c r="BAW123" s="10"/>
      <c r="BAX123" s="10"/>
      <c r="BAY123" s="10"/>
      <c r="BAZ123" s="10"/>
      <c r="BBA123" s="10"/>
      <c r="BBB123" s="10"/>
      <c r="BBC123" s="10"/>
      <c r="BBD123" s="10"/>
      <c r="BBE123" s="10"/>
      <c r="BBF123" s="10"/>
      <c r="BBG123" s="10"/>
      <c r="BBH123" s="10"/>
      <c r="BBI123" s="10"/>
      <c r="BBJ123" s="10"/>
      <c r="BBK123" s="10"/>
      <c r="BBL123" s="10"/>
      <c r="BBM123" s="10"/>
      <c r="BBN123" s="10"/>
      <c r="BBO123" s="10"/>
      <c r="BBP123" s="10"/>
      <c r="BBQ123" s="10"/>
      <c r="BBR123" s="10"/>
      <c r="BBS123" s="10"/>
      <c r="BBT123" s="10"/>
      <c r="BBU123" s="10"/>
      <c r="BBV123" s="10"/>
      <c r="BBW123" s="10"/>
      <c r="BBX123" s="10"/>
      <c r="BBY123" s="10"/>
      <c r="BBZ123" s="10"/>
      <c r="BCA123" s="10"/>
      <c r="BCB123" s="10"/>
      <c r="BCC123" s="10"/>
      <c r="BCD123" s="10"/>
      <c r="BCE123" s="10"/>
      <c r="BCF123" s="10"/>
      <c r="BCG123" s="10"/>
      <c r="BCH123" s="10"/>
      <c r="BCI123" s="10"/>
      <c r="BCJ123" s="10"/>
      <c r="BCK123" s="10"/>
      <c r="BCL123" s="10"/>
      <c r="BCM123" s="10"/>
      <c r="BCN123" s="10"/>
      <c r="BCO123" s="10"/>
      <c r="BCP123" s="10"/>
      <c r="BCQ123" s="10"/>
      <c r="BCR123" s="10"/>
      <c r="BCS123" s="10"/>
      <c r="BCT123" s="10"/>
      <c r="BCU123" s="10"/>
      <c r="BCV123" s="10"/>
      <c r="BCW123" s="10"/>
      <c r="BCX123" s="10"/>
      <c r="BCY123" s="10"/>
      <c r="BCZ123" s="10"/>
      <c r="BDA123" s="10"/>
      <c r="BDB123" s="10"/>
      <c r="BDC123" s="10"/>
      <c r="BDD123" s="10"/>
      <c r="BDE123" s="10"/>
      <c r="BDF123" s="10"/>
      <c r="BDG123" s="10"/>
      <c r="BDH123" s="10"/>
      <c r="BDI123" s="10"/>
      <c r="BDJ123" s="10"/>
      <c r="BDK123" s="10"/>
      <c r="BDL123" s="10"/>
      <c r="BDM123" s="10"/>
      <c r="BDN123" s="10"/>
      <c r="BDO123" s="10"/>
      <c r="BDP123" s="10"/>
      <c r="BDQ123" s="10"/>
      <c r="BDR123" s="10"/>
      <c r="BDS123" s="10"/>
      <c r="BDT123" s="10"/>
      <c r="BDU123" s="10"/>
      <c r="BDV123" s="10"/>
      <c r="BDW123" s="10"/>
      <c r="BDX123" s="10"/>
      <c r="BDY123" s="10"/>
      <c r="BDZ123" s="10"/>
      <c r="BEA123" s="10"/>
      <c r="BEB123" s="10"/>
      <c r="BEC123" s="10"/>
      <c r="BED123" s="10"/>
      <c r="BEE123" s="10"/>
      <c r="BEF123" s="10"/>
      <c r="BEG123" s="10"/>
      <c r="BEH123" s="10"/>
      <c r="BEI123" s="10"/>
      <c r="BEJ123" s="10"/>
      <c r="BEK123" s="10"/>
      <c r="BEL123" s="10"/>
      <c r="BEM123" s="10"/>
      <c r="BEN123" s="10"/>
      <c r="BEO123" s="10"/>
      <c r="BEP123" s="10"/>
      <c r="BEQ123" s="10"/>
      <c r="BER123" s="10"/>
      <c r="BES123" s="10"/>
      <c r="BET123" s="10"/>
      <c r="BEU123" s="10"/>
      <c r="BEV123" s="10"/>
      <c r="BEW123" s="10"/>
      <c r="BEX123" s="10"/>
      <c r="BEY123" s="10"/>
      <c r="BEZ123" s="10"/>
      <c r="BFA123" s="10"/>
      <c r="BFB123" s="10"/>
      <c r="BFC123" s="10"/>
      <c r="BFD123" s="10"/>
      <c r="BFE123" s="10"/>
      <c r="BFF123" s="10"/>
      <c r="BFG123" s="10"/>
      <c r="BFH123" s="10"/>
      <c r="BFI123" s="10"/>
      <c r="BFJ123" s="10"/>
      <c r="BFK123" s="10"/>
      <c r="BFL123" s="10"/>
      <c r="BFM123" s="10"/>
      <c r="BFN123" s="10"/>
      <c r="BFO123" s="10"/>
      <c r="BFP123" s="10"/>
      <c r="BFQ123" s="10"/>
      <c r="BFR123" s="10"/>
      <c r="BFS123" s="10"/>
      <c r="BFT123" s="10"/>
      <c r="BFU123" s="10"/>
      <c r="BFV123" s="10"/>
      <c r="BFW123" s="10"/>
      <c r="BFX123" s="10"/>
      <c r="BFY123" s="10"/>
      <c r="BFZ123" s="10"/>
      <c r="BGA123" s="10"/>
      <c r="BGB123" s="10"/>
      <c r="BGC123" s="10"/>
      <c r="BGD123" s="10"/>
      <c r="BGE123" s="10"/>
      <c r="BGF123" s="10"/>
      <c r="BGG123" s="10"/>
      <c r="BGH123" s="10"/>
      <c r="BGI123" s="10"/>
      <c r="BGJ123" s="10"/>
      <c r="BGK123" s="10"/>
      <c r="BGL123" s="10"/>
      <c r="BGM123" s="10"/>
      <c r="BGN123" s="10"/>
      <c r="BGO123" s="10"/>
      <c r="BGP123" s="10"/>
      <c r="BGQ123" s="10"/>
      <c r="BGR123" s="10"/>
      <c r="BGS123" s="10"/>
      <c r="BGT123" s="10"/>
      <c r="BGU123" s="10"/>
      <c r="BGV123" s="10"/>
      <c r="BGW123" s="10"/>
      <c r="BGX123" s="10"/>
      <c r="BGY123" s="10"/>
      <c r="BGZ123" s="10"/>
      <c r="BHA123" s="10"/>
      <c r="BHB123" s="10"/>
      <c r="BHC123" s="10"/>
      <c r="BHD123" s="10"/>
      <c r="BHE123" s="10"/>
      <c r="BHF123" s="10"/>
      <c r="BHG123" s="10"/>
      <c r="BHH123" s="10"/>
      <c r="BHI123" s="10"/>
      <c r="BHJ123" s="10"/>
      <c r="BHK123" s="10"/>
      <c r="BHL123" s="10"/>
      <c r="BHM123" s="10"/>
      <c r="BHN123" s="10"/>
      <c r="BHO123" s="10"/>
      <c r="BHP123" s="10"/>
      <c r="BHQ123" s="10"/>
      <c r="BHR123" s="10"/>
      <c r="BHS123" s="10"/>
      <c r="BHT123" s="10"/>
      <c r="BHU123" s="10"/>
      <c r="BHV123" s="10"/>
      <c r="BHW123" s="10"/>
      <c r="BHX123" s="10"/>
      <c r="BHY123" s="10"/>
      <c r="BHZ123" s="10"/>
      <c r="BIA123" s="10"/>
      <c r="BIB123" s="10"/>
      <c r="BIC123" s="10"/>
      <c r="BID123" s="10"/>
      <c r="BIE123" s="10"/>
      <c r="BIF123" s="10"/>
      <c r="BIG123" s="10"/>
      <c r="BIH123" s="10"/>
      <c r="BII123" s="10"/>
      <c r="BIJ123" s="10"/>
      <c r="BIK123" s="10"/>
      <c r="BIL123" s="10"/>
      <c r="BIM123" s="10"/>
      <c r="BIN123" s="10"/>
      <c r="BIO123" s="10"/>
      <c r="BIP123" s="10"/>
      <c r="BIQ123" s="10"/>
      <c r="BIR123" s="10"/>
      <c r="BIS123" s="10"/>
      <c r="BIT123" s="10"/>
      <c r="BIU123" s="10"/>
      <c r="BIV123" s="10"/>
      <c r="BIW123" s="10"/>
      <c r="BIX123" s="10"/>
      <c r="BIY123" s="10"/>
      <c r="BIZ123" s="10"/>
      <c r="BJA123" s="10"/>
      <c r="BJB123" s="10"/>
      <c r="BJC123" s="10"/>
      <c r="BJD123" s="10"/>
      <c r="BJE123" s="10"/>
      <c r="BJF123" s="10"/>
      <c r="BJG123" s="10"/>
      <c r="BJH123" s="10"/>
      <c r="BJI123" s="10"/>
      <c r="BJJ123" s="10"/>
      <c r="BJK123" s="10"/>
      <c r="BJL123" s="10"/>
      <c r="BJM123" s="10"/>
      <c r="BJN123" s="10"/>
      <c r="BJO123" s="10"/>
      <c r="BJP123" s="10"/>
      <c r="BJQ123" s="10"/>
      <c r="BJR123" s="10"/>
      <c r="BJS123" s="10"/>
      <c r="BJT123" s="10"/>
      <c r="BJU123" s="10"/>
      <c r="BJV123" s="10"/>
      <c r="BJW123" s="10"/>
      <c r="BJX123" s="10"/>
      <c r="BJY123" s="10"/>
      <c r="BJZ123" s="10"/>
      <c r="BKA123" s="10"/>
      <c r="BKB123" s="10"/>
      <c r="BKC123" s="10"/>
      <c r="BKD123" s="10"/>
      <c r="BKE123" s="10"/>
      <c r="BKF123" s="10"/>
      <c r="BKG123" s="10"/>
      <c r="BKH123" s="10"/>
      <c r="BKI123" s="10"/>
      <c r="BKJ123" s="10"/>
      <c r="BKK123" s="10"/>
      <c r="BKL123" s="10"/>
      <c r="BKM123" s="10"/>
      <c r="BKN123" s="10"/>
      <c r="BKO123" s="10"/>
      <c r="BKP123" s="10"/>
      <c r="BKQ123" s="10"/>
      <c r="BKR123" s="10"/>
      <c r="BKS123" s="10"/>
      <c r="BKT123" s="10"/>
      <c r="BKU123" s="10"/>
      <c r="BKV123" s="10"/>
      <c r="BKW123" s="10"/>
      <c r="BKX123" s="10"/>
      <c r="BKY123" s="10"/>
      <c r="BKZ123" s="10"/>
      <c r="BLA123" s="10"/>
      <c r="BLB123" s="10"/>
      <c r="BLC123" s="10"/>
      <c r="BLD123" s="10"/>
      <c r="BLE123" s="10"/>
      <c r="BLF123" s="10"/>
      <c r="BLG123" s="10"/>
      <c r="BLH123" s="10"/>
      <c r="BLI123" s="10"/>
      <c r="BLJ123" s="10"/>
      <c r="BLK123" s="10"/>
      <c r="BLL123" s="10"/>
      <c r="BLM123" s="10"/>
      <c r="BLN123" s="10"/>
      <c r="BLO123" s="10"/>
      <c r="BLP123" s="10"/>
      <c r="BLQ123" s="10"/>
      <c r="BLR123" s="10"/>
      <c r="BLS123" s="10"/>
      <c r="BLT123" s="10"/>
      <c r="BLU123" s="10"/>
      <c r="BLV123" s="10"/>
      <c r="BLW123" s="10"/>
      <c r="BLX123" s="10"/>
      <c r="BLY123" s="10"/>
      <c r="BLZ123" s="10"/>
      <c r="BMA123" s="10"/>
      <c r="BMB123" s="10"/>
      <c r="BMC123" s="10"/>
      <c r="BMD123" s="10"/>
      <c r="BME123" s="10"/>
      <c r="BMF123" s="10"/>
      <c r="BMG123" s="10"/>
      <c r="BMH123" s="10"/>
      <c r="BMI123" s="10"/>
      <c r="BMJ123" s="10"/>
      <c r="BMK123" s="10"/>
      <c r="BML123" s="10"/>
      <c r="BMM123" s="10"/>
      <c r="BMN123" s="10"/>
      <c r="BMO123" s="10"/>
      <c r="BMP123" s="10"/>
      <c r="BMQ123" s="10"/>
      <c r="BMR123" s="10"/>
      <c r="BMS123" s="10"/>
      <c r="BMT123" s="10"/>
      <c r="BMU123" s="10"/>
      <c r="BMV123" s="10"/>
      <c r="BMW123" s="10"/>
      <c r="BMX123" s="10"/>
      <c r="BMY123" s="10"/>
      <c r="BMZ123" s="10"/>
      <c r="BNA123" s="10"/>
      <c r="BNB123" s="10"/>
      <c r="BNC123" s="10"/>
      <c r="BND123" s="10"/>
      <c r="BNE123" s="10"/>
      <c r="BNF123" s="10"/>
      <c r="BNG123" s="10"/>
      <c r="BNH123" s="10"/>
      <c r="BNI123" s="10"/>
      <c r="BNJ123" s="10"/>
      <c r="BNK123" s="10"/>
      <c r="BNL123" s="10"/>
      <c r="BNM123" s="10"/>
      <c r="BNN123" s="10"/>
      <c r="BNO123" s="10"/>
      <c r="BNP123" s="10"/>
      <c r="BNQ123" s="10"/>
      <c r="BNR123" s="10"/>
      <c r="BNS123" s="10"/>
      <c r="BNT123" s="10"/>
      <c r="BNU123" s="10"/>
      <c r="BNV123" s="10"/>
      <c r="BNW123" s="10"/>
      <c r="BNX123" s="10"/>
      <c r="BNY123" s="10"/>
      <c r="BNZ123" s="10"/>
      <c r="BOA123" s="10"/>
      <c r="BOB123" s="10"/>
      <c r="BOC123" s="10"/>
      <c r="BOD123" s="10"/>
      <c r="BOE123" s="10"/>
      <c r="BOF123" s="10"/>
      <c r="BOG123" s="10"/>
      <c r="BOH123" s="10"/>
      <c r="BOI123" s="10"/>
      <c r="BOJ123" s="10"/>
      <c r="BOK123" s="10"/>
      <c r="BOL123" s="10"/>
      <c r="BOM123" s="10"/>
      <c r="BON123" s="10"/>
      <c r="BOO123" s="10"/>
      <c r="BOP123" s="10"/>
      <c r="BOQ123" s="10"/>
      <c r="BOR123" s="10"/>
      <c r="BOS123" s="10"/>
      <c r="BOT123" s="10"/>
      <c r="BOU123" s="10"/>
      <c r="BOV123" s="10"/>
      <c r="BOW123" s="10"/>
      <c r="BOX123" s="10"/>
      <c r="BOY123" s="10"/>
      <c r="BOZ123" s="10"/>
      <c r="BPA123" s="10"/>
      <c r="BPB123" s="10"/>
      <c r="BPC123" s="10"/>
      <c r="BPD123" s="10"/>
      <c r="BPE123" s="10"/>
      <c r="BPF123" s="10"/>
      <c r="BPG123" s="10"/>
      <c r="BPH123" s="10"/>
      <c r="BPI123" s="10"/>
      <c r="BPJ123" s="10"/>
      <c r="BPK123" s="10"/>
      <c r="BPL123" s="10"/>
      <c r="BPM123" s="10"/>
      <c r="BPN123" s="10"/>
      <c r="BPO123" s="10"/>
      <c r="BPP123" s="10"/>
      <c r="BPQ123" s="10"/>
      <c r="BPR123" s="10"/>
      <c r="BPS123" s="10"/>
      <c r="BPT123" s="10"/>
      <c r="BPU123" s="10"/>
      <c r="BPV123" s="10"/>
      <c r="BPW123" s="10"/>
      <c r="BPX123" s="10"/>
      <c r="BPY123" s="10"/>
      <c r="BPZ123" s="10"/>
      <c r="BQA123" s="10"/>
      <c r="BQB123" s="10"/>
      <c r="BQC123" s="10"/>
      <c r="BQD123" s="10"/>
      <c r="BQE123" s="10"/>
      <c r="BQF123" s="10"/>
      <c r="BQG123" s="10"/>
      <c r="BQH123" s="10"/>
      <c r="BQI123" s="10"/>
      <c r="BQJ123" s="10"/>
      <c r="BQK123" s="10"/>
      <c r="BQL123" s="10"/>
      <c r="BQM123" s="10"/>
      <c r="BQN123" s="10"/>
      <c r="BQO123" s="10"/>
      <c r="BQP123" s="10"/>
      <c r="BQQ123" s="10"/>
      <c r="BQR123" s="10"/>
      <c r="BQS123" s="10"/>
      <c r="BQT123" s="10"/>
      <c r="BQU123" s="10"/>
      <c r="BQV123" s="10"/>
      <c r="BQW123" s="10"/>
      <c r="BQX123" s="10"/>
      <c r="BQY123" s="10"/>
      <c r="BQZ123" s="10"/>
      <c r="BRA123" s="10"/>
      <c r="BRB123" s="10"/>
      <c r="BRC123" s="10"/>
      <c r="BRD123" s="10"/>
      <c r="BRE123" s="10"/>
      <c r="BRF123" s="10"/>
      <c r="BRG123" s="10"/>
      <c r="BRH123" s="10"/>
      <c r="BRI123" s="10"/>
      <c r="BRJ123" s="10"/>
      <c r="BRK123" s="10"/>
      <c r="BRL123" s="10"/>
      <c r="BRM123" s="10"/>
      <c r="BRN123" s="10"/>
      <c r="BRO123" s="10"/>
      <c r="BRP123" s="10"/>
      <c r="BRQ123" s="10"/>
      <c r="BRR123" s="10"/>
      <c r="BRS123" s="10"/>
      <c r="BRT123" s="10"/>
      <c r="BRU123" s="10"/>
      <c r="BRV123" s="10"/>
      <c r="BRW123" s="10"/>
      <c r="BRX123" s="10"/>
      <c r="BRY123" s="10"/>
      <c r="BRZ123" s="10"/>
      <c r="BSA123" s="10"/>
      <c r="BSB123" s="10"/>
      <c r="BSC123" s="10"/>
      <c r="BSD123" s="10"/>
      <c r="BSE123" s="10"/>
      <c r="BSF123" s="10"/>
      <c r="BSG123" s="10"/>
      <c r="BSH123" s="10"/>
      <c r="BSI123" s="10"/>
      <c r="BSJ123" s="10"/>
      <c r="BSK123" s="10"/>
      <c r="BSL123" s="10"/>
      <c r="BSM123" s="10"/>
      <c r="BSN123" s="10"/>
      <c r="BSO123" s="10"/>
      <c r="BSP123" s="10"/>
      <c r="BSQ123" s="10"/>
      <c r="BSR123" s="10"/>
      <c r="BSS123" s="10"/>
      <c r="BST123" s="10"/>
      <c r="BSU123" s="10"/>
      <c r="BSV123" s="10"/>
      <c r="BSW123" s="10"/>
      <c r="BSX123" s="10"/>
      <c r="BSY123" s="10"/>
      <c r="BSZ123" s="10"/>
      <c r="BTA123" s="10"/>
      <c r="BTB123" s="10"/>
      <c r="BTC123" s="10"/>
      <c r="BTD123" s="10"/>
      <c r="BTE123" s="10"/>
      <c r="BTF123" s="10"/>
      <c r="BTG123" s="10"/>
      <c r="BTH123" s="10"/>
      <c r="BTI123" s="10"/>
      <c r="BTJ123" s="10"/>
      <c r="BTK123" s="10"/>
      <c r="BTL123" s="10"/>
      <c r="BTM123" s="10"/>
      <c r="BTN123" s="10"/>
      <c r="BTO123" s="10"/>
      <c r="BTP123" s="10"/>
      <c r="BTQ123" s="10"/>
      <c r="BTR123" s="10"/>
      <c r="BTS123" s="10"/>
      <c r="BTT123" s="10"/>
      <c r="BTU123" s="10"/>
      <c r="BTV123" s="10"/>
      <c r="BTW123" s="10"/>
      <c r="BTX123" s="10"/>
      <c r="BTY123" s="10"/>
      <c r="BTZ123" s="10"/>
      <c r="BUA123" s="10"/>
      <c r="BUB123" s="10"/>
      <c r="BUC123" s="10"/>
      <c r="BUD123" s="10"/>
      <c r="BUE123" s="10"/>
      <c r="BUF123" s="10"/>
      <c r="BUG123" s="10"/>
      <c r="BUH123" s="10"/>
      <c r="BUI123" s="10"/>
      <c r="BUJ123" s="10"/>
      <c r="BUK123" s="10"/>
      <c r="BUL123" s="10"/>
      <c r="BUM123" s="10"/>
      <c r="BUN123" s="10"/>
      <c r="BUO123" s="10"/>
      <c r="BUP123" s="10"/>
      <c r="BUQ123" s="10"/>
      <c r="BUR123" s="10"/>
      <c r="BUS123" s="10"/>
      <c r="BUT123" s="10"/>
      <c r="BUU123" s="10"/>
      <c r="BUV123" s="10"/>
      <c r="BUW123" s="10"/>
      <c r="BUX123" s="10"/>
      <c r="BUY123" s="10"/>
      <c r="BUZ123" s="10"/>
      <c r="BVA123" s="10"/>
      <c r="BVB123" s="10"/>
      <c r="BVC123" s="10"/>
      <c r="BVD123" s="10"/>
      <c r="BVE123" s="10"/>
      <c r="BVF123" s="10"/>
      <c r="BVG123" s="10"/>
      <c r="BVH123" s="10"/>
      <c r="BVI123" s="10"/>
      <c r="BVJ123" s="10"/>
      <c r="BVK123" s="10"/>
      <c r="BVL123" s="10"/>
      <c r="BVM123" s="10"/>
      <c r="BVN123" s="10"/>
      <c r="BVO123" s="10"/>
      <c r="BVP123" s="10"/>
      <c r="BVQ123" s="10"/>
      <c r="BVR123" s="10"/>
      <c r="BVS123" s="10"/>
      <c r="BVT123" s="10"/>
      <c r="BVU123" s="10"/>
      <c r="BVV123" s="10"/>
      <c r="BVW123" s="10"/>
      <c r="BVX123" s="10"/>
      <c r="BVY123" s="10"/>
      <c r="BVZ123" s="10"/>
      <c r="BWA123" s="10"/>
      <c r="BWB123" s="10"/>
      <c r="BWC123" s="10"/>
      <c r="BWD123" s="10"/>
      <c r="BWE123" s="10"/>
      <c r="BWF123" s="10"/>
      <c r="BWG123" s="10"/>
      <c r="BWH123" s="10"/>
      <c r="BWI123" s="10"/>
      <c r="BWJ123" s="10"/>
      <c r="BWK123" s="10"/>
      <c r="BWL123" s="10"/>
      <c r="BWM123" s="10"/>
      <c r="BWN123" s="10"/>
      <c r="BWO123" s="10"/>
      <c r="BWP123" s="10"/>
      <c r="BWQ123" s="10"/>
      <c r="BWR123" s="10"/>
      <c r="BWS123" s="10"/>
      <c r="BWT123" s="10"/>
      <c r="BWU123" s="10"/>
      <c r="BWV123" s="10"/>
      <c r="BWW123" s="10"/>
      <c r="BWX123" s="10"/>
      <c r="BWY123" s="10"/>
      <c r="BWZ123" s="10"/>
      <c r="BXA123" s="10"/>
      <c r="BXB123" s="10"/>
      <c r="BXC123" s="10"/>
      <c r="BXD123" s="10"/>
      <c r="BXE123" s="10"/>
      <c r="BXF123" s="10"/>
      <c r="BXG123" s="10"/>
      <c r="BXH123" s="10"/>
      <c r="BXI123" s="10"/>
      <c r="BXJ123" s="10"/>
      <c r="BXK123" s="10"/>
      <c r="BXL123" s="10"/>
      <c r="BXM123" s="10"/>
      <c r="BXN123" s="10"/>
      <c r="BXO123" s="10"/>
      <c r="BXP123" s="10"/>
      <c r="BXQ123" s="10"/>
      <c r="BXR123" s="10"/>
      <c r="BXS123" s="10"/>
      <c r="BXT123" s="10"/>
      <c r="BXU123" s="10"/>
      <c r="BXV123" s="10"/>
      <c r="BXW123" s="10"/>
      <c r="BXX123" s="10"/>
      <c r="BXY123" s="10"/>
      <c r="BXZ123" s="10"/>
      <c r="BYA123" s="10"/>
      <c r="BYB123" s="10"/>
      <c r="BYC123" s="10"/>
      <c r="BYD123" s="10"/>
      <c r="BYE123" s="10"/>
      <c r="BYF123" s="10"/>
      <c r="BYG123" s="10"/>
      <c r="BYH123" s="10"/>
      <c r="BYI123" s="10"/>
      <c r="BYJ123" s="10"/>
      <c r="BYK123" s="10"/>
      <c r="BYL123" s="10"/>
      <c r="BYM123" s="10"/>
      <c r="BYN123" s="10"/>
      <c r="BYO123" s="10"/>
      <c r="BYP123" s="10"/>
      <c r="BYQ123" s="10"/>
      <c r="BYR123" s="10"/>
      <c r="BYS123" s="10"/>
      <c r="BYT123" s="10"/>
      <c r="BYU123" s="10"/>
      <c r="BYV123" s="10"/>
      <c r="BYW123" s="10"/>
      <c r="BYX123" s="10"/>
      <c r="BYY123" s="10"/>
      <c r="BYZ123" s="10"/>
      <c r="BZA123" s="10"/>
      <c r="BZB123" s="10"/>
      <c r="BZC123" s="10"/>
      <c r="BZD123" s="10"/>
      <c r="BZE123" s="10"/>
      <c r="BZF123" s="10"/>
      <c r="BZG123" s="10"/>
      <c r="BZH123" s="10"/>
      <c r="BZI123" s="10"/>
      <c r="BZJ123" s="10"/>
      <c r="BZK123" s="10"/>
      <c r="BZL123" s="10"/>
      <c r="BZM123" s="10"/>
      <c r="BZN123" s="10"/>
      <c r="BZO123" s="10"/>
      <c r="BZP123" s="10"/>
      <c r="BZQ123" s="10"/>
      <c r="BZR123" s="10"/>
      <c r="BZS123" s="10"/>
      <c r="BZT123" s="10"/>
      <c r="BZU123" s="10"/>
      <c r="BZV123" s="10"/>
      <c r="BZW123" s="10"/>
      <c r="BZX123" s="10"/>
      <c r="BZY123" s="10"/>
      <c r="BZZ123" s="10"/>
      <c r="CAA123" s="10"/>
      <c r="CAB123" s="10"/>
      <c r="CAC123" s="10"/>
      <c r="CAD123" s="10"/>
      <c r="CAE123" s="10"/>
      <c r="CAF123" s="10"/>
      <c r="CAG123" s="10"/>
      <c r="CAH123" s="10"/>
      <c r="CAI123" s="10"/>
      <c r="CAJ123" s="10"/>
      <c r="CAK123" s="10"/>
      <c r="CAL123" s="10"/>
      <c r="CAM123" s="10"/>
      <c r="CAN123" s="10"/>
      <c r="CAO123" s="10"/>
      <c r="CAP123" s="10"/>
      <c r="CAQ123" s="10"/>
      <c r="CAR123" s="10"/>
      <c r="CAS123" s="10"/>
      <c r="CAT123" s="10"/>
      <c r="CAU123" s="10"/>
      <c r="CAV123" s="10"/>
      <c r="CAW123" s="10"/>
      <c r="CAX123" s="10"/>
      <c r="CAY123" s="10"/>
      <c r="CAZ123" s="10"/>
      <c r="CBA123" s="10"/>
      <c r="CBB123" s="10"/>
      <c r="CBC123" s="10"/>
      <c r="CBD123" s="10"/>
      <c r="CBE123" s="10"/>
      <c r="CBF123" s="10"/>
      <c r="CBG123" s="10"/>
      <c r="CBH123" s="10"/>
      <c r="CBI123" s="10"/>
      <c r="CBJ123" s="10"/>
      <c r="CBK123" s="10"/>
      <c r="CBL123" s="10"/>
      <c r="CBM123" s="10"/>
      <c r="CBN123" s="10"/>
      <c r="CBO123" s="10"/>
      <c r="CBP123" s="10"/>
      <c r="CBQ123" s="10"/>
      <c r="CBR123" s="10"/>
      <c r="CBS123" s="10"/>
      <c r="CBT123" s="10"/>
      <c r="CBU123" s="10"/>
      <c r="CBV123" s="10"/>
      <c r="CBW123" s="10"/>
      <c r="CBX123" s="10"/>
      <c r="CBY123" s="10"/>
      <c r="CBZ123" s="10"/>
      <c r="CCA123" s="10"/>
      <c r="CCB123" s="10"/>
      <c r="CCC123" s="10"/>
      <c r="CCD123" s="10"/>
      <c r="CCE123" s="10"/>
      <c r="CCF123" s="10"/>
      <c r="CCG123" s="10"/>
      <c r="CCH123" s="10"/>
      <c r="CCI123" s="10"/>
      <c r="CCJ123" s="10"/>
      <c r="CCK123" s="10"/>
      <c r="CCL123" s="10"/>
      <c r="CCM123" s="10"/>
      <c r="CCN123" s="10"/>
      <c r="CCO123" s="10"/>
      <c r="CCP123" s="10"/>
      <c r="CCQ123" s="10"/>
      <c r="CCR123" s="10"/>
      <c r="CCS123" s="10"/>
      <c r="CCT123" s="10"/>
      <c r="CCU123" s="10"/>
      <c r="CCV123" s="10"/>
      <c r="CCW123" s="10"/>
      <c r="CCX123" s="10"/>
      <c r="CCY123" s="10"/>
      <c r="CCZ123" s="10"/>
      <c r="CDA123" s="10"/>
      <c r="CDB123" s="10"/>
      <c r="CDC123" s="10"/>
      <c r="CDD123" s="10"/>
      <c r="CDE123" s="10"/>
      <c r="CDF123" s="10"/>
      <c r="CDG123" s="10"/>
      <c r="CDH123" s="10"/>
      <c r="CDI123" s="10"/>
      <c r="CDJ123" s="10"/>
      <c r="CDK123" s="10"/>
      <c r="CDL123" s="10"/>
      <c r="CDM123" s="10"/>
      <c r="CDN123" s="10"/>
      <c r="CDO123" s="10"/>
      <c r="CDP123" s="10"/>
      <c r="CDQ123" s="10"/>
      <c r="CDR123" s="10"/>
      <c r="CDS123" s="10"/>
      <c r="CDT123" s="10"/>
      <c r="CDU123" s="10"/>
      <c r="CDV123" s="10"/>
      <c r="CDW123" s="10"/>
      <c r="CDX123" s="10"/>
      <c r="CDY123" s="10"/>
      <c r="CDZ123" s="10"/>
      <c r="CEA123" s="10"/>
      <c r="CEB123" s="10"/>
      <c r="CEC123" s="10"/>
      <c r="CED123" s="10"/>
      <c r="CEE123" s="10"/>
      <c r="CEF123" s="10"/>
      <c r="CEG123" s="10"/>
      <c r="CEH123" s="10"/>
      <c r="CEI123" s="10"/>
      <c r="CEJ123" s="10"/>
      <c r="CEK123" s="10"/>
      <c r="CEL123" s="10"/>
      <c r="CEM123" s="10"/>
      <c r="CEN123" s="10"/>
      <c r="CEO123" s="10"/>
      <c r="CEP123" s="10"/>
      <c r="CEQ123" s="10"/>
      <c r="CER123" s="10"/>
      <c r="CES123" s="10"/>
      <c r="CET123" s="10"/>
      <c r="CEU123" s="10"/>
      <c r="CEV123" s="10"/>
      <c r="CEW123" s="10"/>
      <c r="CEX123" s="10"/>
      <c r="CEY123" s="10"/>
      <c r="CEZ123" s="10"/>
      <c r="CFA123" s="10"/>
      <c r="CFB123" s="10"/>
      <c r="CFC123" s="10"/>
      <c r="CFD123" s="10"/>
      <c r="CFE123" s="10"/>
      <c r="CFF123" s="10"/>
      <c r="CFG123" s="10"/>
      <c r="CFH123" s="10"/>
      <c r="CFI123" s="10"/>
      <c r="CFJ123" s="10"/>
      <c r="CFK123" s="10"/>
      <c r="CFL123" s="10"/>
      <c r="CFM123" s="10"/>
      <c r="CFN123" s="10"/>
      <c r="CFO123" s="10"/>
      <c r="CFP123" s="10"/>
      <c r="CFQ123" s="10"/>
      <c r="CFR123" s="10"/>
      <c r="CFS123" s="10"/>
      <c r="CFT123" s="10"/>
      <c r="CFU123" s="10"/>
      <c r="CFV123" s="10"/>
      <c r="CFW123" s="10"/>
      <c r="CFX123" s="10"/>
      <c r="CFY123" s="10"/>
      <c r="CFZ123" s="10"/>
      <c r="CGA123" s="10"/>
      <c r="CGB123" s="10"/>
      <c r="CGC123" s="10"/>
      <c r="CGD123" s="10"/>
      <c r="CGE123" s="10"/>
      <c r="CGF123" s="10"/>
      <c r="CGG123" s="10"/>
      <c r="CGH123" s="10"/>
      <c r="CGI123" s="10"/>
      <c r="CGJ123" s="10"/>
      <c r="CGK123" s="10"/>
      <c r="CGL123" s="10"/>
      <c r="CGM123" s="10"/>
      <c r="CGN123" s="10"/>
      <c r="CGO123" s="10"/>
      <c r="CGP123" s="10"/>
      <c r="CGQ123" s="10"/>
      <c r="CGR123" s="10"/>
      <c r="CGS123" s="10"/>
      <c r="CGT123" s="10"/>
      <c r="CGU123" s="10"/>
      <c r="CGV123" s="10"/>
      <c r="CGW123" s="10"/>
      <c r="CGX123" s="10"/>
      <c r="CGY123" s="10"/>
      <c r="CGZ123" s="10"/>
      <c r="CHA123" s="10"/>
      <c r="CHB123" s="10"/>
      <c r="CHC123" s="10"/>
      <c r="CHD123" s="10"/>
      <c r="CHE123" s="10"/>
      <c r="CHF123" s="10"/>
      <c r="CHG123" s="10"/>
      <c r="CHH123" s="10"/>
      <c r="CHI123" s="10"/>
      <c r="CHJ123" s="10"/>
      <c r="CHK123" s="10"/>
      <c r="CHL123" s="10"/>
      <c r="CHM123" s="10"/>
      <c r="CHN123" s="10"/>
      <c r="CHO123" s="10"/>
      <c r="CHP123" s="10"/>
      <c r="CHQ123" s="10"/>
      <c r="CHR123" s="10"/>
      <c r="CHS123" s="10"/>
      <c r="CHT123" s="10"/>
      <c r="CHU123" s="10"/>
      <c r="CHV123" s="10"/>
      <c r="CHW123" s="10"/>
      <c r="CHX123" s="10"/>
      <c r="CHY123" s="10"/>
      <c r="CHZ123" s="10"/>
      <c r="CIA123" s="10"/>
      <c r="CIB123" s="10"/>
      <c r="CIC123" s="10"/>
      <c r="CID123" s="10"/>
      <c r="CIE123" s="10"/>
      <c r="CIF123" s="10"/>
      <c r="CIG123" s="10"/>
      <c r="CIH123" s="10"/>
      <c r="CII123" s="10"/>
      <c r="CIJ123" s="10"/>
      <c r="CIK123" s="10"/>
      <c r="CIL123" s="10"/>
      <c r="CIM123" s="10"/>
      <c r="CIN123" s="10"/>
      <c r="CIO123" s="10"/>
      <c r="CIP123" s="10"/>
      <c r="CIQ123" s="10"/>
      <c r="CIR123" s="10"/>
      <c r="CIS123" s="10"/>
      <c r="CIT123" s="10"/>
      <c r="CIU123" s="10"/>
      <c r="CIV123" s="10"/>
      <c r="CIW123" s="10"/>
      <c r="CIX123" s="10"/>
      <c r="CIY123" s="10"/>
      <c r="CIZ123" s="10"/>
      <c r="CJA123" s="10"/>
      <c r="CJB123" s="10"/>
      <c r="CJC123" s="10"/>
      <c r="CJD123" s="10"/>
      <c r="CJE123" s="10"/>
      <c r="CJF123" s="10"/>
      <c r="CJG123" s="10"/>
      <c r="CJH123" s="10"/>
      <c r="CJI123" s="10"/>
      <c r="CJJ123" s="10"/>
      <c r="CJK123" s="10"/>
      <c r="CJL123" s="10"/>
      <c r="CJM123" s="10"/>
      <c r="CJN123" s="10"/>
      <c r="CJO123" s="10"/>
      <c r="CJP123" s="10"/>
      <c r="CJQ123" s="10"/>
      <c r="CJR123" s="10"/>
      <c r="CJS123" s="10"/>
      <c r="CJT123" s="10"/>
      <c r="CJU123" s="10"/>
      <c r="CJV123" s="10"/>
      <c r="CJW123" s="10"/>
      <c r="CJX123" s="10"/>
      <c r="CJY123" s="10"/>
      <c r="CJZ123" s="10"/>
      <c r="CKA123" s="10"/>
      <c r="CKB123" s="10"/>
      <c r="CKC123" s="10"/>
      <c r="CKD123" s="10"/>
      <c r="CKE123" s="10"/>
      <c r="CKF123" s="10"/>
      <c r="CKG123" s="10"/>
      <c r="CKH123" s="10"/>
      <c r="CKI123" s="10"/>
      <c r="CKJ123" s="10"/>
      <c r="CKK123" s="10"/>
      <c r="CKL123" s="10"/>
      <c r="CKM123" s="10"/>
      <c r="CKN123" s="10"/>
      <c r="CKO123" s="10"/>
      <c r="CKP123" s="10"/>
      <c r="CKQ123" s="10"/>
      <c r="CKR123" s="10"/>
      <c r="CKS123" s="10"/>
      <c r="CKT123" s="10"/>
      <c r="CKU123" s="10"/>
      <c r="CKV123" s="10"/>
      <c r="CKW123" s="10"/>
      <c r="CKX123" s="10"/>
      <c r="CKY123" s="10"/>
      <c r="CKZ123" s="10"/>
      <c r="CLA123" s="10"/>
      <c r="CLB123" s="10"/>
      <c r="CLC123" s="10"/>
      <c r="CLD123" s="10"/>
      <c r="CLE123" s="10"/>
      <c r="CLF123" s="10"/>
      <c r="CLG123" s="10"/>
      <c r="CLH123" s="10"/>
      <c r="CLI123" s="10"/>
      <c r="CLJ123" s="10"/>
      <c r="CLK123" s="10"/>
      <c r="CLL123" s="10"/>
      <c r="CLM123" s="10"/>
      <c r="CLN123" s="10"/>
      <c r="CLO123" s="10"/>
      <c r="CLP123" s="10"/>
      <c r="CLQ123" s="10"/>
      <c r="CLR123" s="10"/>
      <c r="CLS123" s="10"/>
      <c r="CLT123" s="10"/>
      <c r="CLU123" s="10"/>
      <c r="CLV123" s="10"/>
      <c r="CLW123" s="10"/>
      <c r="CLX123" s="10"/>
      <c r="CLY123" s="10"/>
      <c r="CLZ123" s="10"/>
      <c r="CMA123" s="10"/>
      <c r="CMB123" s="10"/>
      <c r="CMC123" s="10"/>
      <c r="CMD123" s="10"/>
      <c r="CME123" s="10"/>
      <c r="CMF123" s="10"/>
      <c r="CMG123" s="10"/>
      <c r="CMH123" s="10"/>
      <c r="CMI123" s="10"/>
      <c r="CMJ123" s="10"/>
      <c r="CMK123" s="10"/>
      <c r="CML123" s="10"/>
      <c r="CMM123" s="10"/>
      <c r="CMN123" s="10"/>
      <c r="CMO123" s="10"/>
      <c r="CMP123" s="10"/>
      <c r="CMQ123" s="10"/>
      <c r="CMR123" s="10"/>
      <c r="CMS123" s="10"/>
      <c r="CMT123" s="10"/>
      <c r="CMU123" s="10"/>
      <c r="CMV123" s="10"/>
      <c r="CMW123" s="10"/>
      <c r="CMX123" s="10"/>
      <c r="CMY123" s="10"/>
      <c r="CMZ123" s="10"/>
      <c r="CNA123" s="10"/>
      <c r="CNB123" s="10"/>
      <c r="CNC123" s="10"/>
      <c r="CND123" s="10"/>
      <c r="CNE123" s="10"/>
      <c r="CNF123" s="10"/>
      <c r="CNG123" s="10"/>
      <c r="CNH123" s="10"/>
      <c r="CNI123" s="10"/>
      <c r="CNJ123" s="10"/>
      <c r="CNK123" s="10"/>
      <c r="CNL123" s="10"/>
      <c r="CNM123" s="10"/>
      <c r="CNN123" s="10"/>
      <c r="CNO123" s="10"/>
      <c r="CNP123" s="10"/>
      <c r="CNQ123" s="10"/>
      <c r="CNR123" s="10"/>
      <c r="CNS123" s="10"/>
      <c r="CNT123" s="10"/>
      <c r="CNU123" s="10"/>
      <c r="CNV123" s="10"/>
      <c r="CNW123" s="10"/>
      <c r="CNX123" s="10"/>
      <c r="CNY123" s="10"/>
      <c r="CNZ123" s="10"/>
      <c r="COA123" s="10"/>
      <c r="COB123" s="10"/>
      <c r="COC123" s="10"/>
      <c r="COD123" s="10"/>
      <c r="COE123" s="10"/>
      <c r="COF123" s="10"/>
      <c r="COG123" s="10"/>
      <c r="COH123" s="10"/>
      <c r="COI123" s="10"/>
      <c r="COJ123" s="10"/>
      <c r="COK123" s="10"/>
      <c r="COL123" s="10"/>
      <c r="COM123" s="10"/>
      <c r="CON123" s="10"/>
      <c r="COO123" s="10"/>
      <c r="COP123" s="10"/>
      <c r="COQ123" s="10"/>
      <c r="COR123" s="10"/>
      <c r="COS123" s="10"/>
      <c r="COT123" s="10"/>
      <c r="COU123" s="10"/>
      <c r="COV123" s="10"/>
      <c r="COW123" s="10"/>
      <c r="COX123" s="10"/>
      <c r="COY123" s="10"/>
      <c r="COZ123" s="10"/>
      <c r="CPA123" s="10"/>
      <c r="CPB123" s="10"/>
      <c r="CPC123" s="10"/>
      <c r="CPD123" s="10"/>
      <c r="CPE123" s="10"/>
      <c r="CPF123" s="10"/>
      <c r="CPG123" s="10"/>
      <c r="CPH123" s="10"/>
      <c r="CPI123" s="10"/>
      <c r="CPJ123" s="10"/>
      <c r="CPK123" s="10"/>
      <c r="CPL123" s="10"/>
      <c r="CPM123" s="10"/>
      <c r="CPN123" s="10"/>
      <c r="CPO123" s="10"/>
      <c r="CPP123" s="10"/>
      <c r="CPQ123" s="10"/>
      <c r="CPR123" s="10"/>
      <c r="CPS123" s="10"/>
      <c r="CPT123" s="10"/>
      <c r="CPU123" s="10"/>
      <c r="CPV123" s="10"/>
      <c r="CPW123" s="10"/>
      <c r="CPX123" s="10"/>
      <c r="CPY123" s="10"/>
      <c r="CPZ123" s="10"/>
      <c r="CQA123" s="10"/>
      <c r="CQB123" s="10"/>
      <c r="CQC123" s="10"/>
      <c r="CQD123" s="10"/>
      <c r="CQE123" s="10"/>
      <c r="CQF123" s="10"/>
      <c r="CQG123" s="10"/>
      <c r="CQH123" s="10"/>
      <c r="CQI123" s="10"/>
      <c r="CQJ123" s="10"/>
      <c r="CQK123" s="10"/>
      <c r="CQL123" s="10"/>
      <c r="CQM123" s="10"/>
      <c r="CQN123" s="10"/>
      <c r="CQO123" s="10"/>
      <c r="CQP123" s="10"/>
      <c r="CQQ123" s="10"/>
      <c r="CQR123" s="10"/>
      <c r="CQS123" s="10"/>
      <c r="CQT123" s="10"/>
      <c r="CQU123" s="10"/>
      <c r="CQV123" s="10"/>
      <c r="CQW123" s="10"/>
      <c r="CQX123" s="10"/>
      <c r="CQY123" s="10"/>
      <c r="CQZ123" s="10"/>
      <c r="CRA123" s="10"/>
      <c r="CRB123" s="10"/>
      <c r="CRC123" s="10"/>
      <c r="CRD123" s="10"/>
      <c r="CRE123" s="10"/>
      <c r="CRF123" s="10"/>
      <c r="CRG123" s="10"/>
      <c r="CRH123" s="10"/>
      <c r="CRI123" s="10"/>
      <c r="CRJ123" s="10"/>
      <c r="CRK123" s="10"/>
      <c r="CRL123" s="10"/>
      <c r="CRM123" s="10"/>
      <c r="CRN123" s="10"/>
      <c r="CRO123" s="10"/>
      <c r="CRP123" s="10"/>
      <c r="CRQ123" s="10"/>
      <c r="CRR123" s="10"/>
      <c r="CRS123" s="10"/>
      <c r="CRT123" s="10"/>
      <c r="CRU123" s="10"/>
      <c r="CRV123" s="10"/>
      <c r="CRW123" s="10"/>
      <c r="CRX123" s="10"/>
      <c r="CRY123" s="10"/>
      <c r="CRZ123" s="10"/>
      <c r="CSA123" s="10"/>
      <c r="CSB123" s="10"/>
      <c r="CSC123" s="10"/>
      <c r="CSD123" s="10"/>
      <c r="CSE123" s="10"/>
      <c r="CSF123" s="10"/>
      <c r="CSG123" s="10"/>
      <c r="CSH123" s="10"/>
      <c r="CSI123" s="10"/>
      <c r="CSJ123" s="10"/>
      <c r="CSK123" s="10"/>
      <c r="CSL123" s="10"/>
      <c r="CSM123" s="10"/>
      <c r="CSN123" s="10"/>
      <c r="CSO123" s="10"/>
      <c r="CSP123" s="10"/>
      <c r="CSQ123" s="10"/>
      <c r="CSR123" s="10"/>
      <c r="CSS123" s="10"/>
      <c r="CST123" s="10"/>
      <c r="CSU123" s="10"/>
      <c r="CSV123" s="10"/>
      <c r="CSW123" s="10"/>
      <c r="CSX123" s="10"/>
      <c r="CSY123" s="10"/>
      <c r="CSZ123" s="10"/>
      <c r="CTA123" s="10"/>
      <c r="CTB123" s="10"/>
      <c r="CTC123" s="10"/>
      <c r="CTD123" s="10"/>
      <c r="CTE123" s="10"/>
      <c r="CTF123" s="10"/>
      <c r="CTG123" s="10"/>
      <c r="CTH123" s="10"/>
      <c r="CTI123" s="10"/>
      <c r="CTJ123" s="10"/>
      <c r="CTK123" s="10"/>
      <c r="CTL123" s="10"/>
      <c r="CTM123" s="10"/>
      <c r="CTN123" s="10"/>
      <c r="CTO123" s="10"/>
      <c r="CTP123" s="10"/>
      <c r="CTQ123" s="10"/>
      <c r="CTR123" s="10"/>
      <c r="CTS123" s="10"/>
      <c r="CTT123" s="10"/>
      <c r="CTU123" s="10"/>
      <c r="CTV123" s="10"/>
      <c r="CTW123" s="10"/>
      <c r="CTX123" s="10"/>
      <c r="CTY123" s="10"/>
      <c r="CTZ123" s="10"/>
      <c r="CUA123" s="10"/>
      <c r="CUB123" s="10"/>
      <c r="CUC123" s="10"/>
      <c r="CUD123" s="10"/>
      <c r="CUE123" s="10"/>
      <c r="CUF123" s="10"/>
      <c r="CUG123" s="10"/>
      <c r="CUH123" s="10"/>
      <c r="CUI123" s="10"/>
      <c r="CUJ123" s="10"/>
      <c r="CUK123" s="10"/>
      <c r="CUL123" s="10"/>
      <c r="CUM123" s="10"/>
      <c r="CUN123" s="10"/>
      <c r="CUO123" s="10"/>
      <c r="CUP123" s="10"/>
      <c r="CUQ123" s="10"/>
      <c r="CUR123" s="10"/>
      <c r="CUS123" s="10"/>
      <c r="CUT123" s="10"/>
      <c r="CUU123" s="10"/>
      <c r="CUV123" s="10"/>
      <c r="CUW123" s="10"/>
      <c r="CUX123" s="10"/>
      <c r="CUY123" s="10"/>
      <c r="CUZ123" s="10"/>
      <c r="CVA123" s="10"/>
      <c r="CVB123" s="10"/>
      <c r="CVC123" s="10"/>
      <c r="CVD123" s="10"/>
      <c r="CVE123" s="10"/>
      <c r="CVF123" s="10"/>
      <c r="CVG123" s="10"/>
      <c r="CVH123" s="10"/>
      <c r="CVI123" s="10"/>
      <c r="CVJ123" s="10"/>
      <c r="CVK123" s="10"/>
      <c r="CVL123" s="10"/>
      <c r="CVM123" s="10"/>
      <c r="CVN123" s="10"/>
      <c r="CVO123" s="10"/>
      <c r="CVP123" s="10"/>
      <c r="CVQ123" s="10"/>
      <c r="CVR123" s="10"/>
      <c r="CVS123" s="10"/>
      <c r="CVT123" s="10"/>
      <c r="CVU123" s="10"/>
      <c r="CVV123" s="10"/>
      <c r="CVW123" s="10"/>
      <c r="CVX123" s="10"/>
      <c r="CVY123" s="10"/>
      <c r="CVZ123" s="10"/>
      <c r="CWA123" s="10"/>
      <c r="CWB123" s="10"/>
      <c r="CWC123" s="10"/>
      <c r="CWD123" s="10"/>
      <c r="CWE123" s="10"/>
      <c r="CWF123" s="10"/>
      <c r="CWG123" s="10"/>
      <c r="CWH123" s="10"/>
      <c r="CWI123" s="10"/>
      <c r="CWJ123" s="10"/>
      <c r="CWK123" s="10"/>
      <c r="CWL123" s="10"/>
      <c r="CWM123" s="10"/>
      <c r="CWN123" s="10"/>
      <c r="CWO123" s="10"/>
      <c r="CWP123" s="10"/>
      <c r="CWQ123" s="10"/>
      <c r="CWR123" s="10"/>
      <c r="CWS123" s="10"/>
      <c r="CWT123" s="10"/>
      <c r="CWU123" s="10"/>
      <c r="CWV123" s="10"/>
      <c r="CWW123" s="10"/>
      <c r="CWX123" s="10"/>
      <c r="CWY123" s="10"/>
      <c r="CWZ123" s="10"/>
      <c r="CXA123" s="10"/>
      <c r="CXB123" s="10"/>
      <c r="CXC123" s="10"/>
      <c r="CXD123" s="10"/>
      <c r="CXE123" s="10"/>
      <c r="CXF123" s="10"/>
      <c r="CXG123" s="10"/>
      <c r="CXH123" s="10"/>
      <c r="CXI123" s="10"/>
      <c r="CXJ123" s="10"/>
      <c r="CXK123" s="10"/>
      <c r="CXL123" s="10"/>
      <c r="CXM123" s="10"/>
      <c r="CXN123" s="10"/>
      <c r="CXO123" s="10"/>
      <c r="CXP123" s="10"/>
      <c r="CXQ123" s="10"/>
      <c r="CXR123" s="10"/>
      <c r="CXS123" s="10"/>
      <c r="CXT123" s="10"/>
      <c r="CXU123" s="10"/>
      <c r="CXV123" s="10"/>
      <c r="CXW123" s="10"/>
      <c r="CXX123" s="10"/>
      <c r="CXY123" s="10"/>
      <c r="CXZ123" s="10"/>
      <c r="CYA123" s="10"/>
      <c r="CYB123" s="10"/>
      <c r="CYC123" s="10"/>
      <c r="CYD123" s="10"/>
      <c r="CYE123" s="10"/>
      <c r="CYF123" s="10"/>
      <c r="CYG123" s="10"/>
      <c r="CYH123" s="10"/>
      <c r="CYI123" s="10"/>
      <c r="CYJ123" s="10"/>
      <c r="CYK123" s="10"/>
      <c r="CYL123" s="10"/>
      <c r="CYM123" s="10"/>
      <c r="CYN123" s="10"/>
      <c r="CYO123" s="10"/>
      <c r="CYP123" s="10"/>
      <c r="CYQ123" s="10"/>
      <c r="CYR123" s="10"/>
      <c r="CYS123" s="10"/>
      <c r="CYT123" s="10"/>
      <c r="CYU123" s="10"/>
      <c r="CYV123" s="10"/>
      <c r="CYW123" s="10"/>
      <c r="CYX123" s="10"/>
      <c r="CYY123" s="10"/>
      <c r="CYZ123" s="10"/>
      <c r="CZA123" s="10"/>
      <c r="CZB123" s="10"/>
      <c r="CZC123" s="10"/>
      <c r="CZD123" s="10"/>
      <c r="CZE123" s="10"/>
      <c r="CZF123" s="10"/>
      <c r="CZG123" s="10"/>
      <c r="CZH123" s="10"/>
      <c r="CZI123" s="10"/>
      <c r="CZJ123" s="10"/>
      <c r="CZK123" s="10"/>
      <c r="CZL123" s="10"/>
      <c r="CZM123" s="10"/>
      <c r="CZN123" s="10"/>
      <c r="CZO123" s="10"/>
      <c r="CZP123" s="10"/>
      <c r="CZQ123" s="10"/>
      <c r="CZR123" s="10"/>
      <c r="CZS123" s="10"/>
      <c r="CZT123" s="10"/>
      <c r="CZU123" s="10"/>
      <c r="CZV123" s="10"/>
      <c r="CZW123" s="10"/>
      <c r="CZX123" s="10"/>
      <c r="CZY123" s="10"/>
      <c r="CZZ123" s="10"/>
      <c r="DAA123" s="10"/>
      <c r="DAB123" s="10"/>
      <c r="DAC123" s="10"/>
      <c r="DAD123" s="10"/>
      <c r="DAE123" s="10"/>
      <c r="DAF123" s="10"/>
      <c r="DAG123" s="10"/>
      <c r="DAH123" s="10"/>
      <c r="DAI123" s="10"/>
      <c r="DAJ123" s="10"/>
      <c r="DAK123" s="10"/>
      <c r="DAL123" s="10"/>
      <c r="DAM123" s="10"/>
      <c r="DAN123" s="10"/>
      <c r="DAO123" s="10"/>
      <c r="DAP123" s="10"/>
      <c r="DAQ123" s="10"/>
      <c r="DAR123" s="10"/>
      <c r="DAS123" s="10"/>
      <c r="DAT123" s="10"/>
      <c r="DAU123" s="10"/>
      <c r="DAV123" s="10"/>
      <c r="DAW123" s="10"/>
      <c r="DAX123" s="10"/>
      <c r="DAY123" s="10"/>
      <c r="DAZ123" s="10"/>
      <c r="DBA123" s="10"/>
      <c r="DBB123" s="10"/>
      <c r="DBC123" s="10"/>
      <c r="DBD123" s="10"/>
      <c r="DBE123" s="10"/>
      <c r="DBF123" s="10"/>
      <c r="DBG123" s="10"/>
      <c r="DBH123" s="10"/>
      <c r="DBI123" s="10"/>
      <c r="DBJ123" s="10"/>
      <c r="DBK123" s="10"/>
      <c r="DBL123" s="10"/>
      <c r="DBM123" s="10"/>
      <c r="DBN123" s="10"/>
      <c r="DBO123" s="10"/>
      <c r="DBP123" s="10"/>
      <c r="DBQ123" s="10"/>
      <c r="DBR123" s="10"/>
      <c r="DBS123" s="10"/>
      <c r="DBT123" s="10"/>
      <c r="DBU123" s="10"/>
      <c r="DBV123" s="10"/>
      <c r="DBW123" s="10"/>
      <c r="DBX123" s="10"/>
      <c r="DBY123" s="10"/>
      <c r="DBZ123" s="10"/>
      <c r="DCA123" s="10"/>
      <c r="DCB123" s="10"/>
      <c r="DCC123" s="10"/>
      <c r="DCD123" s="10"/>
      <c r="DCE123" s="10"/>
      <c r="DCF123" s="10"/>
      <c r="DCG123" s="10"/>
      <c r="DCH123" s="10"/>
      <c r="DCI123" s="10"/>
      <c r="DCJ123" s="10"/>
      <c r="DCK123" s="10"/>
      <c r="DCL123" s="10"/>
      <c r="DCM123" s="10"/>
      <c r="DCN123" s="10"/>
      <c r="DCO123" s="10"/>
      <c r="DCP123" s="10"/>
      <c r="DCQ123" s="10"/>
      <c r="DCR123" s="10"/>
      <c r="DCS123" s="10"/>
      <c r="DCT123" s="10"/>
      <c r="DCU123" s="10"/>
      <c r="DCV123" s="10"/>
      <c r="DCW123" s="10"/>
      <c r="DCX123" s="10"/>
      <c r="DCY123" s="10"/>
      <c r="DCZ123" s="10"/>
      <c r="DDA123" s="10"/>
      <c r="DDB123" s="10"/>
      <c r="DDC123" s="10"/>
      <c r="DDD123" s="10"/>
      <c r="DDE123" s="10"/>
      <c r="DDF123" s="10"/>
      <c r="DDG123" s="10"/>
      <c r="DDH123" s="10"/>
      <c r="DDI123" s="10"/>
      <c r="DDJ123" s="10"/>
      <c r="DDK123" s="10"/>
      <c r="DDL123" s="10"/>
      <c r="DDM123" s="10"/>
      <c r="DDN123" s="10"/>
      <c r="DDO123" s="10"/>
      <c r="DDP123" s="10"/>
      <c r="DDQ123" s="10"/>
      <c r="DDR123" s="10"/>
      <c r="DDS123" s="10"/>
      <c r="DDT123" s="10"/>
      <c r="DDU123" s="10"/>
      <c r="DDV123" s="10"/>
      <c r="DDW123" s="10"/>
      <c r="DDX123" s="10"/>
      <c r="DDY123" s="10"/>
      <c r="DDZ123" s="10"/>
      <c r="DEA123" s="10"/>
      <c r="DEB123" s="10"/>
      <c r="DEC123" s="10"/>
      <c r="DED123" s="10"/>
      <c r="DEE123" s="10"/>
      <c r="DEF123" s="10"/>
      <c r="DEG123" s="10"/>
      <c r="DEH123" s="10"/>
      <c r="DEI123" s="10"/>
      <c r="DEJ123" s="10"/>
      <c r="DEK123" s="10"/>
      <c r="DEL123" s="10"/>
      <c r="DEM123" s="10"/>
      <c r="DEN123" s="10"/>
      <c r="DEO123" s="10"/>
      <c r="DEP123" s="10"/>
      <c r="DEQ123" s="10"/>
      <c r="DER123" s="10"/>
      <c r="DES123" s="10"/>
      <c r="DET123" s="10"/>
      <c r="DEU123" s="10"/>
      <c r="DEV123" s="10"/>
      <c r="DEW123" s="10"/>
      <c r="DEX123" s="10"/>
      <c r="DEY123" s="10"/>
      <c r="DEZ123" s="10"/>
      <c r="DFA123" s="10"/>
      <c r="DFB123" s="10"/>
      <c r="DFC123" s="10"/>
      <c r="DFD123" s="10"/>
      <c r="DFE123" s="10"/>
      <c r="DFF123" s="10"/>
      <c r="DFG123" s="10"/>
      <c r="DFH123" s="10"/>
      <c r="DFI123" s="10"/>
      <c r="DFJ123" s="10"/>
      <c r="DFK123" s="10"/>
      <c r="DFL123" s="10"/>
      <c r="DFM123" s="10"/>
      <c r="DFN123" s="10"/>
      <c r="DFO123" s="10"/>
      <c r="DFP123" s="10"/>
      <c r="DFQ123" s="10"/>
      <c r="DFR123" s="10"/>
      <c r="DFS123" s="10"/>
      <c r="DFT123" s="10"/>
      <c r="DFU123" s="10"/>
      <c r="DFV123" s="10"/>
      <c r="DFW123" s="10"/>
      <c r="DFX123" s="10"/>
      <c r="DFY123" s="10"/>
      <c r="DFZ123" s="10"/>
      <c r="DGA123" s="10"/>
      <c r="DGB123" s="10"/>
      <c r="DGC123" s="10"/>
      <c r="DGD123" s="10"/>
      <c r="DGE123" s="10"/>
      <c r="DGF123" s="10"/>
      <c r="DGG123" s="10"/>
      <c r="DGH123" s="10"/>
      <c r="DGI123" s="10"/>
      <c r="DGJ123" s="10"/>
      <c r="DGK123" s="10"/>
      <c r="DGL123" s="10"/>
      <c r="DGM123" s="10"/>
      <c r="DGN123" s="10"/>
      <c r="DGO123" s="10"/>
      <c r="DGP123" s="10"/>
      <c r="DGQ123" s="10"/>
      <c r="DGR123" s="10"/>
      <c r="DGS123" s="10"/>
      <c r="DGT123" s="10"/>
      <c r="DGU123" s="10"/>
      <c r="DGV123" s="10"/>
      <c r="DGW123" s="10"/>
      <c r="DGX123" s="10"/>
      <c r="DGY123" s="10"/>
      <c r="DGZ123" s="10"/>
      <c r="DHA123" s="10"/>
      <c r="DHB123" s="10"/>
      <c r="DHC123" s="10"/>
      <c r="DHD123" s="10"/>
      <c r="DHE123" s="10"/>
      <c r="DHF123" s="10"/>
      <c r="DHG123" s="10"/>
      <c r="DHH123" s="10"/>
      <c r="DHI123" s="10"/>
      <c r="DHJ123" s="10"/>
      <c r="DHK123" s="10"/>
      <c r="DHL123" s="10"/>
      <c r="DHM123" s="10"/>
      <c r="DHN123" s="10"/>
      <c r="DHO123" s="10"/>
      <c r="DHP123" s="10"/>
      <c r="DHQ123" s="10"/>
      <c r="DHR123" s="10"/>
      <c r="DHS123" s="10"/>
      <c r="DHT123" s="10"/>
      <c r="DHU123" s="10"/>
      <c r="DHV123" s="10"/>
      <c r="DHW123" s="10"/>
      <c r="DHX123" s="10"/>
      <c r="DHY123" s="10"/>
      <c r="DHZ123" s="10"/>
      <c r="DIA123" s="10"/>
      <c r="DIB123" s="10"/>
      <c r="DIC123" s="10"/>
      <c r="DID123" s="10"/>
      <c r="DIE123" s="10"/>
      <c r="DIF123" s="10"/>
      <c r="DIG123" s="10"/>
      <c r="DIH123" s="10"/>
      <c r="DII123" s="10"/>
      <c r="DIJ123" s="10"/>
      <c r="DIK123" s="10"/>
      <c r="DIL123" s="10"/>
      <c r="DIM123" s="10"/>
      <c r="DIN123" s="10"/>
      <c r="DIO123" s="10"/>
      <c r="DIP123" s="10"/>
      <c r="DIQ123" s="10"/>
      <c r="DIR123" s="10"/>
      <c r="DIS123" s="10"/>
      <c r="DIT123" s="10"/>
      <c r="DIU123" s="10"/>
      <c r="DIV123" s="10"/>
      <c r="DIW123" s="10"/>
      <c r="DIX123" s="10"/>
      <c r="DIY123" s="10"/>
      <c r="DIZ123" s="10"/>
      <c r="DJA123" s="10"/>
      <c r="DJB123" s="10"/>
      <c r="DJC123" s="10"/>
      <c r="DJD123" s="10"/>
      <c r="DJE123" s="10"/>
      <c r="DJF123" s="10"/>
      <c r="DJG123" s="10"/>
      <c r="DJH123" s="10"/>
      <c r="DJI123" s="10"/>
      <c r="DJJ123" s="10"/>
      <c r="DJK123" s="10"/>
      <c r="DJL123" s="10"/>
      <c r="DJM123" s="10"/>
      <c r="DJN123" s="10"/>
      <c r="DJO123" s="10"/>
      <c r="DJP123" s="10"/>
      <c r="DJQ123" s="10"/>
      <c r="DJR123" s="10"/>
      <c r="DJS123" s="10"/>
      <c r="DJT123" s="10"/>
      <c r="DJU123" s="10"/>
      <c r="DJV123" s="10"/>
      <c r="DJW123" s="10"/>
      <c r="DJX123" s="10"/>
      <c r="DJY123" s="10"/>
      <c r="DJZ123" s="10"/>
      <c r="DKA123" s="10"/>
      <c r="DKB123" s="10"/>
      <c r="DKC123" s="10"/>
      <c r="DKD123" s="10"/>
      <c r="DKE123" s="10"/>
      <c r="DKF123" s="10"/>
      <c r="DKG123" s="10"/>
      <c r="DKH123" s="10"/>
      <c r="DKI123" s="10"/>
      <c r="DKJ123" s="10"/>
      <c r="DKK123" s="10"/>
      <c r="DKL123" s="10"/>
      <c r="DKM123" s="10"/>
      <c r="DKN123" s="10"/>
      <c r="DKO123" s="10"/>
      <c r="DKP123" s="10"/>
      <c r="DKQ123" s="10"/>
      <c r="DKR123" s="10"/>
      <c r="DKS123" s="10"/>
      <c r="DKT123" s="10"/>
      <c r="DKU123" s="10"/>
      <c r="DKV123" s="10"/>
      <c r="DKW123" s="10"/>
      <c r="DKX123" s="10"/>
      <c r="DKY123" s="10"/>
      <c r="DKZ123" s="10"/>
      <c r="DLA123" s="10"/>
      <c r="DLB123" s="10"/>
      <c r="DLC123" s="10"/>
      <c r="DLD123" s="10"/>
      <c r="DLE123" s="10"/>
      <c r="DLF123" s="10"/>
      <c r="DLG123" s="10"/>
      <c r="DLH123" s="10"/>
      <c r="DLI123" s="10"/>
      <c r="DLJ123" s="10"/>
      <c r="DLK123" s="10"/>
      <c r="DLL123" s="10"/>
      <c r="DLM123" s="10"/>
      <c r="DLN123" s="10"/>
      <c r="DLO123" s="10"/>
      <c r="DLP123" s="10"/>
      <c r="DLQ123" s="10"/>
      <c r="DLR123" s="10"/>
      <c r="DLS123" s="10"/>
      <c r="DLT123" s="10"/>
      <c r="DLU123" s="10"/>
      <c r="DLV123" s="10"/>
      <c r="DLW123" s="10"/>
      <c r="DLX123" s="10"/>
      <c r="DLY123" s="10"/>
      <c r="DLZ123" s="10"/>
      <c r="DMA123" s="10"/>
      <c r="DMB123" s="10"/>
      <c r="DMC123" s="10"/>
      <c r="DMD123" s="10"/>
      <c r="DME123" s="10"/>
      <c r="DMF123" s="10"/>
      <c r="DMG123" s="10"/>
      <c r="DMH123" s="10"/>
      <c r="DMI123" s="10"/>
      <c r="DMJ123" s="10"/>
      <c r="DMK123" s="10"/>
      <c r="DML123" s="10"/>
      <c r="DMM123" s="10"/>
      <c r="DMN123" s="10"/>
      <c r="DMO123" s="10"/>
      <c r="DMP123" s="10"/>
      <c r="DMQ123" s="10"/>
      <c r="DMR123" s="10"/>
      <c r="DMS123" s="10"/>
      <c r="DMT123" s="10"/>
      <c r="DMU123" s="10"/>
      <c r="DMV123" s="10"/>
      <c r="DMW123" s="10"/>
      <c r="DMX123" s="10"/>
      <c r="DMY123" s="10"/>
      <c r="DMZ123" s="10"/>
      <c r="DNA123" s="10"/>
      <c r="DNB123" s="10"/>
      <c r="DNC123" s="10"/>
      <c r="DND123" s="10"/>
      <c r="DNE123" s="10"/>
      <c r="DNF123" s="10"/>
      <c r="DNG123" s="10"/>
      <c r="DNH123" s="10"/>
      <c r="DNI123" s="10"/>
      <c r="DNJ123" s="10"/>
      <c r="DNK123" s="10"/>
      <c r="DNL123" s="10"/>
      <c r="DNM123" s="10"/>
      <c r="DNN123" s="10"/>
      <c r="DNO123" s="10"/>
      <c r="DNP123" s="10"/>
      <c r="DNQ123" s="10"/>
      <c r="DNR123" s="10"/>
      <c r="DNS123" s="10"/>
      <c r="DNT123" s="10"/>
      <c r="DNU123" s="10"/>
      <c r="DNV123" s="10"/>
      <c r="DNW123" s="10"/>
      <c r="DNX123" s="10"/>
      <c r="DNY123" s="10"/>
      <c r="DNZ123" s="10"/>
      <c r="DOA123" s="10"/>
      <c r="DOB123" s="10"/>
      <c r="DOC123" s="10"/>
      <c r="DOD123" s="10"/>
      <c r="DOE123" s="10"/>
      <c r="DOF123" s="10"/>
      <c r="DOG123" s="10"/>
      <c r="DOH123" s="10"/>
      <c r="DOI123" s="10"/>
      <c r="DOJ123" s="10"/>
      <c r="DOK123" s="10"/>
      <c r="DOL123" s="10"/>
      <c r="DOM123" s="10"/>
      <c r="DON123" s="10"/>
      <c r="DOO123" s="10"/>
      <c r="DOP123" s="10"/>
      <c r="DOQ123" s="10"/>
      <c r="DOR123" s="10"/>
      <c r="DOS123" s="10"/>
      <c r="DOT123" s="10"/>
      <c r="DOU123" s="10"/>
      <c r="DOV123" s="10"/>
      <c r="DOW123" s="10"/>
      <c r="DOX123" s="10"/>
      <c r="DOY123" s="10"/>
      <c r="DOZ123" s="10"/>
      <c r="DPA123" s="10"/>
      <c r="DPB123" s="10"/>
      <c r="DPC123" s="10"/>
      <c r="DPD123" s="10"/>
      <c r="DPE123" s="10"/>
      <c r="DPF123" s="10"/>
      <c r="DPG123" s="10"/>
      <c r="DPH123" s="10"/>
      <c r="DPI123" s="10"/>
      <c r="DPJ123" s="10"/>
      <c r="DPK123" s="10"/>
      <c r="DPL123" s="10"/>
      <c r="DPM123" s="10"/>
      <c r="DPN123" s="10"/>
      <c r="DPO123" s="10"/>
      <c r="DPP123" s="10"/>
      <c r="DPQ123" s="10"/>
      <c r="DPR123" s="10"/>
      <c r="DPS123" s="10"/>
      <c r="DPT123" s="10"/>
      <c r="DPU123" s="10"/>
      <c r="DPV123" s="10"/>
      <c r="DPW123" s="10"/>
      <c r="DPX123" s="10"/>
      <c r="DPY123" s="10"/>
      <c r="DPZ123" s="10"/>
      <c r="DQA123" s="10"/>
      <c r="DQB123" s="10"/>
      <c r="DQC123" s="10"/>
      <c r="DQD123" s="10"/>
      <c r="DQE123" s="10"/>
      <c r="DQF123" s="10"/>
      <c r="DQG123" s="10"/>
      <c r="DQH123" s="10"/>
      <c r="DQI123" s="10"/>
      <c r="DQJ123" s="10"/>
      <c r="DQK123" s="10"/>
      <c r="DQL123" s="10"/>
      <c r="DQM123" s="10"/>
      <c r="DQN123" s="10"/>
      <c r="DQO123" s="10"/>
      <c r="DQP123" s="10"/>
      <c r="DQQ123" s="10"/>
      <c r="DQR123" s="10"/>
      <c r="DQS123" s="10"/>
      <c r="DQT123" s="10"/>
      <c r="DQU123" s="10"/>
      <c r="DQV123" s="10"/>
      <c r="DQW123" s="10"/>
      <c r="DQX123" s="10"/>
      <c r="DQY123" s="10"/>
      <c r="DQZ123" s="10"/>
      <c r="DRA123" s="10"/>
      <c r="DRB123" s="10"/>
      <c r="DRC123" s="10"/>
      <c r="DRD123" s="10"/>
      <c r="DRE123" s="10"/>
      <c r="DRF123" s="10"/>
      <c r="DRG123" s="10"/>
      <c r="DRH123" s="10"/>
      <c r="DRI123" s="10"/>
      <c r="DRJ123" s="10"/>
      <c r="DRK123" s="10"/>
      <c r="DRL123" s="10"/>
      <c r="DRM123" s="10"/>
      <c r="DRN123" s="10"/>
      <c r="DRO123" s="10"/>
      <c r="DRP123" s="10"/>
      <c r="DRQ123" s="10"/>
      <c r="DRR123" s="10"/>
      <c r="DRS123" s="10"/>
      <c r="DRT123" s="10"/>
      <c r="DRU123" s="10"/>
      <c r="DRV123" s="10"/>
      <c r="DRW123" s="10"/>
      <c r="DRX123" s="10"/>
      <c r="DRY123" s="10"/>
      <c r="DRZ123" s="10"/>
      <c r="DSA123" s="10"/>
      <c r="DSB123" s="10"/>
      <c r="DSC123" s="10"/>
      <c r="DSD123" s="10"/>
      <c r="DSE123" s="10"/>
      <c r="DSF123" s="10"/>
      <c r="DSG123" s="10"/>
      <c r="DSH123" s="10"/>
      <c r="DSI123" s="10"/>
      <c r="DSJ123" s="10"/>
      <c r="DSK123" s="10"/>
      <c r="DSL123" s="10"/>
      <c r="DSM123" s="10"/>
      <c r="DSN123" s="10"/>
      <c r="DSO123" s="10"/>
      <c r="DSP123" s="10"/>
      <c r="DSQ123" s="10"/>
      <c r="DSR123" s="10"/>
      <c r="DSS123" s="10"/>
      <c r="DST123" s="10"/>
      <c r="DSU123" s="10"/>
      <c r="DSV123" s="10"/>
      <c r="DSW123" s="10"/>
      <c r="DSX123" s="10"/>
      <c r="DSY123" s="10"/>
      <c r="DSZ123" s="10"/>
      <c r="DTA123" s="10"/>
      <c r="DTB123" s="10"/>
      <c r="DTC123" s="10"/>
      <c r="DTD123" s="10"/>
      <c r="DTE123" s="10"/>
      <c r="DTF123" s="10"/>
      <c r="DTG123" s="10"/>
      <c r="DTH123" s="10"/>
      <c r="DTI123" s="10"/>
      <c r="DTJ123" s="10"/>
      <c r="DTK123" s="10"/>
      <c r="DTL123" s="10"/>
      <c r="DTM123" s="10"/>
      <c r="DTN123" s="10"/>
      <c r="DTO123" s="10"/>
      <c r="DTP123" s="10"/>
      <c r="DTQ123" s="10"/>
      <c r="DTR123" s="10"/>
      <c r="DTS123" s="10"/>
      <c r="DTT123" s="10"/>
      <c r="DTU123" s="10"/>
      <c r="DTV123" s="10"/>
      <c r="DTW123" s="10"/>
      <c r="DTX123" s="10"/>
      <c r="DTY123" s="10"/>
      <c r="DTZ123" s="10"/>
      <c r="DUA123" s="10"/>
      <c r="DUB123" s="10"/>
      <c r="DUC123" s="10"/>
      <c r="DUD123" s="10"/>
      <c r="DUE123" s="10"/>
      <c r="DUF123" s="10"/>
      <c r="DUG123" s="10"/>
      <c r="DUH123" s="10"/>
      <c r="DUI123" s="10"/>
      <c r="DUJ123" s="10"/>
      <c r="DUK123" s="10"/>
      <c r="DUL123" s="10"/>
      <c r="DUM123" s="10"/>
      <c r="DUN123" s="10"/>
      <c r="DUO123" s="10"/>
      <c r="DUP123" s="10"/>
      <c r="DUQ123" s="10"/>
      <c r="DUR123" s="10"/>
      <c r="DUS123" s="10"/>
      <c r="DUT123" s="10"/>
      <c r="DUU123" s="10"/>
      <c r="DUV123" s="10"/>
      <c r="DUW123" s="10"/>
      <c r="DUX123" s="10"/>
      <c r="DUY123" s="10"/>
      <c r="DUZ123" s="10"/>
      <c r="DVA123" s="10"/>
      <c r="DVB123" s="10"/>
      <c r="DVC123" s="10"/>
      <c r="DVD123" s="10"/>
      <c r="DVE123" s="10"/>
      <c r="DVF123" s="10"/>
      <c r="DVG123" s="10"/>
      <c r="DVH123" s="10"/>
      <c r="DVI123" s="10"/>
      <c r="DVJ123" s="10"/>
      <c r="DVK123" s="10"/>
      <c r="DVL123" s="10"/>
      <c r="DVM123" s="10"/>
      <c r="DVN123" s="10"/>
      <c r="DVO123" s="10"/>
      <c r="DVP123" s="10"/>
      <c r="DVQ123" s="10"/>
      <c r="DVR123" s="10"/>
      <c r="DVS123" s="10"/>
      <c r="DVT123" s="10"/>
      <c r="DVU123" s="10"/>
      <c r="DVV123" s="10"/>
      <c r="DVW123" s="10"/>
      <c r="DVX123" s="10"/>
      <c r="DVY123" s="10"/>
      <c r="DVZ123" s="10"/>
      <c r="DWA123" s="10"/>
      <c r="DWB123" s="10"/>
      <c r="DWC123" s="10"/>
      <c r="DWD123" s="10"/>
      <c r="DWE123" s="10"/>
      <c r="DWF123" s="10"/>
      <c r="DWG123" s="10"/>
      <c r="DWH123" s="10"/>
      <c r="DWI123" s="10"/>
      <c r="DWJ123" s="10"/>
      <c r="DWK123" s="10"/>
      <c r="DWL123" s="10"/>
      <c r="DWM123" s="10"/>
      <c r="DWN123" s="10"/>
      <c r="DWO123" s="10"/>
      <c r="DWP123" s="10"/>
      <c r="DWQ123" s="10"/>
      <c r="DWR123" s="10"/>
      <c r="DWS123" s="10"/>
      <c r="DWT123" s="10"/>
      <c r="DWU123" s="10"/>
      <c r="DWV123" s="10"/>
      <c r="DWW123" s="10"/>
      <c r="DWX123" s="10"/>
      <c r="DWY123" s="10"/>
      <c r="DWZ123" s="10"/>
      <c r="DXA123" s="10"/>
      <c r="DXB123" s="10"/>
      <c r="DXC123" s="10"/>
      <c r="DXD123" s="10"/>
      <c r="DXE123" s="10"/>
      <c r="DXF123" s="10"/>
      <c r="DXG123" s="10"/>
      <c r="DXH123" s="10"/>
      <c r="DXI123" s="10"/>
      <c r="DXJ123" s="10"/>
      <c r="DXK123" s="10"/>
      <c r="DXL123" s="10"/>
      <c r="DXM123" s="10"/>
      <c r="DXN123" s="10"/>
      <c r="DXO123" s="10"/>
      <c r="DXP123" s="10"/>
      <c r="DXQ123" s="10"/>
      <c r="DXR123" s="10"/>
      <c r="DXS123" s="10"/>
      <c r="DXT123" s="10"/>
      <c r="DXU123" s="10"/>
      <c r="DXV123" s="10"/>
      <c r="DXW123" s="10"/>
      <c r="DXX123" s="10"/>
      <c r="DXY123" s="10"/>
      <c r="DXZ123" s="10"/>
      <c r="DYA123" s="10"/>
      <c r="DYB123" s="10"/>
      <c r="DYC123" s="10"/>
      <c r="DYD123" s="10"/>
      <c r="DYE123" s="10"/>
      <c r="DYF123" s="10"/>
      <c r="DYG123" s="10"/>
      <c r="DYH123" s="10"/>
      <c r="DYI123" s="10"/>
      <c r="DYJ123" s="10"/>
      <c r="DYK123" s="10"/>
      <c r="DYL123" s="10"/>
      <c r="DYM123" s="10"/>
      <c r="DYN123" s="10"/>
      <c r="DYO123" s="10"/>
      <c r="DYP123" s="10"/>
      <c r="DYQ123" s="10"/>
      <c r="DYR123" s="10"/>
      <c r="DYS123" s="10"/>
      <c r="DYT123" s="10"/>
      <c r="DYU123" s="10"/>
      <c r="DYV123" s="10"/>
      <c r="DYW123" s="10"/>
      <c r="DYX123" s="10"/>
      <c r="DYY123" s="10"/>
      <c r="DYZ123" s="10"/>
      <c r="DZA123" s="10"/>
      <c r="DZB123" s="10"/>
      <c r="DZC123" s="10"/>
      <c r="DZD123" s="10"/>
      <c r="DZE123" s="10"/>
      <c r="DZF123" s="10"/>
      <c r="DZG123" s="10"/>
      <c r="DZH123" s="10"/>
      <c r="DZI123" s="10"/>
      <c r="DZJ123" s="10"/>
      <c r="DZK123" s="10"/>
      <c r="DZL123" s="10"/>
      <c r="DZM123" s="10"/>
      <c r="DZN123" s="10"/>
      <c r="DZO123" s="10"/>
      <c r="DZP123" s="10"/>
      <c r="DZQ123" s="10"/>
      <c r="DZR123" s="10"/>
      <c r="DZS123" s="10"/>
      <c r="DZT123" s="10"/>
      <c r="DZU123" s="10"/>
      <c r="DZV123" s="10"/>
      <c r="DZW123" s="10"/>
      <c r="DZX123" s="10"/>
      <c r="DZY123" s="10"/>
      <c r="DZZ123" s="10"/>
      <c r="EAA123" s="10"/>
      <c r="EAB123" s="10"/>
      <c r="EAC123" s="10"/>
      <c r="EAD123" s="10"/>
      <c r="EAE123" s="10"/>
      <c r="EAF123" s="10"/>
      <c r="EAG123" s="10"/>
      <c r="EAH123" s="10"/>
      <c r="EAI123" s="10"/>
      <c r="EAJ123" s="10"/>
      <c r="EAK123" s="10"/>
      <c r="EAL123" s="10"/>
      <c r="EAM123" s="10"/>
      <c r="EAN123" s="10"/>
      <c r="EAO123" s="10"/>
      <c r="EAP123" s="10"/>
      <c r="EAQ123" s="10"/>
      <c r="EAR123" s="10"/>
      <c r="EAS123" s="10"/>
      <c r="EAT123" s="10"/>
      <c r="EAU123" s="10"/>
      <c r="EAV123" s="10"/>
      <c r="EAW123" s="10"/>
      <c r="EAX123" s="10"/>
      <c r="EAY123" s="10"/>
      <c r="EAZ123" s="10"/>
      <c r="EBA123" s="10"/>
      <c r="EBB123" s="10"/>
      <c r="EBC123" s="10"/>
      <c r="EBD123" s="10"/>
      <c r="EBE123" s="10"/>
      <c r="EBF123" s="10"/>
      <c r="EBG123" s="10"/>
      <c r="EBH123" s="10"/>
      <c r="EBI123" s="10"/>
      <c r="EBJ123" s="10"/>
      <c r="EBK123" s="10"/>
      <c r="EBL123" s="10"/>
      <c r="EBM123" s="10"/>
      <c r="EBN123" s="10"/>
      <c r="EBO123" s="10"/>
      <c r="EBP123" s="10"/>
      <c r="EBQ123" s="10"/>
      <c r="EBR123" s="10"/>
      <c r="EBS123" s="10"/>
      <c r="EBT123" s="10"/>
      <c r="EBU123" s="10"/>
      <c r="EBV123" s="10"/>
      <c r="EBW123" s="10"/>
      <c r="EBX123" s="10"/>
      <c r="EBY123" s="10"/>
      <c r="EBZ123" s="10"/>
      <c r="ECA123" s="10"/>
      <c r="ECB123" s="10"/>
      <c r="ECC123" s="10"/>
      <c r="ECD123" s="10"/>
      <c r="ECE123" s="10"/>
      <c r="ECF123" s="10"/>
      <c r="ECG123" s="10"/>
      <c r="ECH123" s="10"/>
      <c r="ECI123" s="10"/>
      <c r="ECJ123" s="10"/>
      <c r="ECK123" s="10"/>
      <c r="ECL123" s="10"/>
      <c r="ECM123" s="10"/>
      <c r="ECN123" s="10"/>
      <c r="ECO123" s="10"/>
      <c r="ECP123" s="10"/>
      <c r="ECQ123" s="10"/>
      <c r="ECR123" s="10"/>
      <c r="ECS123" s="10"/>
      <c r="ECT123" s="10"/>
      <c r="ECU123" s="10"/>
      <c r="ECV123" s="10"/>
      <c r="ECW123" s="10"/>
      <c r="ECX123" s="10"/>
      <c r="ECY123" s="10"/>
      <c r="ECZ123" s="10"/>
      <c r="EDA123" s="10"/>
      <c r="EDB123" s="10"/>
      <c r="EDC123" s="10"/>
      <c r="EDD123" s="10"/>
      <c r="EDE123" s="10"/>
      <c r="EDF123" s="10"/>
      <c r="EDG123" s="10"/>
      <c r="EDH123" s="10"/>
      <c r="EDI123" s="10"/>
      <c r="EDJ123" s="10"/>
      <c r="EDK123" s="10"/>
      <c r="EDL123" s="10"/>
      <c r="EDM123" s="10"/>
      <c r="EDN123" s="10"/>
      <c r="EDO123" s="10"/>
      <c r="EDP123" s="10"/>
      <c r="EDQ123" s="10"/>
      <c r="EDR123" s="10"/>
      <c r="EDS123" s="10"/>
      <c r="EDT123" s="10"/>
      <c r="EDU123" s="10"/>
      <c r="EDV123" s="10"/>
      <c r="EDW123" s="10"/>
      <c r="EDX123" s="10"/>
      <c r="EDY123" s="10"/>
      <c r="EDZ123" s="10"/>
      <c r="EEA123" s="10"/>
      <c r="EEB123" s="10"/>
      <c r="EEC123" s="10"/>
      <c r="EED123" s="10"/>
      <c r="EEE123" s="10"/>
      <c r="EEF123" s="10"/>
      <c r="EEG123" s="10"/>
      <c r="EEH123" s="10"/>
      <c r="EEI123" s="10"/>
      <c r="EEJ123" s="10"/>
      <c r="EEK123" s="10"/>
      <c r="EEL123" s="10"/>
      <c r="EEM123" s="10"/>
      <c r="EEN123" s="10"/>
      <c r="EEO123" s="10"/>
      <c r="EEP123" s="10"/>
      <c r="EEQ123" s="10"/>
      <c r="EER123" s="10"/>
      <c r="EES123" s="10"/>
      <c r="EET123" s="10"/>
      <c r="EEU123" s="10"/>
      <c r="EEV123" s="10"/>
      <c r="EEW123" s="10"/>
      <c r="EEX123" s="10"/>
      <c r="EEY123" s="10"/>
      <c r="EEZ123" s="10"/>
      <c r="EFA123" s="10"/>
      <c r="EFB123" s="10"/>
      <c r="EFC123" s="10"/>
      <c r="EFD123" s="10"/>
      <c r="EFE123" s="10"/>
      <c r="EFF123" s="10"/>
      <c r="EFG123" s="10"/>
      <c r="EFH123" s="10"/>
      <c r="EFI123" s="10"/>
      <c r="EFJ123" s="10"/>
      <c r="EFK123" s="10"/>
      <c r="EFL123" s="10"/>
      <c r="EFM123" s="10"/>
      <c r="EFN123" s="10"/>
      <c r="EFO123" s="10"/>
      <c r="EFP123" s="10"/>
      <c r="EFQ123" s="10"/>
      <c r="EFR123" s="10"/>
      <c r="EFS123" s="10"/>
      <c r="EFT123" s="10"/>
      <c r="EFU123" s="10"/>
      <c r="EFV123" s="10"/>
      <c r="EFW123" s="10"/>
      <c r="EFX123" s="10"/>
      <c r="EFY123" s="10"/>
      <c r="EFZ123" s="10"/>
      <c r="EGA123" s="10"/>
      <c r="EGB123" s="10"/>
      <c r="EGC123" s="10"/>
      <c r="EGD123" s="10"/>
      <c r="EGE123" s="10"/>
      <c r="EGF123" s="10"/>
      <c r="EGG123" s="10"/>
      <c r="EGH123" s="10"/>
      <c r="EGI123" s="10"/>
      <c r="EGJ123" s="10"/>
      <c r="EGK123" s="10"/>
      <c r="EGL123" s="10"/>
      <c r="EGM123" s="10"/>
      <c r="EGN123" s="10"/>
      <c r="EGO123" s="10"/>
      <c r="EGP123" s="10"/>
      <c r="EGQ123" s="10"/>
      <c r="EGR123" s="10"/>
      <c r="EGS123" s="10"/>
      <c r="EGT123" s="10"/>
      <c r="EGU123" s="10"/>
      <c r="EGV123" s="10"/>
      <c r="EGW123" s="10"/>
      <c r="EGX123" s="10"/>
      <c r="EGY123" s="10"/>
      <c r="EGZ123" s="10"/>
      <c r="EHA123" s="10"/>
      <c r="EHB123" s="10"/>
      <c r="EHC123" s="10"/>
      <c r="EHD123" s="10"/>
      <c r="EHE123" s="10"/>
      <c r="EHF123" s="10"/>
      <c r="EHG123" s="10"/>
      <c r="EHH123" s="10"/>
      <c r="EHI123" s="10"/>
      <c r="EHJ123" s="10"/>
      <c r="EHK123" s="10"/>
      <c r="EHL123" s="10"/>
      <c r="EHM123" s="10"/>
      <c r="EHN123" s="10"/>
      <c r="EHO123" s="10"/>
      <c r="EHP123" s="10"/>
      <c r="EHQ123" s="10"/>
      <c r="EHR123" s="10"/>
      <c r="EHS123" s="10"/>
      <c r="EHT123" s="10"/>
      <c r="EHU123" s="10"/>
      <c r="EHV123" s="10"/>
      <c r="EHW123" s="10"/>
      <c r="EHX123" s="10"/>
      <c r="EHY123" s="10"/>
      <c r="EHZ123" s="10"/>
      <c r="EIA123" s="10"/>
      <c r="EIB123" s="10"/>
      <c r="EIC123" s="10"/>
      <c r="EID123" s="10"/>
      <c r="EIE123" s="10"/>
      <c r="EIF123" s="10"/>
      <c r="EIG123" s="10"/>
      <c r="EIH123" s="10"/>
      <c r="EII123" s="10"/>
      <c r="EIJ123" s="10"/>
      <c r="EIK123" s="10"/>
      <c r="EIL123" s="10"/>
      <c r="EIM123" s="10"/>
      <c r="EIN123" s="10"/>
      <c r="EIO123" s="10"/>
      <c r="EIP123" s="10"/>
      <c r="EIQ123" s="10"/>
      <c r="EIR123" s="10"/>
      <c r="EIS123" s="10"/>
      <c r="EIT123" s="10"/>
      <c r="EIU123" s="10"/>
      <c r="EIV123" s="10"/>
      <c r="EIW123" s="10"/>
      <c r="EIX123" s="10"/>
      <c r="EIY123" s="10"/>
      <c r="EIZ123" s="10"/>
      <c r="EJA123" s="10"/>
      <c r="EJB123" s="10"/>
      <c r="EJC123" s="10"/>
      <c r="EJD123" s="10"/>
      <c r="EJE123" s="10"/>
      <c r="EJF123" s="10"/>
      <c r="EJG123" s="10"/>
      <c r="EJH123" s="10"/>
      <c r="EJI123" s="10"/>
      <c r="EJJ123" s="10"/>
      <c r="EJK123" s="10"/>
      <c r="EJL123" s="10"/>
      <c r="EJM123" s="10"/>
      <c r="EJN123" s="10"/>
      <c r="EJO123" s="10"/>
      <c r="EJP123" s="10"/>
      <c r="EJQ123" s="10"/>
      <c r="EJR123" s="10"/>
      <c r="EJS123" s="10"/>
      <c r="EJT123" s="10"/>
      <c r="EJU123" s="10"/>
      <c r="EJV123" s="10"/>
      <c r="EJW123" s="10"/>
      <c r="EJX123" s="10"/>
      <c r="EJY123" s="10"/>
      <c r="EJZ123" s="10"/>
      <c r="EKA123" s="10"/>
      <c r="EKB123" s="10"/>
      <c r="EKC123" s="10"/>
      <c r="EKD123" s="10"/>
      <c r="EKE123" s="10"/>
      <c r="EKF123" s="10"/>
      <c r="EKG123" s="10"/>
      <c r="EKH123" s="10"/>
      <c r="EKI123" s="10"/>
      <c r="EKJ123" s="10"/>
      <c r="EKK123" s="10"/>
      <c r="EKL123" s="10"/>
      <c r="EKM123" s="10"/>
      <c r="EKN123" s="10"/>
      <c r="EKO123" s="10"/>
      <c r="EKP123" s="10"/>
      <c r="EKQ123" s="10"/>
      <c r="EKR123" s="10"/>
      <c r="EKS123" s="10"/>
      <c r="EKT123" s="10"/>
      <c r="EKU123" s="10"/>
      <c r="EKV123" s="10"/>
      <c r="EKW123" s="10"/>
      <c r="EKX123" s="10"/>
      <c r="EKY123" s="10"/>
      <c r="EKZ123" s="10"/>
      <c r="ELA123" s="10"/>
      <c r="ELB123" s="10"/>
      <c r="ELC123" s="10"/>
      <c r="ELD123" s="10"/>
      <c r="ELE123" s="10"/>
      <c r="ELF123" s="10"/>
      <c r="ELG123" s="10"/>
      <c r="ELH123" s="10"/>
      <c r="ELI123" s="10"/>
      <c r="ELJ123" s="10"/>
      <c r="ELK123" s="10"/>
      <c r="ELL123" s="10"/>
      <c r="ELM123" s="10"/>
      <c r="ELN123" s="10"/>
      <c r="ELO123" s="10"/>
      <c r="ELP123" s="10"/>
      <c r="ELQ123" s="10"/>
      <c r="ELR123" s="10"/>
      <c r="ELS123" s="10"/>
      <c r="ELT123" s="10"/>
      <c r="ELU123" s="10"/>
      <c r="ELV123" s="10"/>
      <c r="ELW123" s="10"/>
      <c r="ELX123" s="10"/>
      <c r="ELY123" s="10"/>
      <c r="ELZ123" s="10"/>
      <c r="EMA123" s="10"/>
      <c r="EMB123" s="10"/>
      <c r="EMC123" s="10"/>
      <c r="EMD123" s="10"/>
      <c r="EME123" s="10"/>
      <c r="EMF123" s="10"/>
      <c r="EMG123" s="10"/>
      <c r="EMH123" s="10"/>
      <c r="EMI123" s="10"/>
      <c r="EMJ123" s="10"/>
      <c r="EMK123" s="10"/>
      <c r="EML123" s="10"/>
      <c r="EMM123" s="10"/>
      <c r="EMN123" s="10"/>
      <c r="EMO123" s="10"/>
      <c r="EMP123" s="10"/>
      <c r="EMQ123" s="10"/>
      <c r="EMR123" s="10"/>
      <c r="EMS123" s="10"/>
      <c r="EMT123" s="10"/>
      <c r="EMU123" s="10"/>
      <c r="EMV123" s="10"/>
      <c r="EMW123" s="10"/>
      <c r="EMX123" s="10"/>
      <c r="EMY123" s="10"/>
      <c r="EMZ123" s="10"/>
      <c r="ENA123" s="10"/>
      <c r="ENB123" s="10"/>
      <c r="ENC123" s="10"/>
      <c r="END123" s="10"/>
      <c r="ENE123" s="10"/>
      <c r="ENF123" s="10"/>
      <c r="ENG123" s="10"/>
      <c r="ENH123" s="10"/>
      <c r="ENI123" s="10"/>
      <c r="ENJ123" s="10"/>
      <c r="ENK123" s="10"/>
      <c r="ENL123" s="10"/>
      <c r="ENM123" s="10"/>
      <c r="ENN123" s="10"/>
      <c r="ENO123" s="10"/>
      <c r="ENP123" s="10"/>
      <c r="ENQ123" s="10"/>
      <c r="ENR123" s="10"/>
      <c r="ENS123" s="10"/>
      <c r="ENT123" s="10"/>
      <c r="ENU123" s="10"/>
      <c r="ENV123" s="10"/>
      <c r="ENW123" s="10"/>
      <c r="ENX123" s="10"/>
      <c r="ENY123" s="10"/>
      <c r="ENZ123" s="10"/>
      <c r="EOA123" s="10"/>
      <c r="EOB123" s="10"/>
      <c r="EOC123" s="10"/>
      <c r="EOD123" s="10"/>
      <c r="EOE123" s="10"/>
      <c r="EOF123" s="10"/>
      <c r="EOG123" s="10"/>
      <c r="EOH123" s="10"/>
      <c r="EOI123" s="10"/>
      <c r="EOJ123" s="10"/>
      <c r="EOK123" s="10"/>
      <c r="EOL123" s="10"/>
      <c r="EOM123" s="10"/>
      <c r="EON123" s="10"/>
      <c r="EOO123" s="10"/>
      <c r="EOP123" s="10"/>
      <c r="EOQ123" s="10"/>
      <c r="EOR123" s="10"/>
      <c r="EOS123" s="10"/>
      <c r="EOT123" s="10"/>
      <c r="EOU123" s="10"/>
      <c r="EOV123" s="10"/>
      <c r="EOW123" s="10"/>
      <c r="EOX123" s="10"/>
      <c r="EOY123" s="10"/>
      <c r="EOZ123" s="10"/>
      <c r="EPA123" s="10"/>
      <c r="EPB123" s="10"/>
      <c r="EPC123" s="10"/>
      <c r="EPD123" s="10"/>
      <c r="EPE123" s="10"/>
      <c r="EPF123" s="10"/>
      <c r="EPG123" s="10"/>
      <c r="EPH123" s="10"/>
      <c r="EPI123" s="10"/>
      <c r="EPJ123" s="10"/>
      <c r="EPK123" s="10"/>
      <c r="EPL123" s="10"/>
      <c r="EPM123" s="10"/>
      <c r="EPN123" s="10"/>
      <c r="EPO123" s="10"/>
      <c r="EPP123" s="10"/>
      <c r="EPQ123" s="10"/>
      <c r="EPR123" s="10"/>
      <c r="EPS123" s="10"/>
      <c r="EPT123" s="10"/>
      <c r="EPU123" s="10"/>
      <c r="EPV123" s="10"/>
      <c r="EPW123" s="10"/>
      <c r="EPX123" s="10"/>
      <c r="EPY123" s="10"/>
      <c r="EPZ123" s="10"/>
      <c r="EQA123" s="10"/>
      <c r="EQB123" s="10"/>
      <c r="EQC123" s="10"/>
      <c r="EQD123" s="10"/>
      <c r="EQE123" s="10"/>
      <c r="EQF123" s="10"/>
      <c r="EQG123" s="10"/>
      <c r="EQH123" s="10"/>
      <c r="EQI123" s="10"/>
      <c r="EQJ123" s="10"/>
      <c r="EQK123" s="10"/>
      <c r="EQL123" s="10"/>
      <c r="EQM123" s="10"/>
      <c r="EQN123" s="10"/>
      <c r="EQO123" s="10"/>
      <c r="EQP123" s="10"/>
      <c r="EQQ123" s="10"/>
      <c r="EQR123" s="10"/>
      <c r="EQS123" s="10"/>
      <c r="EQT123" s="10"/>
      <c r="EQU123" s="10"/>
      <c r="EQV123" s="10"/>
      <c r="EQW123" s="10"/>
      <c r="EQX123" s="10"/>
      <c r="EQY123" s="10"/>
      <c r="EQZ123" s="10"/>
      <c r="ERA123" s="10"/>
      <c r="ERB123" s="10"/>
      <c r="ERC123" s="10"/>
      <c r="ERD123" s="10"/>
      <c r="ERE123" s="10"/>
      <c r="ERF123" s="10"/>
      <c r="ERG123" s="10"/>
      <c r="ERH123" s="10"/>
      <c r="ERI123" s="10"/>
      <c r="ERJ123" s="10"/>
      <c r="ERK123" s="10"/>
      <c r="ERL123" s="10"/>
      <c r="ERM123" s="10"/>
      <c r="ERN123" s="10"/>
      <c r="ERO123" s="10"/>
      <c r="ERP123" s="10"/>
      <c r="ERQ123" s="10"/>
      <c r="ERR123" s="10"/>
      <c r="ERS123" s="10"/>
      <c r="ERT123" s="10"/>
      <c r="ERU123" s="10"/>
      <c r="ERV123" s="10"/>
      <c r="ERW123" s="10"/>
      <c r="ERX123" s="10"/>
      <c r="ERY123" s="10"/>
      <c r="ERZ123" s="10"/>
      <c r="ESA123" s="10"/>
      <c r="ESB123" s="10"/>
      <c r="ESC123" s="10"/>
      <c r="ESD123" s="10"/>
      <c r="ESE123" s="10"/>
      <c r="ESF123" s="10"/>
      <c r="ESG123" s="10"/>
      <c r="ESH123" s="10"/>
      <c r="ESI123" s="10"/>
      <c r="ESJ123" s="10"/>
      <c r="ESK123" s="10"/>
      <c r="ESL123" s="10"/>
      <c r="ESM123" s="10"/>
      <c r="ESN123" s="10"/>
      <c r="ESO123" s="10"/>
      <c r="ESP123" s="10"/>
      <c r="ESQ123" s="10"/>
      <c r="ESR123" s="10"/>
      <c r="ESS123" s="10"/>
      <c r="EST123" s="10"/>
      <c r="ESU123" s="10"/>
      <c r="ESV123" s="10"/>
      <c r="ESW123" s="10"/>
      <c r="ESX123" s="10"/>
      <c r="ESY123" s="10"/>
      <c r="ESZ123" s="10"/>
      <c r="ETA123" s="10"/>
      <c r="ETB123" s="10"/>
      <c r="ETC123" s="10"/>
      <c r="ETD123" s="10"/>
      <c r="ETE123" s="10"/>
      <c r="ETF123" s="10"/>
      <c r="ETG123" s="10"/>
      <c r="ETH123" s="10"/>
      <c r="ETI123" s="10"/>
      <c r="ETJ123" s="10"/>
      <c r="ETK123" s="10"/>
      <c r="ETL123" s="10"/>
      <c r="ETM123" s="10"/>
      <c r="ETN123" s="10"/>
      <c r="ETO123" s="10"/>
      <c r="ETP123" s="10"/>
      <c r="ETQ123" s="10"/>
      <c r="ETR123" s="10"/>
      <c r="ETS123" s="10"/>
      <c r="ETT123" s="10"/>
      <c r="ETU123" s="10"/>
      <c r="ETV123" s="10"/>
      <c r="ETW123" s="10"/>
      <c r="ETX123" s="10"/>
      <c r="ETY123" s="10"/>
      <c r="ETZ123" s="10"/>
      <c r="EUA123" s="10"/>
      <c r="EUB123" s="10"/>
      <c r="EUC123" s="10"/>
      <c r="EUD123" s="10"/>
      <c r="EUE123" s="10"/>
      <c r="EUF123" s="10"/>
      <c r="EUG123" s="10"/>
      <c r="EUH123" s="10"/>
      <c r="EUI123" s="10"/>
      <c r="EUJ123" s="10"/>
      <c r="EUK123" s="10"/>
      <c r="EUL123" s="10"/>
      <c r="EUM123" s="10"/>
      <c r="EUN123" s="10"/>
      <c r="EUO123" s="10"/>
      <c r="EUP123" s="10"/>
      <c r="EUQ123" s="10"/>
      <c r="EUR123" s="10"/>
      <c r="EUS123" s="10"/>
      <c r="EUT123" s="10"/>
      <c r="EUU123" s="10"/>
      <c r="EUV123" s="10"/>
      <c r="EUW123" s="10"/>
      <c r="EUX123" s="10"/>
      <c r="EUY123" s="10"/>
      <c r="EUZ123" s="10"/>
      <c r="EVA123" s="10"/>
      <c r="EVB123" s="10"/>
      <c r="EVC123" s="10"/>
      <c r="EVD123" s="10"/>
      <c r="EVE123" s="10"/>
      <c r="EVF123" s="10"/>
      <c r="EVG123" s="10"/>
      <c r="EVH123" s="10"/>
      <c r="EVI123" s="10"/>
      <c r="EVJ123" s="10"/>
      <c r="EVK123" s="10"/>
      <c r="EVL123" s="10"/>
      <c r="EVM123" s="10"/>
      <c r="EVN123" s="10"/>
      <c r="EVO123" s="10"/>
      <c r="EVP123" s="10"/>
      <c r="EVQ123" s="10"/>
      <c r="EVR123" s="10"/>
      <c r="EVS123" s="10"/>
      <c r="EVT123" s="10"/>
      <c r="EVU123" s="10"/>
      <c r="EVV123" s="10"/>
      <c r="EVW123" s="10"/>
      <c r="EVX123" s="10"/>
      <c r="EVY123" s="10"/>
      <c r="EVZ123" s="10"/>
      <c r="EWA123" s="10"/>
      <c r="EWB123" s="10"/>
      <c r="EWC123" s="10"/>
      <c r="EWD123" s="10"/>
      <c r="EWE123" s="10"/>
      <c r="EWF123" s="10"/>
      <c r="EWG123" s="10"/>
      <c r="EWH123" s="10"/>
      <c r="EWI123" s="10"/>
      <c r="EWJ123" s="10"/>
      <c r="EWK123" s="10"/>
      <c r="EWL123" s="10"/>
      <c r="EWM123" s="10"/>
      <c r="EWN123" s="10"/>
      <c r="EWO123" s="10"/>
      <c r="EWP123" s="10"/>
      <c r="EWQ123" s="10"/>
      <c r="EWR123" s="10"/>
      <c r="EWS123" s="10"/>
      <c r="EWT123" s="10"/>
      <c r="EWU123" s="10"/>
      <c r="EWV123" s="10"/>
      <c r="EWW123" s="10"/>
      <c r="EWX123" s="10"/>
      <c r="EWY123" s="10"/>
      <c r="EWZ123" s="10"/>
      <c r="EXA123" s="10"/>
      <c r="EXB123" s="10"/>
      <c r="EXC123" s="10"/>
      <c r="EXD123" s="10"/>
      <c r="EXE123" s="10"/>
      <c r="EXF123" s="10"/>
      <c r="EXG123" s="10"/>
      <c r="EXH123" s="10"/>
      <c r="EXI123" s="10"/>
      <c r="EXJ123" s="10"/>
      <c r="EXK123" s="10"/>
      <c r="EXL123" s="10"/>
      <c r="EXM123" s="10"/>
      <c r="EXN123" s="10"/>
      <c r="EXO123" s="10"/>
      <c r="EXP123" s="10"/>
      <c r="EXQ123" s="10"/>
      <c r="EXR123" s="10"/>
      <c r="EXS123" s="10"/>
      <c r="EXT123" s="10"/>
      <c r="EXU123" s="10"/>
      <c r="EXV123" s="10"/>
      <c r="EXW123" s="10"/>
      <c r="EXX123" s="10"/>
      <c r="EXY123" s="10"/>
      <c r="EXZ123" s="10"/>
      <c r="EYA123" s="10"/>
      <c r="EYB123" s="10"/>
      <c r="EYC123" s="10"/>
      <c r="EYD123" s="10"/>
      <c r="EYE123" s="10"/>
      <c r="EYF123" s="10"/>
      <c r="EYG123" s="10"/>
      <c r="EYH123" s="10"/>
      <c r="EYI123" s="10"/>
      <c r="EYJ123" s="10"/>
      <c r="EYK123" s="10"/>
      <c r="EYL123" s="10"/>
      <c r="EYM123" s="10"/>
      <c r="EYN123" s="10"/>
      <c r="EYO123" s="10"/>
      <c r="EYP123" s="10"/>
      <c r="EYQ123" s="10"/>
      <c r="EYR123" s="10"/>
      <c r="EYS123" s="10"/>
      <c r="EYT123" s="10"/>
      <c r="EYU123" s="10"/>
      <c r="EYV123" s="10"/>
      <c r="EYW123" s="10"/>
      <c r="EYX123" s="10"/>
      <c r="EYY123" s="10"/>
      <c r="EYZ123" s="10"/>
      <c r="EZA123" s="10"/>
      <c r="EZB123" s="10"/>
      <c r="EZC123" s="10"/>
      <c r="EZD123" s="10"/>
      <c r="EZE123" s="10"/>
      <c r="EZF123" s="10"/>
      <c r="EZG123" s="10"/>
      <c r="EZH123" s="10"/>
      <c r="EZI123" s="10"/>
      <c r="EZJ123" s="10"/>
      <c r="EZK123" s="10"/>
      <c r="EZL123" s="10"/>
      <c r="EZM123" s="10"/>
      <c r="EZN123" s="10"/>
      <c r="EZO123" s="10"/>
      <c r="EZP123" s="10"/>
      <c r="EZQ123" s="10"/>
      <c r="EZR123" s="10"/>
      <c r="EZS123" s="10"/>
      <c r="EZT123" s="10"/>
      <c r="EZU123" s="10"/>
      <c r="EZV123" s="10"/>
      <c r="EZW123" s="10"/>
      <c r="EZX123" s="10"/>
      <c r="EZY123" s="10"/>
      <c r="EZZ123" s="10"/>
      <c r="FAA123" s="10"/>
      <c r="FAB123" s="10"/>
      <c r="FAC123" s="10"/>
      <c r="FAD123" s="10"/>
      <c r="FAE123" s="10"/>
      <c r="FAF123" s="10"/>
      <c r="FAG123" s="10"/>
      <c r="FAH123" s="10"/>
      <c r="FAI123" s="10"/>
      <c r="FAJ123" s="10"/>
      <c r="FAK123" s="10"/>
      <c r="FAL123" s="10"/>
      <c r="FAM123" s="10"/>
      <c r="FAN123" s="10"/>
      <c r="FAO123" s="10"/>
      <c r="FAP123" s="10"/>
      <c r="FAQ123" s="10"/>
      <c r="FAR123" s="10"/>
      <c r="FAS123" s="10"/>
      <c r="FAT123" s="10"/>
      <c r="FAU123" s="10"/>
      <c r="FAV123" s="10"/>
      <c r="FAW123" s="10"/>
      <c r="FAX123" s="10"/>
      <c r="FAY123" s="10"/>
      <c r="FAZ123" s="10"/>
      <c r="FBA123" s="10"/>
      <c r="FBB123" s="10"/>
      <c r="FBC123" s="10"/>
      <c r="FBD123" s="10"/>
      <c r="FBE123" s="10"/>
      <c r="FBF123" s="10"/>
      <c r="FBG123" s="10"/>
      <c r="FBH123" s="10"/>
      <c r="FBI123" s="10"/>
      <c r="FBJ123" s="10"/>
      <c r="FBK123" s="10"/>
      <c r="FBL123" s="10"/>
      <c r="FBM123" s="10"/>
      <c r="FBN123" s="10"/>
      <c r="FBO123" s="10"/>
      <c r="FBP123" s="10"/>
      <c r="FBQ123" s="10"/>
      <c r="FBR123" s="10"/>
      <c r="FBS123" s="10"/>
      <c r="FBT123" s="10"/>
      <c r="FBU123" s="10"/>
      <c r="FBV123" s="10"/>
      <c r="FBW123" s="10"/>
      <c r="FBX123" s="10"/>
      <c r="FBY123" s="10"/>
      <c r="FBZ123" s="10"/>
      <c r="FCA123" s="10"/>
      <c r="FCB123" s="10"/>
      <c r="FCC123" s="10"/>
      <c r="FCD123" s="10"/>
      <c r="FCE123" s="10"/>
      <c r="FCF123" s="10"/>
      <c r="FCG123" s="10"/>
      <c r="FCH123" s="10"/>
      <c r="FCI123" s="10"/>
      <c r="FCJ123" s="10"/>
      <c r="FCK123" s="10"/>
      <c r="FCL123" s="10"/>
      <c r="FCM123" s="10"/>
      <c r="FCN123" s="10"/>
      <c r="FCO123" s="10"/>
      <c r="FCP123" s="10"/>
      <c r="FCQ123" s="10"/>
      <c r="FCR123" s="10"/>
      <c r="FCS123" s="10"/>
      <c r="FCT123" s="10"/>
      <c r="FCU123" s="10"/>
      <c r="FCV123" s="10"/>
      <c r="FCW123" s="10"/>
      <c r="FCX123" s="10"/>
      <c r="FCY123" s="10"/>
      <c r="FCZ123" s="10"/>
      <c r="FDA123" s="10"/>
      <c r="FDB123" s="10"/>
      <c r="FDC123" s="10"/>
      <c r="FDD123" s="10"/>
      <c r="FDE123" s="10"/>
      <c r="FDF123" s="10"/>
      <c r="FDG123" s="10"/>
      <c r="FDH123" s="10"/>
      <c r="FDI123" s="10"/>
      <c r="FDJ123" s="10"/>
      <c r="FDK123" s="10"/>
      <c r="FDL123" s="10"/>
      <c r="FDM123" s="10"/>
      <c r="FDN123" s="10"/>
      <c r="FDO123" s="10"/>
      <c r="FDP123" s="10"/>
      <c r="FDQ123" s="10"/>
      <c r="FDR123" s="10"/>
      <c r="FDS123" s="10"/>
      <c r="FDT123" s="10"/>
      <c r="FDU123" s="10"/>
      <c r="FDV123" s="10"/>
      <c r="FDW123" s="10"/>
      <c r="FDX123" s="10"/>
      <c r="FDY123" s="10"/>
      <c r="FDZ123" s="10"/>
      <c r="FEA123" s="10"/>
      <c r="FEB123" s="10"/>
      <c r="FEC123" s="10"/>
      <c r="FED123" s="10"/>
      <c r="FEE123" s="10"/>
      <c r="FEF123" s="10"/>
      <c r="FEG123" s="10"/>
      <c r="FEH123" s="10"/>
      <c r="FEI123" s="10"/>
      <c r="FEJ123" s="10"/>
      <c r="FEK123" s="10"/>
      <c r="FEL123" s="10"/>
      <c r="FEM123" s="10"/>
      <c r="FEN123" s="10"/>
      <c r="FEO123" s="10"/>
      <c r="FEP123" s="10"/>
      <c r="FEQ123" s="10"/>
      <c r="FER123" s="10"/>
      <c r="FES123" s="10"/>
      <c r="FET123" s="10"/>
      <c r="FEU123" s="10"/>
      <c r="FEV123" s="10"/>
      <c r="FEW123" s="10"/>
      <c r="FEX123" s="10"/>
      <c r="FEY123" s="10"/>
      <c r="FEZ123" s="10"/>
      <c r="FFA123" s="10"/>
      <c r="FFB123" s="10"/>
      <c r="FFC123" s="10"/>
      <c r="FFD123" s="10"/>
      <c r="FFE123" s="10"/>
      <c r="FFF123" s="10"/>
      <c r="FFG123" s="10"/>
      <c r="FFH123" s="10"/>
      <c r="FFI123" s="10"/>
      <c r="FFJ123" s="10"/>
      <c r="FFK123" s="10"/>
      <c r="FFL123" s="10"/>
      <c r="FFM123" s="10"/>
      <c r="FFN123" s="10"/>
      <c r="FFO123" s="10"/>
      <c r="FFP123" s="10"/>
      <c r="FFQ123" s="10"/>
      <c r="FFR123" s="10"/>
      <c r="FFS123" s="10"/>
      <c r="FFT123" s="10"/>
      <c r="FFU123" s="10"/>
      <c r="FFV123" s="10"/>
      <c r="FFW123" s="10"/>
      <c r="FFX123" s="10"/>
      <c r="FFY123" s="10"/>
      <c r="FFZ123" s="10"/>
      <c r="FGA123" s="10"/>
      <c r="FGB123" s="10"/>
      <c r="FGC123" s="10"/>
      <c r="FGD123" s="10"/>
      <c r="FGE123" s="10"/>
      <c r="FGF123" s="10"/>
      <c r="FGG123" s="10"/>
      <c r="FGH123" s="10"/>
      <c r="FGI123" s="10"/>
      <c r="FGJ123" s="10"/>
      <c r="FGK123" s="10"/>
      <c r="FGL123" s="10"/>
      <c r="FGM123" s="10"/>
      <c r="FGN123" s="10"/>
      <c r="FGO123" s="10"/>
      <c r="FGP123" s="10"/>
      <c r="FGQ123" s="10"/>
      <c r="FGR123" s="10"/>
      <c r="FGS123" s="10"/>
      <c r="FGT123" s="10"/>
      <c r="FGU123" s="10"/>
      <c r="FGV123" s="10"/>
      <c r="FGW123" s="10"/>
      <c r="FGX123" s="10"/>
      <c r="FGY123" s="10"/>
      <c r="FGZ123" s="10"/>
      <c r="FHA123" s="10"/>
      <c r="FHB123" s="10"/>
      <c r="FHC123" s="10"/>
      <c r="FHD123" s="10"/>
      <c r="FHE123" s="10"/>
      <c r="FHF123" s="10"/>
      <c r="FHG123" s="10"/>
      <c r="FHH123" s="10"/>
      <c r="FHI123" s="10"/>
      <c r="FHJ123" s="10"/>
      <c r="FHK123" s="10"/>
      <c r="FHL123" s="10"/>
      <c r="FHM123" s="10"/>
      <c r="FHN123" s="10"/>
      <c r="FHO123" s="10"/>
      <c r="FHP123" s="10"/>
      <c r="FHQ123" s="10"/>
      <c r="FHR123" s="10"/>
      <c r="FHS123" s="10"/>
      <c r="FHT123" s="10"/>
      <c r="FHU123" s="10"/>
      <c r="FHV123" s="10"/>
      <c r="FHW123" s="10"/>
      <c r="FHX123" s="10"/>
      <c r="FHY123" s="10"/>
      <c r="FHZ123" s="10"/>
      <c r="FIA123" s="10"/>
      <c r="FIB123" s="10"/>
      <c r="FIC123" s="10"/>
      <c r="FID123" s="10"/>
      <c r="FIE123" s="10"/>
      <c r="FIF123" s="10"/>
      <c r="FIG123" s="10"/>
      <c r="FIH123" s="10"/>
      <c r="FII123" s="10"/>
      <c r="FIJ123" s="10"/>
      <c r="FIK123" s="10"/>
      <c r="FIL123" s="10"/>
      <c r="FIM123" s="10"/>
      <c r="FIN123" s="10"/>
      <c r="FIO123" s="10"/>
      <c r="FIP123" s="10"/>
      <c r="FIQ123" s="10"/>
      <c r="FIR123" s="10"/>
      <c r="FIS123" s="10"/>
      <c r="FIT123" s="10"/>
      <c r="FIU123" s="10"/>
      <c r="FIV123" s="10"/>
      <c r="FIW123" s="10"/>
      <c r="FIX123" s="10"/>
      <c r="FIY123" s="10"/>
      <c r="FIZ123" s="10"/>
      <c r="FJA123" s="10"/>
      <c r="FJB123" s="10"/>
      <c r="FJC123" s="10"/>
      <c r="FJD123" s="10"/>
      <c r="FJE123" s="10"/>
      <c r="FJF123" s="10"/>
      <c r="FJG123" s="10"/>
      <c r="FJH123" s="10"/>
      <c r="FJI123" s="10"/>
      <c r="FJJ123" s="10"/>
      <c r="FJK123" s="10"/>
      <c r="FJL123" s="10"/>
      <c r="FJM123" s="10"/>
      <c r="FJN123" s="10"/>
      <c r="FJO123" s="10"/>
      <c r="FJP123" s="10"/>
      <c r="FJQ123" s="10"/>
      <c r="FJR123" s="10"/>
      <c r="FJS123" s="10"/>
      <c r="FJT123" s="10"/>
      <c r="FJU123" s="10"/>
      <c r="FJV123" s="10"/>
      <c r="FJW123" s="10"/>
      <c r="FJX123" s="10"/>
      <c r="FJY123" s="10"/>
      <c r="FJZ123" s="10"/>
      <c r="FKA123" s="10"/>
      <c r="FKB123" s="10"/>
      <c r="FKC123" s="10"/>
      <c r="FKD123" s="10"/>
      <c r="FKE123" s="10"/>
      <c r="FKF123" s="10"/>
      <c r="FKG123" s="10"/>
      <c r="FKH123" s="10"/>
      <c r="FKI123" s="10"/>
      <c r="FKJ123" s="10"/>
      <c r="FKK123" s="10"/>
      <c r="FKL123" s="10"/>
      <c r="FKM123" s="10"/>
      <c r="FKN123" s="10"/>
      <c r="FKO123" s="10"/>
      <c r="FKP123" s="10"/>
      <c r="FKQ123" s="10"/>
      <c r="FKR123" s="10"/>
      <c r="FKS123" s="10"/>
      <c r="FKT123" s="10"/>
      <c r="FKU123" s="10"/>
      <c r="FKV123" s="10"/>
      <c r="FKW123" s="10"/>
      <c r="FKX123" s="10"/>
      <c r="FKY123" s="10"/>
      <c r="FKZ123" s="10"/>
      <c r="FLA123" s="10"/>
      <c r="FLB123" s="10"/>
      <c r="FLC123" s="10"/>
      <c r="FLD123" s="10"/>
      <c r="FLE123" s="10"/>
      <c r="FLF123" s="10"/>
      <c r="FLG123" s="10"/>
      <c r="FLH123" s="10"/>
      <c r="FLI123" s="10"/>
      <c r="FLJ123" s="10"/>
      <c r="FLK123" s="10"/>
      <c r="FLL123" s="10"/>
      <c r="FLM123" s="10"/>
      <c r="FLN123" s="10"/>
      <c r="FLO123" s="10"/>
      <c r="FLP123" s="10"/>
      <c r="FLQ123" s="10"/>
      <c r="FLR123" s="10"/>
      <c r="FLS123" s="10"/>
      <c r="FLT123" s="10"/>
      <c r="FLU123" s="10"/>
      <c r="FLV123" s="10"/>
      <c r="FLW123" s="10"/>
      <c r="FLX123" s="10"/>
      <c r="FLY123" s="10"/>
      <c r="FLZ123" s="10"/>
      <c r="FMA123" s="10"/>
      <c r="FMB123" s="10"/>
      <c r="FMC123" s="10"/>
      <c r="FMD123" s="10"/>
      <c r="FME123" s="10"/>
      <c r="FMF123" s="10"/>
      <c r="FMG123" s="10"/>
      <c r="FMH123" s="10"/>
      <c r="FMI123" s="10"/>
      <c r="FMJ123" s="10"/>
      <c r="FMK123" s="10"/>
      <c r="FML123" s="10"/>
      <c r="FMM123" s="10"/>
      <c r="FMN123" s="10"/>
      <c r="FMO123" s="10"/>
      <c r="FMP123" s="10"/>
      <c r="FMQ123" s="10"/>
      <c r="FMR123" s="10"/>
      <c r="FMS123" s="10"/>
      <c r="FMT123" s="10"/>
      <c r="FMU123" s="10"/>
      <c r="FMV123" s="10"/>
      <c r="FMW123" s="10"/>
      <c r="FMX123" s="10"/>
      <c r="FMY123" s="10"/>
      <c r="FMZ123" s="10"/>
      <c r="FNA123" s="10"/>
      <c r="FNB123" s="10"/>
      <c r="FNC123" s="10"/>
      <c r="FND123" s="10"/>
      <c r="FNE123" s="10"/>
      <c r="FNF123" s="10"/>
      <c r="FNG123" s="10"/>
      <c r="FNH123" s="10"/>
      <c r="FNI123" s="10"/>
      <c r="FNJ123" s="10"/>
      <c r="FNK123" s="10"/>
      <c r="FNL123" s="10"/>
      <c r="FNM123" s="10"/>
      <c r="FNN123" s="10"/>
      <c r="FNO123" s="10"/>
      <c r="FNP123" s="10"/>
      <c r="FNQ123" s="10"/>
      <c r="FNR123" s="10"/>
      <c r="FNS123" s="10"/>
      <c r="FNT123" s="10"/>
      <c r="FNU123" s="10"/>
      <c r="FNV123" s="10"/>
      <c r="FNW123" s="10"/>
      <c r="FNX123" s="10"/>
      <c r="FNY123" s="10"/>
      <c r="FNZ123" s="10"/>
      <c r="FOA123" s="10"/>
      <c r="FOB123" s="10"/>
      <c r="FOC123" s="10"/>
      <c r="FOD123" s="10"/>
      <c r="FOE123" s="10"/>
      <c r="FOF123" s="10"/>
      <c r="FOG123" s="10"/>
      <c r="FOH123" s="10"/>
      <c r="FOI123" s="10"/>
      <c r="FOJ123" s="10"/>
      <c r="FOK123" s="10"/>
      <c r="FOL123" s="10"/>
      <c r="FOM123" s="10"/>
      <c r="FON123" s="10"/>
      <c r="FOO123" s="10"/>
      <c r="FOP123" s="10"/>
      <c r="FOQ123" s="10"/>
      <c r="FOR123" s="10"/>
      <c r="FOS123" s="10"/>
      <c r="FOT123" s="10"/>
      <c r="FOU123" s="10"/>
      <c r="FOV123" s="10"/>
      <c r="FOW123" s="10"/>
      <c r="FOX123" s="10"/>
      <c r="FOY123" s="10"/>
      <c r="FOZ123" s="10"/>
      <c r="FPA123" s="10"/>
      <c r="FPB123" s="10"/>
      <c r="FPC123" s="10"/>
      <c r="FPD123" s="10"/>
      <c r="FPE123" s="10"/>
      <c r="FPF123" s="10"/>
      <c r="FPG123" s="10"/>
      <c r="FPH123" s="10"/>
      <c r="FPI123" s="10"/>
      <c r="FPJ123" s="10"/>
      <c r="FPK123" s="10"/>
      <c r="FPL123" s="10"/>
      <c r="FPM123" s="10"/>
      <c r="FPN123" s="10"/>
      <c r="FPO123" s="10"/>
      <c r="FPP123" s="10"/>
      <c r="FPQ123" s="10"/>
      <c r="FPR123" s="10"/>
      <c r="FPS123" s="10"/>
      <c r="FPT123" s="10"/>
      <c r="FPU123" s="10"/>
      <c r="FPV123" s="10"/>
      <c r="FPW123" s="10"/>
      <c r="FPX123" s="10"/>
      <c r="FPY123" s="10"/>
      <c r="FPZ123" s="10"/>
      <c r="FQA123" s="10"/>
      <c r="FQB123" s="10"/>
      <c r="FQC123" s="10"/>
      <c r="FQD123" s="10"/>
      <c r="FQE123" s="10"/>
      <c r="FQF123" s="10"/>
      <c r="FQG123" s="10"/>
      <c r="FQH123" s="10"/>
      <c r="FQI123" s="10"/>
      <c r="FQJ123" s="10"/>
      <c r="FQK123" s="10"/>
      <c r="FQL123" s="10"/>
      <c r="FQM123" s="10"/>
      <c r="FQN123" s="10"/>
      <c r="FQO123" s="10"/>
      <c r="FQP123" s="10"/>
      <c r="FQQ123" s="10"/>
      <c r="FQR123" s="10"/>
      <c r="FQS123" s="10"/>
      <c r="FQT123" s="10"/>
      <c r="FQU123" s="10"/>
      <c r="FQV123" s="10"/>
      <c r="FQW123" s="10"/>
      <c r="FQX123" s="10"/>
      <c r="FQY123" s="10"/>
      <c r="FQZ123" s="10"/>
      <c r="FRA123" s="10"/>
      <c r="FRB123" s="10"/>
      <c r="FRC123" s="10"/>
      <c r="FRD123" s="10"/>
      <c r="FRE123" s="10"/>
      <c r="FRF123" s="10"/>
      <c r="FRG123" s="10"/>
      <c r="FRH123" s="10"/>
      <c r="FRI123" s="10"/>
      <c r="FRJ123" s="10"/>
      <c r="FRK123" s="10"/>
      <c r="FRL123" s="10"/>
      <c r="FRM123" s="10"/>
      <c r="FRN123" s="10"/>
      <c r="FRO123" s="10"/>
      <c r="FRP123" s="10"/>
      <c r="FRQ123" s="10"/>
      <c r="FRR123" s="10"/>
      <c r="FRS123" s="10"/>
      <c r="FRT123" s="10"/>
      <c r="FRU123" s="10"/>
      <c r="FRV123" s="10"/>
      <c r="FRW123" s="10"/>
      <c r="FRX123" s="10"/>
      <c r="FRY123" s="10"/>
      <c r="FRZ123" s="10"/>
      <c r="FSA123" s="10"/>
      <c r="FSB123" s="10"/>
      <c r="FSC123" s="10"/>
      <c r="FSD123" s="10"/>
      <c r="FSE123" s="10"/>
      <c r="FSF123" s="10"/>
      <c r="FSG123" s="10"/>
      <c r="FSH123" s="10"/>
      <c r="FSI123" s="10"/>
      <c r="FSJ123" s="10"/>
      <c r="FSK123" s="10"/>
      <c r="FSL123" s="10"/>
      <c r="FSM123" s="10"/>
      <c r="FSN123" s="10"/>
      <c r="FSO123" s="10"/>
      <c r="FSP123" s="10"/>
      <c r="FSQ123" s="10"/>
      <c r="FSR123" s="10"/>
      <c r="FSS123" s="10"/>
      <c r="FST123" s="10"/>
      <c r="FSU123" s="10"/>
      <c r="FSV123" s="10"/>
      <c r="FSW123" s="10"/>
      <c r="FSX123" s="10"/>
      <c r="FSY123" s="10"/>
      <c r="FSZ123" s="10"/>
      <c r="FTA123" s="10"/>
      <c r="FTB123" s="10"/>
      <c r="FTC123" s="10"/>
      <c r="FTD123" s="10"/>
      <c r="FTE123" s="10"/>
      <c r="FTF123" s="10"/>
      <c r="FTG123" s="10"/>
      <c r="FTH123" s="10"/>
      <c r="FTI123" s="10"/>
      <c r="FTJ123" s="10"/>
      <c r="FTK123" s="10"/>
      <c r="FTL123" s="10"/>
      <c r="FTM123" s="10"/>
      <c r="FTN123" s="10"/>
      <c r="FTO123" s="10"/>
      <c r="FTP123" s="10"/>
      <c r="FTQ123" s="10"/>
      <c r="FTR123" s="10"/>
      <c r="FTS123" s="10"/>
      <c r="FTT123" s="10"/>
      <c r="FTU123" s="10"/>
      <c r="FTV123" s="10"/>
      <c r="FTW123" s="10"/>
      <c r="FTX123" s="10"/>
      <c r="FTY123" s="10"/>
      <c r="FTZ123" s="10"/>
      <c r="FUA123" s="10"/>
      <c r="FUB123" s="10"/>
      <c r="FUC123" s="10"/>
      <c r="FUD123" s="10"/>
      <c r="FUE123" s="10"/>
      <c r="FUF123" s="10"/>
      <c r="FUG123" s="10"/>
      <c r="FUH123" s="10"/>
      <c r="FUI123" s="10"/>
      <c r="FUJ123" s="10"/>
      <c r="FUK123" s="10"/>
      <c r="FUL123" s="10"/>
      <c r="FUM123" s="10"/>
      <c r="FUN123" s="10"/>
      <c r="FUO123" s="10"/>
      <c r="FUP123" s="10"/>
      <c r="FUQ123" s="10"/>
      <c r="FUR123" s="10"/>
      <c r="FUS123" s="10"/>
      <c r="FUT123" s="10"/>
      <c r="FUU123" s="10"/>
      <c r="FUV123" s="10"/>
      <c r="FUW123" s="10"/>
      <c r="FUX123" s="10"/>
      <c r="FUY123" s="10"/>
      <c r="FUZ123" s="10"/>
      <c r="FVA123" s="10"/>
      <c r="FVB123" s="10"/>
      <c r="FVC123" s="10"/>
      <c r="FVD123" s="10"/>
      <c r="FVE123" s="10"/>
      <c r="FVF123" s="10"/>
      <c r="FVG123" s="10"/>
      <c r="FVH123" s="10"/>
      <c r="FVI123" s="10"/>
      <c r="FVJ123" s="10"/>
      <c r="FVK123" s="10"/>
      <c r="FVL123" s="10"/>
      <c r="FVM123" s="10"/>
      <c r="FVN123" s="10"/>
      <c r="FVO123" s="10"/>
      <c r="FVP123" s="10"/>
      <c r="FVQ123" s="10"/>
      <c r="FVR123" s="10"/>
      <c r="FVS123" s="10"/>
      <c r="FVT123" s="10"/>
      <c r="FVU123" s="10"/>
      <c r="FVV123" s="10"/>
      <c r="FVW123" s="10"/>
      <c r="FVX123" s="10"/>
      <c r="FVY123" s="10"/>
      <c r="FVZ123" s="10"/>
      <c r="FWA123" s="10"/>
      <c r="FWB123" s="10"/>
      <c r="FWC123" s="10"/>
      <c r="FWD123" s="10"/>
      <c r="FWE123" s="10"/>
      <c r="FWF123" s="10"/>
      <c r="FWG123" s="10"/>
      <c r="FWH123" s="10"/>
      <c r="FWI123" s="10"/>
      <c r="FWJ123" s="10"/>
      <c r="FWK123" s="10"/>
      <c r="FWL123" s="10"/>
      <c r="FWM123" s="10"/>
      <c r="FWN123" s="10"/>
      <c r="FWO123" s="10"/>
      <c r="FWP123" s="10"/>
      <c r="FWQ123" s="10"/>
      <c r="FWR123" s="10"/>
      <c r="FWS123" s="10"/>
      <c r="FWT123" s="10"/>
      <c r="FWU123" s="10"/>
      <c r="FWV123" s="10"/>
      <c r="FWW123" s="10"/>
      <c r="FWX123" s="10"/>
      <c r="FWY123" s="10"/>
      <c r="FWZ123" s="10"/>
      <c r="FXA123" s="10"/>
      <c r="FXB123" s="10"/>
      <c r="FXC123" s="10"/>
      <c r="FXD123" s="10"/>
      <c r="FXE123" s="10"/>
      <c r="FXF123" s="10"/>
      <c r="FXG123" s="10"/>
      <c r="FXH123" s="10"/>
      <c r="FXI123" s="10"/>
      <c r="FXJ123" s="10"/>
      <c r="FXK123" s="10"/>
      <c r="FXL123" s="10"/>
      <c r="FXM123" s="10"/>
      <c r="FXN123" s="10"/>
      <c r="FXO123" s="10"/>
      <c r="FXP123" s="10"/>
      <c r="FXQ123" s="10"/>
      <c r="FXR123" s="10"/>
      <c r="FXS123" s="10"/>
      <c r="FXT123" s="10"/>
      <c r="FXU123" s="10"/>
      <c r="FXV123" s="10"/>
      <c r="FXW123" s="10"/>
      <c r="FXX123" s="10"/>
      <c r="FXY123" s="10"/>
      <c r="FXZ123" s="10"/>
      <c r="FYA123" s="10"/>
      <c r="FYB123" s="10"/>
      <c r="FYC123" s="10"/>
      <c r="FYD123" s="10"/>
      <c r="FYE123" s="10"/>
      <c r="FYF123" s="10"/>
      <c r="FYG123" s="10"/>
      <c r="FYH123" s="10"/>
      <c r="FYI123" s="10"/>
      <c r="FYJ123" s="10"/>
      <c r="FYK123" s="10"/>
      <c r="FYL123" s="10"/>
      <c r="FYM123" s="10"/>
      <c r="FYN123" s="10"/>
      <c r="FYO123" s="10"/>
      <c r="FYP123" s="10"/>
      <c r="FYQ123" s="10"/>
      <c r="FYR123" s="10"/>
      <c r="FYS123" s="10"/>
      <c r="FYT123" s="10"/>
      <c r="FYU123" s="10"/>
      <c r="FYV123" s="10"/>
      <c r="FYW123" s="10"/>
      <c r="FYX123" s="10"/>
      <c r="FYY123" s="10"/>
      <c r="FYZ123" s="10"/>
      <c r="FZA123" s="10"/>
      <c r="FZB123" s="10"/>
      <c r="FZC123" s="10"/>
      <c r="FZD123" s="10"/>
      <c r="FZE123" s="10"/>
      <c r="FZF123" s="10"/>
      <c r="FZG123" s="10"/>
      <c r="FZH123" s="10"/>
      <c r="FZI123" s="10"/>
      <c r="FZJ123" s="10"/>
      <c r="FZK123" s="10"/>
      <c r="FZL123" s="10"/>
      <c r="FZM123" s="10"/>
      <c r="FZN123" s="10"/>
      <c r="FZO123" s="10"/>
      <c r="FZP123" s="10"/>
      <c r="FZQ123" s="10"/>
      <c r="FZR123" s="10"/>
      <c r="FZS123" s="10"/>
      <c r="FZT123" s="10"/>
      <c r="FZU123" s="10"/>
      <c r="FZV123" s="10"/>
      <c r="FZW123" s="10"/>
      <c r="FZX123" s="10"/>
      <c r="FZY123" s="10"/>
      <c r="FZZ123" s="10"/>
      <c r="GAA123" s="10"/>
      <c r="GAB123" s="10"/>
      <c r="GAC123" s="10"/>
      <c r="GAD123" s="10"/>
      <c r="GAE123" s="10"/>
      <c r="GAF123" s="10"/>
      <c r="GAG123" s="10"/>
      <c r="GAH123" s="10"/>
      <c r="GAI123" s="10"/>
      <c r="GAJ123" s="10"/>
      <c r="GAK123" s="10"/>
      <c r="GAL123" s="10"/>
      <c r="GAM123" s="10"/>
      <c r="GAN123" s="10"/>
      <c r="GAO123" s="10"/>
      <c r="GAP123" s="10"/>
      <c r="GAQ123" s="10"/>
      <c r="GAR123" s="10"/>
      <c r="GAS123" s="10"/>
      <c r="GAT123" s="10"/>
      <c r="GAU123" s="10"/>
      <c r="GAV123" s="10"/>
      <c r="GAW123" s="10"/>
      <c r="GAX123" s="10"/>
      <c r="GAY123" s="10"/>
      <c r="GAZ123" s="10"/>
      <c r="GBA123" s="10"/>
      <c r="GBB123" s="10"/>
      <c r="GBC123" s="10"/>
      <c r="GBD123" s="10"/>
      <c r="GBE123" s="10"/>
      <c r="GBF123" s="10"/>
      <c r="GBG123" s="10"/>
      <c r="GBH123" s="10"/>
      <c r="GBI123" s="10"/>
      <c r="GBJ123" s="10"/>
      <c r="GBK123" s="10"/>
      <c r="GBL123" s="10"/>
      <c r="GBM123" s="10"/>
      <c r="GBN123" s="10"/>
      <c r="GBO123" s="10"/>
      <c r="GBP123" s="10"/>
      <c r="GBQ123" s="10"/>
      <c r="GBR123" s="10"/>
      <c r="GBS123" s="10"/>
      <c r="GBT123" s="10"/>
      <c r="GBU123" s="10"/>
      <c r="GBV123" s="10"/>
      <c r="GBW123" s="10"/>
      <c r="GBX123" s="10"/>
      <c r="GBY123" s="10"/>
      <c r="GBZ123" s="10"/>
      <c r="GCA123" s="10"/>
      <c r="GCB123" s="10"/>
      <c r="GCC123" s="10"/>
      <c r="GCD123" s="10"/>
      <c r="GCE123" s="10"/>
      <c r="GCF123" s="10"/>
      <c r="GCG123" s="10"/>
      <c r="GCH123" s="10"/>
      <c r="GCI123" s="10"/>
      <c r="GCJ123" s="10"/>
      <c r="GCK123" s="10"/>
      <c r="GCL123" s="10"/>
      <c r="GCM123" s="10"/>
      <c r="GCN123" s="10"/>
      <c r="GCO123" s="10"/>
      <c r="GCP123" s="10"/>
      <c r="GCQ123" s="10"/>
      <c r="GCR123" s="10"/>
      <c r="GCS123" s="10"/>
      <c r="GCT123" s="10"/>
      <c r="GCU123" s="10"/>
      <c r="GCV123" s="10"/>
      <c r="GCW123" s="10"/>
      <c r="GCX123" s="10"/>
      <c r="GCY123" s="10"/>
      <c r="GCZ123" s="10"/>
      <c r="GDA123" s="10"/>
      <c r="GDB123" s="10"/>
      <c r="GDC123" s="10"/>
      <c r="GDD123" s="10"/>
      <c r="GDE123" s="10"/>
      <c r="GDF123" s="10"/>
      <c r="GDG123" s="10"/>
      <c r="GDH123" s="10"/>
      <c r="GDI123" s="10"/>
      <c r="GDJ123" s="10"/>
      <c r="GDK123" s="10"/>
      <c r="GDL123" s="10"/>
      <c r="GDM123" s="10"/>
      <c r="GDN123" s="10"/>
      <c r="GDO123" s="10"/>
      <c r="GDP123" s="10"/>
      <c r="GDQ123" s="10"/>
      <c r="GDR123" s="10"/>
      <c r="GDS123" s="10"/>
      <c r="GDT123" s="10"/>
      <c r="GDU123" s="10"/>
      <c r="GDV123" s="10"/>
      <c r="GDW123" s="10"/>
      <c r="GDX123" s="10"/>
      <c r="GDY123" s="10"/>
      <c r="GDZ123" s="10"/>
      <c r="GEA123" s="10"/>
      <c r="GEB123" s="10"/>
      <c r="GEC123" s="10"/>
      <c r="GED123" s="10"/>
      <c r="GEE123" s="10"/>
      <c r="GEF123" s="10"/>
      <c r="GEG123" s="10"/>
      <c r="GEH123" s="10"/>
      <c r="GEI123" s="10"/>
      <c r="GEJ123" s="10"/>
      <c r="GEK123" s="10"/>
      <c r="GEL123" s="10"/>
      <c r="GEM123" s="10"/>
      <c r="GEN123" s="10"/>
      <c r="GEO123" s="10"/>
      <c r="GEP123" s="10"/>
      <c r="GEQ123" s="10"/>
      <c r="GER123" s="10"/>
      <c r="GES123" s="10"/>
      <c r="GET123" s="10"/>
      <c r="GEU123" s="10"/>
      <c r="GEV123" s="10"/>
      <c r="GEW123" s="10"/>
      <c r="GEX123" s="10"/>
      <c r="GEY123" s="10"/>
      <c r="GEZ123" s="10"/>
      <c r="GFA123" s="10"/>
      <c r="GFB123" s="10"/>
      <c r="GFC123" s="10"/>
      <c r="GFD123" s="10"/>
      <c r="GFE123" s="10"/>
      <c r="GFF123" s="10"/>
      <c r="GFG123" s="10"/>
      <c r="GFH123" s="10"/>
      <c r="GFI123" s="10"/>
      <c r="GFJ123" s="10"/>
      <c r="GFK123" s="10"/>
      <c r="GFL123" s="10"/>
      <c r="GFM123" s="10"/>
      <c r="GFN123" s="10"/>
      <c r="GFO123" s="10"/>
      <c r="GFP123" s="10"/>
      <c r="GFQ123" s="10"/>
      <c r="GFR123" s="10"/>
      <c r="GFS123" s="10"/>
      <c r="GFT123" s="10"/>
      <c r="GFU123" s="10"/>
      <c r="GFV123" s="10"/>
      <c r="GFW123" s="10"/>
      <c r="GFX123" s="10"/>
      <c r="GFY123" s="10"/>
      <c r="GFZ123" s="10"/>
      <c r="GGA123" s="10"/>
      <c r="GGB123" s="10"/>
      <c r="GGC123" s="10"/>
      <c r="GGD123" s="10"/>
      <c r="GGE123" s="10"/>
      <c r="GGF123" s="10"/>
      <c r="GGG123" s="10"/>
      <c r="GGH123" s="10"/>
      <c r="GGI123" s="10"/>
      <c r="GGJ123" s="10"/>
      <c r="GGK123" s="10"/>
      <c r="GGL123" s="10"/>
      <c r="GGM123" s="10"/>
      <c r="GGN123" s="10"/>
      <c r="GGO123" s="10"/>
      <c r="GGP123" s="10"/>
      <c r="GGQ123" s="10"/>
      <c r="GGR123" s="10"/>
      <c r="GGS123" s="10"/>
      <c r="GGT123" s="10"/>
      <c r="GGU123" s="10"/>
      <c r="GGV123" s="10"/>
      <c r="GGW123" s="10"/>
      <c r="GGX123" s="10"/>
      <c r="GGY123" s="10"/>
      <c r="GGZ123" s="10"/>
      <c r="GHA123" s="10"/>
      <c r="GHB123" s="10"/>
      <c r="GHC123" s="10"/>
      <c r="GHD123" s="10"/>
      <c r="GHE123" s="10"/>
      <c r="GHF123" s="10"/>
      <c r="GHG123" s="10"/>
      <c r="GHH123" s="10"/>
      <c r="GHI123" s="10"/>
      <c r="GHJ123" s="10"/>
      <c r="GHK123" s="10"/>
      <c r="GHL123" s="10"/>
      <c r="GHM123" s="10"/>
      <c r="GHN123" s="10"/>
      <c r="GHO123" s="10"/>
      <c r="GHP123" s="10"/>
      <c r="GHQ123" s="10"/>
      <c r="GHR123" s="10"/>
      <c r="GHS123" s="10"/>
      <c r="GHT123" s="10"/>
      <c r="GHU123" s="10"/>
      <c r="GHV123" s="10"/>
      <c r="GHW123" s="10"/>
      <c r="GHX123" s="10"/>
      <c r="GHY123" s="10"/>
      <c r="GHZ123" s="10"/>
      <c r="GIA123" s="10"/>
      <c r="GIB123" s="10"/>
      <c r="GIC123" s="10"/>
      <c r="GID123" s="10"/>
      <c r="GIE123" s="10"/>
      <c r="GIF123" s="10"/>
      <c r="GIG123" s="10"/>
      <c r="GIH123" s="10"/>
      <c r="GII123" s="10"/>
      <c r="GIJ123" s="10"/>
      <c r="GIK123" s="10"/>
      <c r="GIL123" s="10"/>
      <c r="GIM123" s="10"/>
      <c r="GIN123" s="10"/>
      <c r="GIO123" s="10"/>
      <c r="GIP123" s="10"/>
      <c r="GIQ123" s="10"/>
      <c r="GIR123" s="10"/>
      <c r="GIS123" s="10"/>
      <c r="GIT123" s="10"/>
      <c r="GIU123" s="10"/>
      <c r="GIV123" s="10"/>
      <c r="GIW123" s="10"/>
      <c r="GIX123" s="10"/>
      <c r="GIY123" s="10"/>
      <c r="GIZ123" s="10"/>
      <c r="GJA123" s="10"/>
      <c r="GJB123" s="10"/>
      <c r="GJC123" s="10"/>
      <c r="GJD123" s="10"/>
      <c r="GJE123" s="10"/>
      <c r="GJF123" s="10"/>
      <c r="GJG123" s="10"/>
      <c r="GJH123" s="10"/>
      <c r="GJI123" s="10"/>
      <c r="GJJ123" s="10"/>
      <c r="GJK123" s="10"/>
      <c r="GJL123" s="10"/>
      <c r="GJM123" s="10"/>
      <c r="GJN123" s="10"/>
      <c r="GJO123" s="10"/>
      <c r="GJP123" s="10"/>
      <c r="GJQ123" s="10"/>
      <c r="GJR123" s="10"/>
      <c r="GJS123" s="10"/>
      <c r="GJT123" s="10"/>
      <c r="GJU123" s="10"/>
      <c r="GJV123" s="10"/>
      <c r="GJW123" s="10"/>
      <c r="GJX123" s="10"/>
      <c r="GJY123" s="10"/>
      <c r="GJZ123" s="10"/>
      <c r="GKA123" s="10"/>
      <c r="GKB123" s="10"/>
      <c r="GKC123" s="10"/>
      <c r="GKD123" s="10"/>
      <c r="GKE123" s="10"/>
      <c r="GKF123" s="10"/>
      <c r="GKG123" s="10"/>
      <c r="GKH123" s="10"/>
      <c r="GKI123" s="10"/>
      <c r="GKJ123" s="10"/>
      <c r="GKK123" s="10"/>
      <c r="GKL123" s="10"/>
      <c r="GKM123" s="10"/>
      <c r="GKN123" s="10"/>
      <c r="GKO123" s="10"/>
      <c r="GKP123" s="10"/>
      <c r="GKQ123" s="10"/>
      <c r="GKR123" s="10"/>
      <c r="GKS123" s="10"/>
      <c r="GKT123" s="10"/>
      <c r="GKU123" s="10"/>
      <c r="GKV123" s="10"/>
      <c r="GKW123" s="10"/>
      <c r="GKX123" s="10"/>
      <c r="GKY123" s="10"/>
      <c r="GKZ123" s="10"/>
      <c r="GLA123" s="10"/>
      <c r="GLB123" s="10"/>
      <c r="GLC123" s="10"/>
      <c r="GLD123" s="10"/>
      <c r="GLE123" s="10"/>
      <c r="GLF123" s="10"/>
      <c r="GLG123" s="10"/>
      <c r="GLH123" s="10"/>
      <c r="GLI123" s="10"/>
      <c r="GLJ123" s="10"/>
      <c r="GLK123" s="10"/>
      <c r="GLL123" s="10"/>
      <c r="GLM123" s="10"/>
      <c r="GLN123" s="10"/>
      <c r="GLO123" s="10"/>
      <c r="GLP123" s="10"/>
      <c r="GLQ123" s="10"/>
      <c r="GLR123" s="10"/>
      <c r="GLS123" s="10"/>
      <c r="GLT123" s="10"/>
      <c r="GLU123" s="10"/>
      <c r="GLV123" s="10"/>
      <c r="GLW123" s="10"/>
      <c r="GLX123" s="10"/>
      <c r="GLY123" s="10"/>
      <c r="GLZ123" s="10"/>
      <c r="GMA123" s="10"/>
      <c r="GMB123" s="10"/>
      <c r="GMC123" s="10"/>
      <c r="GMD123" s="10"/>
      <c r="GME123" s="10"/>
      <c r="GMF123" s="10"/>
      <c r="GMG123" s="10"/>
      <c r="GMH123" s="10"/>
      <c r="GMI123" s="10"/>
      <c r="GMJ123" s="10"/>
      <c r="GMK123" s="10"/>
      <c r="GML123" s="10"/>
      <c r="GMM123" s="10"/>
      <c r="GMN123" s="10"/>
      <c r="GMO123" s="10"/>
      <c r="GMP123" s="10"/>
      <c r="GMQ123" s="10"/>
      <c r="GMR123" s="10"/>
      <c r="GMS123" s="10"/>
      <c r="GMT123" s="10"/>
      <c r="GMU123" s="10"/>
      <c r="GMV123" s="10"/>
      <c r="GMW123" s="10"/>
      <c r="GMX123" s="10"/>
      <c r="GMY123" s="10"/>
      <c r="GMZ123" s="10"/>
      <c r="GNA123" s="10"/>
      <c r="GNB123" s="10"/>
      <c r="GNC123" s="10"/>
      <c r="GND123" s="10"/>
      <c r="GNE123" s="10"/>
      <c r="GNF123" s="10"/>
      <c r="GNG123" s="10"/>
      <c r="GNH123" s="10"/>
      <c r="GNI123" s="10"/>
      <c r="GNJ123" s="10"/>
      <c r="GNK123" s="10"/>
      <c r="GNL123" s="10"/>
      <c r="GNM123" s="10"/>
      <c r="GNN123" s="10"/>
      <c r="GNO123" s="10"/>
      <c r="GNP123" s="10"/>
      <c r="GNQ123" s="10"/>
      <c r="GNR123" s="10"/>
      <c r="GNS123" s="10"/>
      <c r="GNT123" s="10"/>
      <c r="GNU123" s="10"/>
      <c r="GNV123" s="10"/>
      <c r="GNW123" s="10"/>
      <c r="GNX123" s="10"/>
      <c r="GNY123" s="10"/>
      <c r="GNZ123" s="10"/>
      <c r="GOA123" s="10"/>
      <c r="GOB123" s="10"/>
      <c r="GOC123" s="10"/>
      <c r="GOD123" s="10"/>
      <c r="GOE123" s="10"/>
      <c r="GOF123" s="10"/>
      <c r="GOG123" s="10"/>
      <c r="GOH123" s="10"/>
      <c r="GOI123" s="10"/>
      <c r="GOJ123" s="10"/>
      <c r="GOK123" s="10"/>
      <c r="GOL123" s="10"/>
      <c r="GOM123" s="10"/>
      <c r="GON123" s="10"/>
      <c r="GOO123" s="10"/>
      <c r="GOP123" s="10"/>
      <c r="GOQ123" s="10"/>
      <c r="GOR123" s="10"/>
      <c r="GOS123" s="10"/>
      <c r="GOT123" s="10"/>
      <c r="GOU123" s="10"/>
      <c r="GOV123" s="10"/>
      <c r="GOW123" s="10"/>
      <c r="GOX123" s="10"/>
      <c r="GOY123" s="10"/>
      <c r="GOZ123" s="10"/>
      <c r="GPA123" s="10"/>
      <c r="GPB123" s="10"/>
      <c r="GPC123" s="10"/>
      <c r="GPD123" s="10"/>
      <c r="GPE123" s="10"/>
      <c r="GPF123" s="10"/>
      <c r="GPG123" s="10"/>
      <c r="GPH123" s="10"/>
      <c r="GPI123" s="10"/>
      <c r="GPJ123" s="10"/>
      <c r="GPK123" s="10"/>
      <c r="GPL123" s="10"/>
      <c r="GPM123" s="10"/>
      <c r="GPN123" s="10"/>
      <c r="GPO123" s="10"/>
      <c r="GPP123" s="10"/>
      <c r="GPQ123" s="10"/>
      <c r="GPR123" s="10"/>
      <c r="GPS123" s="10"/>
      <c r="GPT123" s="10"/>
      <c r="GPU123" s="10"/>
      <c r="GPV123" s="10"/>
      <c r="GPW123" s="10"/>
      <c r="GPX123" s="10"/>
      <c r="GPY123" s="10"/>
      <c r="GPZ123" s="10"/>
      <c r="GQA123" s="10"/>
      <c r="GQB123" s="10"/>
      <c r="GQC123" s="10"/>
      <c r="GQD123" s="10"/>
      <c r="GQE123" s="10"/>
      <c r="GQF123" s="10"/>
      <c r="GQG123" s="10"/>
      <c r="GQH123" s="10"/>
      <c r="GQI123" s="10"/>
      <c r="GQJ123" s="10"/>
      <c r="GQK123" s="10"/>
      <c r="GQL123" s="10"/>
      <c r="GQM123" s="10"/>
      <c r="GQN123" s="10"/>
      <c r="GQO123" s="10"/>
      <c r="GQP123" s="10"/>
      <c r="GQQ123" s="10"/>
      <c r="GQR123" s="10"/>
      <c r="GQS123" s="10"/>
      <c r="GQT123" s="10"/>
      <c r="GQU123" s="10"/>
      <c r="GQV123" s="10"/>
      <c r="GQW123" s="10"/>
      <c r="GQX123" s="10"/>
      <c r="GQY123" s="10"/>
      <c r="GQZ123" s="10"/>
      <c r="GRA123" s="10"/>
      <c r="GRB123" s="10"/>
      <c r="GRC123" s="10"/>
      <c r="GRD123" s="10"/>
      <c r="GRE123" s="10"/>
      <c r="GRF123" s="10"/>
      <c r="GRG123" s="10"/>
      <c r="GRH123" s="10"/>
      <c r="GRI123" s="10"/>
      <c r="GRJ123" s="10"/>
      <c r="GRK123" s="10"/>
      <c r="GRL123" s="10"/>
      <c r="GRM123" s="10"/>
      <c r="GRN123" s="10"/>
      <c r="GRO123" s="10"/>
      <c r="GRP123" s="10"/>
      <c r="GRQ123" s="10"/>
      <c r="GRR123" s="10"/>
      <c r="GRS123" s="10"/>
      <c r="GRT123" s="10"/>
      <c r="GRU123" s="10"/>
      <c r="GRV123" s="10"/>
      <c r="GRW123" s="10"/>
      <c r="GRX123" s="10"/>
      <c r="GRY123" s="10"/>
      <c r="GRZ123" s="10"/>
      <c r="GSA123" s="10"/>
      <c r="GSB123" s="10"/>
      <c r="GSC123" s="10"/>
      <c r="GSD123" s="10"/>
      <c r="GSE123" s="10"/>
      <c r="GSF123" s="10"/>
      <c r="GSG123" s="10"/>
      <c r="GSH123" s="10"/>
      <c r="GSI123" s="10"/>
      <c r="GSJ123" s="10"/>
      <c r="GSK123" s="10"/>
      <c r="GSL123" s="10"/>
      <c r="GSM123" s="10"/>
      <c r="GSN123" s="10"/>
      <c r="GSO123" s="10"/>
      <c r="GSP123" s="10"/>
      <c r="GSQ123" s="10"/>
      <c r="GSR123" s="10"/>
      <c r="GSS123" s="10"/>
      <c r="GST123" s="10"/>
      <c r="GSU123" s="10"/>
      <c r="GSV123" s="10"/>
      <c r="GSW123" s="10"/>
      <c r="GSX123" s="10"/>
      <c r="GSY123" s="10"/>
      <c r="GSZ123" s="10"/>
      <c r="GTA123" s="10"/>
      <c r="GTB123" s="10"/>
      <c r="GTC123" s="10"/>
      <c r="GTD123" s="10"/>
      <c r="GTE123" s="10"/>
      <c r="GTF123" s="10"/>
      <c r="GTG123" s="10"/>
      <c r="GTH123" s="10"/>
      <c r="GTI123" s="10"/>
      <c r="GTJ123" s="10"/>
      <c r="GTK123" s="10"/>
      <c r="GTL123" s="10"/>
      <c r="GTM123" s="10"/>
      <c r="GTN123" s="10"/>
      <c r="GTO123" s="10"/>
      <c r="GTP123" s="10"/>
      <c r="GTQ123" s="10"/>
      <c r="GTR123" s="10"/>
      <c r="GTS123" s="10"/>
      <c r="GTT123" s="10"/>
      <c r="GTU123" s="10"/>
      <c r="GTV123" s="10"/>
      <c r="GTW123" s="10"/>
      <c r="GTX123" s="10"/>
      <c r="GTY123" s="10"/>
      <c r="GTZ123" s="10"/>
      <c r="GUA123" s="10"/>
      <c r="GUB123" s="10"/>
      <c r="GUC123" s="10"/>
      <c r="GUD123" s="10"/>
      <c r="GUE123" s="10"/>
      <c r="GUF123" s="10"/>
      <c r="GUG123" s="10"/>
      <c r="GUH123" s="10"/>
      <c r="GUI123" s="10"/>
      <c r="GUJ123" s="10"/>
      <c r="GUK123" s="10"/>
      <c r="GUL123" s="10"/>
      <c r="GUM123" s="10"/>
      <c r="GUN123" s="10"/>
      <c r="GUO123" s="10"/>
      <c r="GUP123" s="10"/>
      <c r="GUQ123" s="10"/>
      <c r="GUR123" s="10"/>
      <c r="GUS123" s="10"/>
      <c r="GUT123" s="10"/>
      <c r="GUU123" s="10"/>
      <c r="GUV123" s="10"/>
      <c r="GUW123" s="10"/>
      <c r="GUX123" s="10"/>
      <c r="GUY123" s="10"/>
      <c r="GUZ123" s="10"/>
      <c r="GVA123" s="10"/>
      <c r="GVB123" s="10"/>
      <c r="GVC123" s="10"/>
      <c r="GVD123" s="10"/>
      <c r="GVE123" s="10"/>
      <c r="GVF123" s="10"/>
      <c r="GVG123" s="10"/>
      <c r="GVH123" s="10"/>
      <c r="GVI123" s="10"/>
      <c r="GVJ123" s="10"/>
      <c r="GVK123" s="10"/>
      <c r="GVL123" s="10"/>
      <c r="GVM123" s="10"/>
      <c r="GVN123" s="10"/>
      <c r="GVO123" s="10"/>
      <c r="GVP123" s="10"/>
      <c r="GVQ123" s="10"/>
      <c r="GVR123" s="10"/>
      <c r="GVS123" s="10"/>
      <c r="GVT123" s="10"/>
      <c r="GVU123" s="10"/>
      <c r="GVV123" s="10"/>
      <c r="GVW123" s="10"/>
      <c r="GVX123" s="10"/>
      <c r="GVY123" s="10"/>
      <c r="GVZ123" s="10"/>
      <c r="GWA123" s="10"/>
      <c r="GWB123" s="10"/>
      <c r="GWC123" s="10"/>
      <c r="GWD123" s="10"/>
      <c r="GWE123" s="10"/>
      <c r="GWF123" s="10"/>
      <c r="GWG123" s="10"/>
      <c r="GWH123" s="10"/>
      <c r="GWI123" s="10"/>
      <c r="GWJ123" s="10"/>
      <c r="GWK123" s="10"/>
      <c r="GWL123" s="10"/>
      <c r="GWM123" s="10"/>
      <c r="GWN123" s="10"/>
      <c r="GWO123" s="10"/>
      <c r="GWP123" s="10"/>
      <c r="GWQ123" s="10"/>
      <c r="GWR123" s="10"/>
      <c r="GWS123" s="10"/>
      <c r="GWT123" s="10"/>
      <c r="GWU123" s="10"/>
      <c r="GWV123" s="10"/>
      <c r="GWW123" s="10"/>
      <c r="GWX123" s="10"/>
      <c r="GWY123" s="10"/>
      <c r="GWZ123" s="10"/>
      <c r="GXA123" s="10"/>
      <c r="GXB123" s="10"/>
      <c r="GXC123" s="10"/>
      <c r="GXD123" s="10"/>
      <c r="GXE123" s="10"/>
      <c r="GXF123" s="10"/>
      <c r="GXG123" s="10"/>
      <c r="GXH123" s="10"/>
      <c r="GXI123" s="10"/>
      <c r="GXJ123" s="10"/>
      <c r="GXK123" s="10"/>
      <c r="GXL123" s="10"/>
      <c r="GXM123" s="10"/>
      <c r="GXN123" s="10"/>
      <c r="GXO123" s="10"/>
      <c r="GXP123" s="10"/>
      <c r="GXQ123" s="10"/>
      <c r="GXR123" s="10"/>
      <c r="GXS123" s="10"/>
      <c r="GXT123" s="10"/>
      <c r="GXU123" s="10"/>
      <c r="GXV123" s="10"/>
      <c r="GXW123" s="10"/>
      <c r="GXX123" s="10"/>
      <c r="GXY123" s="10"/>
      <c r="GXZ123" s="10"/>
      <c r="GYA123" s="10"/>
      <c r="GYB123" s="10"/>
      <c r="GYC123" s="10"/>
      <c r="GYD123" s="10"/>
      <c r="GYE123" s="10"/>
      <c r="GYF123" s="10"/>
      <c r="GYG123" s="10"/>
      <c r="GYH123" s="10"/>
      <c r="GYI123" s="10"/>
      <c r="GYJ123" s="10"/>
      <c r="GYK123" s="10"/>
      <c r="GYL123" s="10"/>
      <c r="GYM123" s="10"/>
      <c r="GYN123" s="10"/>
      <c r="GYO123" s="10"/>
      <c r="GYP123" s="10"/>
      <c r="GYQ123" s="10"/>
      <c r="GYR123" s="10"/>
      <c r="GYS123" s="10"/>
      <c r="GYT123" s="10"/>
      <c r="GYU123" s="10"/>
      <c r="GYV123" s="10"/>
      <c r="GYW123" s="10"/>
      <c r="GYX123" s="10"/>
      <c r="GYY123" s="10"/>
      <c r="GYZ123" s="10"/>
      <c r="GZA123" s="10"/>
      <c r="GZB123" s="10"/>
      <c r="GZC123" s="10"/>
      <c r="GZD123" s="10"/>
      <c r="GZE123" s="10"/>
      <c r="GZF123" s="10"/>
      <c r="GZG123" s="10"/>
      <c r="GZH123" s="10"/>
      <c r="GZI123" s="10"/>
      <c r="GZJ123" s="10"/>
      <c r="GZK123" s="10"/>
      <c r="GZL123" s="10"/>
      <c r="GZM123" s="10"/>
      <c r="GZN123" s="10"/>
      <c r="GZO123" s="10"/>
      <c r="GZP123" s="10"/>
      <c r="GZQ123" s="10"/>
      <c r="GZR123" s="10"/>
      <c r="GZS123" s="10"/>
      <c r="GZT123" s="10"/>
      <c r="GZU123" s="10"/>
      <c r="GZV123" s="10"/>
      <c r="GZW123" s="10"/>
      <c r="GZX123" s="10"/>
      <c r="GZY123" s="10"/>
      <c r="GZZ123" s="10"/>
      <c r="HAA123" s="10"/>
      <c r="HAB123" s="10"/>
      <c r="HAC123" s="10"/>
      <c r="HAD123" s="10"/>
      <c r="HAE123" s="10"/>
      <c r="HAF123" s="10"/>
      <c r="HAG123" s="10"/>
      <c r="HAH123" s="10"/>
      <c r="HAI123" s="10"/>
      <c r="HAJ123" s="10"/>
      <c r="HAK123" s="10"/>
      <c r="HAL123" s="10"/>
      <c r="HAM123" s="10"/>
      <c r="HAN123" s="10"/>
      <c r="HAO123" s="10"/>
      <c r="HAP123" s="10"/>
      <c r="HAQ123" s="10"/>
      <c r="HAR123" s="10"/>
      <c r="HAS123" s="10"/>
      <c r="HAT123" s="10"/>
      <c r="HAU123" s="10"/>
      <c r="HAV123" s="10"/>
      <c r="HAW123" s="10"/>
      <c r="HAX123" s="10"/>
      <c r="HAY123" s="10"/>
      <c r="HAZ123" s="10"/>
      <c r="HBA123" s="10"/>
      <c r="HBB123" s="10"/>
      <c r="HBC123" s="10"/>
      <c r="HBD123" s="10"/>
      <c r="HBE123" s="10"/>
      <c r="HBF123" s="10"/>
      <c r="HBG123" s="10"/>
      <c r="HBH123" s="10"/>
      <c r="HBI123" s="10"/>
      <c r="HBJ123" s="10"/>
      <c r="HBK123" s="10"/>
      <c r="HBL123" s="10"/>
      <c r="HBM123" s="10"/>
      <c r="HBN123" s="10"/>
      <c r="HBO123" s="10"/>
      <c r="HBP123" s="10"/>
      <c r="HBQ123" s="10"/>
      <c r="HBR123" s="10"/>
      <c r="HBS123" s="10"/>
      <c r="HBT123" s="10"/>
      <c r="HBU123" s="10"/>
      <c r="HBV123" s="10"/>
      <c r="HBW123" s="10"/>
      <c r="HBX123" s="10"/>
      <c r="HBY123" s="10"/>
      <c r="HBZ123" s="10"/>
      <c r="HCA123" s="10"/>
      <c r="HCB123" s="10"/>
      <c r="HCC123" s="10"/>
      <c r="HCD123" s="10"/>
      <c r="HCE123" s="10"/>
      <c r="HCF123" s="10"/>
      <c r="HCG123" s="10"/>
      <c r="HCH123" s="10"/>
      <c r="HCI123" s="10"/>
      <c r="HCJ123" s="10"/>
      <c r="HCK123" s="10"/>
      <c r="HCL123" s="10"/>
      <c r="HCM123" s="10"/>
      <c r="HCN123" s="10"/>
      <c r="HCO123" s="10"/>
      <c r="HCP123" s="10"/>
      <c r="HCQ123" s="10"/>
      <c r="HCR123" s="10"/>
      <c r="HCS123" s="10"/>
      <c r="HCT123" s="10"/>
      <c r="HCU123" s="10"/>
      <c r="HCV123" s="10"/>
      <c r="HCW123" s="10"/>
      <c r="HCX123" s="10"/>
      <c r="HCY123" s="10"/>
      <c r="HCZ123" s="10"/>
      <c r="HDA123" s="10"/>
      <c r="HDB123" s="10"/>
      <c r="HDC123" s="10"/>
      <c r="HDD123" s="10"/>
      <c r="HDE123" s="10"/>
      <c r="HDF123" s="10"/>
      <c r="HDG123" s="10"/>
      <c r="HDH123" s="10"/>
      <c r="HDI123" s="10"/>
      <c r="HDJ123" s="10"/>
      <c r="HDK123" s="10"/>
      <c r="HDL123" s="10"/>
      <c r="HDM123" s="10"/>
      <c r="HDN123" s="10"/>
      <c r="HDO123" s="10"/>
      <c r="HDP123" s="10"/>
      <c r="HDQ123" s="10"/>
      <c r="HDR123" s="10"/>
      <c r="HDS123" s="10"/>
      <c r="HDT123" s="10"/>
      <c r="HDU123" s="10"/>
      <c r="HDV123" s="10"/>
      <c r="HDW123" s="10"/>
      <c r="HDX123" s="10"/>
      <c r="HDY123" s="10"/>
      <c r="HDZ123" s="10"/>
      <c r="HEA123" s="10"/>
      <c r="HEB123" s="10"/>
      <c r="HEC123" s="10"/>
      <c r="HED123" s="10"/>
      <c r="HEE123" s="10"/>
      <c r="HEF123" s="10"/>
      <c r="HEG123" s="10"/>
      <c r="HEH123" s="10"/>
      <c r="HEI123" s="10"/>
      <c r="HEJ123" s="10"/>
      <c r="HEK123" s="10"/>
      <c r="HEL123" s="10"/>
      <c r="HEM123" s="10"/>
      <c r="HEN123" s="10"/>
      <c r="HEO123" s="10"/>
      <c r="HEP123" s="10"/>
      <c r="HEQ123" s="10"/>
      <c r="HER123" s="10"/>
      <c r="HES123" s="10"/>
      <c r="HET123" s="10"/>
      <c r="HEU123" s="10"/>
      <c r="HEV123" s="10"/>
      <c r="HEW123" s="10"/>
      <c r="HEX123" s="10"/>
      <c r="HEY123" s="10"/>
      <c r="HEZ123" s="10"/>
      <c r="HFA123" s="10"/>
      <c r="HFB123" s="10"/>
      <c r="HFC123" s="10"/>
      <c r="HFD123" s="10"/>
      <c r="HFE123" s="10"/>
      <c r="HFF123" s="10"/>
      <c r="HFG123" s="10"/>
      <c r="HFH123" s="10"/>
      <c r="HFI123" s="10"/>
      <c r="HFJ123" s="10"/>
      <c r="HFK123" s="10"/>
      <c r="HFL123" s="10"/>
      <c r="HFM123" s="10"/>
      <c r="HFN123" s="10"/>
      <c r="HFO123" s="10"/>
      <c r="HFP123" s="10"/>
      <c r="HFQ123" s="10"/>
      <c r="HFR123" s="10"/>
      <c r="HFS123" s="10"/>
      <c r="HFT123" s="10"/>
      <c r="HFU123" s="10"/>
      <c r="HFV123" s="10"/>
      <c r="HFW123" s="10"/>
      <c r="HFX123" s="10"/>
      <c r="HFY123" s="10"/>
      <c r="HFZ123" s="10"/>
      <c r="HGA123" s="10"/>
      <c r="HGB123" s="10"/>
      <c r="HGC123" s="10"/>
      <c r="HGD123" s="10"/>
      <c r="HGE123" s="10"/>
      <c r="HGF123" s="10"/>
      <c r="HGG123" s="10"/>
      <c r="HGH123" s="10"/>
      <c r="HGI123" s="10"/>
      <c r="HGJ123" s="10"/>
      <c r="HGK123" s="10"/>
      <c r="HGL123" s="10"/>
      <c r="HGM123" s="10"/>
      <c r="HGN123" s="10"/>
      <c r="HGO123" s="10"/>
      <c r="HGP123" s="10"/>
      <c r="HGQ123" s="10"/>
      <c r="HGR123" s="10"/>
      <c r="HGS123" s="10"/>
      <c r="HGT123" s="10"/>
      <c r="HGU123" s="10"/>
      <c r="HGV123" s="10"/>
      <c r="HGW123" s="10"/>
      <c r="HGX123" s="10"/>
      <c r="HGY123" s="10"/>
      <c r="HGZ123" s="10"/>
      <c r="HHA123" s="10"/>
      <c r="HHB123" s="10"/>
      <c r="HHC123" s="10"/>
      <c r="HHD123" s="10"/>
      <c r="HHE123" s="10"/>
      <c r="HHF123" s="10"/>
      <c r="HHG123" s="10"/>
      <c r="HHH123" s="10"/>
      <c r="HHI123" s="10"/>
      <c r="HHJ123" s="10"/>
      <c r="HHK123" s="10"/>
      <c r="HHL123" s="10"/>
      <c r="HHM123" s="10"/>
      <c r="HHN123" s="10"/>
      <c r="HHO123" s="10"/>
      <c r="HHP123" s="10"/>
      <c r="HHQ123" s="10"/>
      <c r="HHR123" s="10"/>
      <c r="HHS123" s="10"/>
      <c r="HHT123" s="10"/>
      <c r="HHU123" s="10"/>
      <c r="HHV123" s="10"/>
      <c r="HHW123" s="10"/>
      <c r="HHX123" s="10"/>
      <c r="HHY123" s="10"/>
      <c r="HHZ123" s="10"/>
      <c r="HIA123" s="10"/>
      <c r="HIB123" s="10"/>
      <c r="HIC123" s="10"/>
      <c r="HID123" s="10"/>
      <c r="HIE123" s="10"/>
      <c r="HIF123" s="10"/>
      <c r="HIG123" s="10"/>
      <c r="HIH123" s="10"/>
      <c r="HII123" s="10"/>
      <c r="HIJ123" s="10"/>
      <c r="HIK123" s="10"/>
      <c r="HIL123" s="10"/>
      <c r="HIM123" s="10"/>
      <c r="HIN123" s="10"/>
      <c r="HIO123" s="10"/>
      <c r="HIP123" s="10"/>
      <c r="HIQ123" s="10"/>
      <c r="HIR123" s="10"/>
      <c r="HIS123" s="10"/>
      <c r="HIT123" s="10"/>
      <c r="HIU123" s="10"/>
      <c r="HIV123" s="10"/>
      <c r="HIW123" s="10"/>
      <c r="HIX123" s="10"/>
      <c r="HIY123" s="10"/>
      <c r="HIZ123" s="10"/>
      <c r="HJA123" s="10"/>
      <c r="HJB123" s="10"/>
      <c r="HJC123" s="10"/>
      <c r="HJD123" s="10"/>
      <c r="HJE123" s="10"/>
      <c r="HJF123" s="10"/>
      <c r="HJG123" s="10"/>
      <c r="HJH123" s="10"/>
      <c r="HJI123" s="10"/>
      <c r="HJJ123" s="10"/>
      <c r="HJK123" s="10"/>
      <c r="HJL123" s="10"/>
      <c r="HJM123" s="10"/>
      <c r="HJN123" s="10"/>
      <c r="HJO123" s="10"/>
      <c r="HJP123" s="10"/>
      <c r="HJQ123" s="10"/>
      <c r="HJR123" s="10"/>
      <c r="HJS123" s="10"/>
      <c r="HJT123" s="10"/>
      <c r="HJU123" s="10"/>
      <c r="HJV123" s="10"/>
      <c r="HJW123" s="10"/>
      <c r="HJX123" s="10"/>
      <c r="HJY123" s="10"/>
      <c r="HJZ123" s="10"/>
      <c r="HKA123" s="10"/>
      <c r="HKB123" s="10"/>
      <c r="HKC123" s="10"/>
      <c r="HKD123" s="10"/>
      <c r="HKE123" s="10"/>
      <c r="HKF123" s="10"/>
      <c r="HKG123" s="10"/>
      <c r="HKH123" s="10"/>
      <c r="HKI123" s="10"/>
      <c r="HKJ123" s="10"/>
      <c r="HKK123" s="10"/>
      <c r="HKL123" s="10"/>
      <c r="HKM123" s="10"/>
      <c r="HKN123" s="10"/>
      <c r="HKO123" s="10"/>
      <c r="HKP123" s="10"/>
      <c r="HKQ123" s="10"/>
      <c r="HKR123" s="10"/>
      <c r="HKS123" s="10"/>
      <c r="HKT123" s="10"/>
      <c r="HKU123" s="10"/>
      <c r="HKV123" s="10"/>
      <c r="HKW123" s="10"/>
      <c r="HKX123" s="10"/>
      <c r="HKY123" s="10"/>
      <c r="HKZ123" s="10"/>
      <c r="HLA123" s="10"/>
      <c r="HLB123" s="10"/>
      <c r="HLC123" s="10"/>
      <c r="HLD123" s="10"/>
      <c r="HLE123" s="10"/>
      <c r="HLF123" s="10"/>
      <c r="HLG123" s="10"/>
      <c r="HLH123" s="10"/>
      <c r="HLI123" s="10"/>
      <c r="HLJ123" s="10"/>
      <c r="HLK123" s="10"/>
      <c r="HLL123" s="10"/>
      <c r="HLM123" s="10"/>
      <c r="HLN123" s="10"/>
      <c r="HLO123" s="10"/>
      <c r="HLP123" s="10"/>
      <c r="HLQ123" s="10"/>
      <c r="HLR123" s="10"/>
      <c r="HLS123" s="10"/>
      <c r="HLT123" s="10"/>
      <c r="HLU123" s="10"/>
      <c r="HLV123" s="10"/>
      <c r="HLW123" s="10"/>
      <c r="HLX123" s="10"/>
      <c r="HLY123" s="10"/>
      <c r="HLZ123" s="10"/>
      <c r="HMA123" s="10"/>
      <c r="HMB123" s="10"/>
      <c r="HMC123" s="10"/>
      <c r="HMD123" s="10"/>
      <c r="HME123" s="10"/>
      <c r="HMF123" s="10"/>
      <c r="HMG123" s="10"/>
      <c r="HMH123" s="10"/>
      <c r="HMI123" s="10"/>
      <c r="HMJ123" s="10"/>
      <c r="HMK123" s="10"/>
      <c r="HML123" s="10"/>
      <c r="HMM123" s="10"/>
      <c r="HMN123" s="10"/>
      <c r="HMO123" s="10"/>
      <c r="HMP123" s="10"/>
      <c r="HMQ123" s="10"/>
      <c r="HMR123" s="10"/>
      <c r="HMS123" s="10"/>
      <c r="HMT123" s="10"/>
      <c r="HMU123" s="10"/>
      <c r="HMV123" s="10"/>
      <c r="HMW123" s="10"/>
      <c r="HMX123" s="10"/>
      <c r="HMY123" s="10"/>
      <c r="HMZ123" s="10"/>
      <c r="HNA123" s="10"/>
      <c r="HNB123" s="10"/>
      <c r="HNC123" s="10"/>
      <c r="HND123" s="10"/>
      <c r="HNE123" s="10"/>
      <c r="HNF123" s="10"/>
      <c r="HNG123" s="10"/>
      <c r="HNH123" s="10"/>
      <c r="HNI123" s="10"/>
      <c r="HNJ123" s="10"/>
      <c r="HNK123" s="10"/>
      <c r="HNL123" s="10"/>
      <c r="HNM123" s="10"/>
      <c r="HNN123" s="10"/>
      <c r="HNO123" s="10"/>
      <c r="HNP123" s="10"/>
      <c r="HNQ123" s="10"/>
      <c r="HNR123" s="10"/>
      <c r="HNS123" s="10"/>
      <c r="HNT123" s="10"/>
      <c r="HNU123" s="10"/>
      <c r="HNV123" s="10"/>
      <c r="HNW123" s="10"/>
      <c r="HNX123" s="10"/>
      <c r="HNY123" s="10"/>
      <c r="HNZ123" s="10"/>
      <c r="HOA123" s="10"/>
      <c r="HOB123" s="10"/>
      <c r="HOC123" s="10"/>
      <c r="HOD123" s="10"/>
      <c r="HOE123" s="10"/>
      <c r="HOF123" s="10"/>
      <c r="HOG123" s="10"/>
      <c r="HOH123" s="10"/>
      <c r="HOI123" s="10"/>
      <c r="HOJ123" s="10"/>
      <c r="HOK123" s="10"/>
      <c r="HOL123" s="10"/>
      <c r="HOM123" s="10"/>
      <c r="HON123" s="10"/>
      <c r="HOO123" s="10"/>
      <c r="HOP123" s="10"/>
      <c r="HOQ123" s="10"/>
      <c r="HOR123" s="10"/>
      <c r="HOS123" s="10"/>
      <c r="HOT123" s="10"/>
      <c r="HOU123" s="10"/>
      <c r="HOV123" s="10"/>
      <c r="HOW123" s="10"/>
      <c r="HOX123" s="10"/>
      <c r="HOY123" s="10"/>
      <c r="HOZ123" s="10"/>
      <c r="HPA123" s="10"/>
      <c r="HPB123" s="10"/>
      <c r="HPC123" s="10"/>
      <c r="HPD123" s="10"/>
      <c r="HPE123" s="10"/>
      <c r="HPF123" s="10"/>
      <c r="HPG123" s="10"/>
      <c r="HPH123" s="10"/>
      <c r="HPI123" s="10"/>
      <c r="HPJ123" s="10"/>
      <c r="HPK123" s="10"/>
      <c r="HPL123" s="10"/>
      <c r="HPM123" s="10"/>
      <c r="HPN123" s="10"/>
      <c r="HPO123" s="10"/>
      <c r="HPP123" s="10"/>
      <c r="HPQ123" s="10"/>
      <c r="HPR123" s="10"/>
      <c r="HPS123" s="10"/>
      <c r="HPT123" s="10"/>
      <c r="HPU123" s="10"/>
      <c r="HPV123" s="10"/>
      <c r="HPW123" s="10"/>
      <c r="HPX123" s="10"/>
      <c r="HPY123" s="10"/>
      <c r="HPZ123" s="10"/>
      <c r="HQA123" s="10"/>
      <c r="HQB123" s="10"/>
      <c r="HQC123" s="10"/>
      <c r="HQD123" s="10"/>
      <c r="HQE123" s="10"/>
      <c r="HQF123" s="10"/>
      <c r="HQG123" s="10"/>
      <c r="HQH123" s="10"/>
      <c r="HQI123" s="10"/>
      <c r="HQJ123" s="10"/>
      <c r="HQK123" s="10"/>
      <c r="HQL123" s="10"/>
      <c r="HQM123" s="10"/>
      <c r="HQN123" s="10"/>
      <c r="HQO123" s="10"/>
      <c r="HQP123" s="10"/>
      <c r="HQQ123" s="10"/>
      <c r="HQR123" s="10"/>
      <c r="HQS123" s="10"/>
      <c r="HQT123" s="10"/>
      <c r="HQU123" s="10"/>
      <c r="HQV123" s="10"/>
      <c r="HQW123" s="10"/>
      <c r="HQX123" s="10"/>
      <c r="HQY123" s="10"/>
      <c r="HQZ123" s="10"/>
      <c r="HRA123" s="10"/>
      <c r="HRB123" s="10"/>
      <c r="HRC123" s="10"/>
      <c r="HRD123" s="10"/>
      <c r="HRE123" s="10"/>
      <c r="HRF123" s="10"/>
      <c r="HRG123" s="10"/>
      <c r="HRH123" s="10"/>
      <c r="HRI123" s="10"/>
      <c r="HRJ123" s="10"/>
      <c r="HRK123" s="10"/>
      <c r="HRL123" s="10"/>
      <c r="HRM123" s="10"/>
      <c r="HRN123" s="10"/>
      <c r="HRO123" s="10"/>
      <c r="HRP123" s="10"/>
      <c r="HRQ123" s="10"/>
      <c r="HRR123" s="10"/>
      <c r="HRS123" s="10"/>
      <c r="HRT123" s="10"/>
      <c r="HRU123" s="10"/>
      <c r="HRV123" s="10"/>
      <c r="HRW123" s="10"/>
      <c r="HRX123" s="10"/>
      <c r="HRY123" s="10"/>
      <c r="HRZ123" s="10"/>
      <c r="HSA123" s="10"/>
      <c r="HSB123" s="10"/>
      <c r="HSC123" s="10"/>
      <c r="HSD123" s="10"/>
      <c r="HSE123" s="10"/>
      <c r="HSF123" s="10"/>
      <c r="HSG123" s="10"/>
      <c r="HSH123" s="10"/>
      <c r="HSI123" s="10"/>
      <c r="HSJ123" s="10"/>
      <c r="HSK123" s="10"/>
      <c r="HSL123" s="10"/>
      <c r="HSM123" s="10"/>
      <c r="HSN123" s="10"/>
      <c r="HSO123" s="10"/>
      <c r="HSP123" s="10"/>
      <c r="HSQ123" s="10"/>
      <c r="HSR123" s="10"/>
      <c r="HSS123" s="10"/>
      <c r="HST123" s="10"/>
      <c r="HSU123" s="10"/>
      <c r="HSV123" s="10"/>
      <c r="HSW123" s="10"/>
      <c r="HSX123" s="10"/>
      <c r="HSY123" s="10"/>
      <c r="HSZ123" s="10"/>
      <c r="HTA123" s="10"/>
      <c r="HTB123" s="10"/>
      <c r="HTC123" s="10"/>
      <c r="HTD123" s="10"/>
      <c r="HTE123" s="10"/>
      <c r="HTF123" s="10"/>
      <c r="HTG123" s="10"/>
      <c r="HTH123" s="10"/>
      <c r="HTI123" s="10"/>
      <c r="HTJ123" s="10"/>
      <c r="HTK123" s="10"/>
      <c r="HTL123" s="10"/>
      <c r="HTM123" s="10"/>
      <c r="HTN123" s="10"/>
      <c r="HTO123" s="10"/>
      <c r="HTP123" s="10"/>
      <c r="HTQ123" s="10"/>
      <c r="HTR123" s="10"/>
      <c r="HTS123" s="10"/>
      <c r="HTT123" s="10"/>
      <c r="HTU123" s="10"/>
      <c r="HTV123" s="10"/>
      <c r="HTW123" s="10"/>
      <c r="HTX123" s="10"/>
      <c r="HTY123" s="10"/>
      <c r="HTZ123" s="10"/>
      <c r="HUA123" s="10"/>
      <c r="HUB123" s="10"/>
      <c r="HUC123" s="10"/>
      <c r="HUD123" s="10"/>
      <c r="HUE123" s="10"/>
      <c r="HUF123" s="10"/>
      <c r="HUG123" s="10"/>
      <c r="HUH123" s="10"/>
      <c r="HUI123" s="10"/>
      <c r="HUJ123" s="10"/>
      <c r="HUK123" s="10"/>
      <c r="HUL123" s="10"/>
      <c r="HUM123" s="10"/>
      <c r="HUN123" s="10"/>
      <c r="HUO123" s="10"/>
      <c r="HUP123" s="10"/>
      <c r="HUQ123" s="10"/>
      <c r="HUR123" s="10"/>
      <c r="HUS123" s="10"/>
      <c r="HUT123" s="10"/>
      <c r="HUU123" s="10"/>
      <c r="HUV123" s="10"/>
      <c r="HUW123" s="10"/>
      <c r="HUX123" s="10"/>
      <c r="HUY123" s="10"/>
      <c r="HUZ123" s="10"/>
      <c r="HVA123" s="10"/>
      <c r="HVB123" s="10"/>
      <c r="HVC123" s="10"/>
      <c r="HVD123" s="10"/>
      <c r="HVE123" s="10"/>
      <c r="HVF123" s="10"/>
      <c r="HVG123" s="10"/>
      <c r="HVH123" s="10"/>
      <c r="HVI123" s="10"/>
      <c r="HVJ123" s="10"/>
      <c r="HVK123" s="10"/>
      <c r="HVL123" s="10"/>
      <c r="HVM123" s="10"/>
      <c r="HVN123" s="10"/>
      <c r="HVO123" s="10"/>
      <c r="HVP123" s="10"/>
      <c r="HVQ123" s="10"/>
      <c r="HVR123" s="10"/>
      <c r="HVS123" s="10"/>
      <c r="HVT123" s="10"/>
      <c r="HVU123" s="10"/>
      <c r="HVV123" s="10"/>
      <c r="HVW123" s="10"/>
      <c r="HVX123" s="10"/>
      <c r="HVY123" s="10"/>
      <c r="HVZ123" s="10"/>
      <c r="HWA123" s="10"/>
      <c r="HWB123" s="10"/>
      <c r="HWC123" s="10"/>
      <c r="HWD123" s="10"/>
      <c r="HWE123" s="10"/>
      <c r="HWF123" s="10"/>
      <c r="HWG123" s="10"/>
      <c r="HWH123" s="10"/>
      <c r="HWI123" s="10"/>
      <c r="HWJ123" s="10"/>
      <c r="HWK123" s="10"/>
      <c r="HWL123" s="10"/>
      <c r="HWM123" s="10"/>
      <c r="HWN123" s="10"/>
      <c r="HWO123" s="10"/>
      <c r="HWP123" s="10"/>
      <c r="HWQ123" s="10"/>
      <c r="HWR123" s="10"/>
      <c r="HWS123" s="10"/>
      <c r="HWT123" s="10"/>
      <c r="HWU123" s="10"/>
      <c r="HWV123" s="10"/>
      <c r="HWW123" s="10"/>
      <c r="HWX123" s="10"/>
      <c r="HWY123" s="10"/>
      <c r="HWZ123" s="10"/>
      <c r="HXA123" s="10"/>
      <c r="HXB123" s="10"/>
      <c r="HXC123" s="10"/>
      <c r="HXD123" s="10"/>
      <c r="HXE123" s="10"/>
      <c r="HXF123" s="10"/>
      <c r="HXG123" s="10"/>
      <c r="HXH123" s="10"/>
      <c r="HXI123" s="10"/>
      <c r="HXJ123" s="10"/>
      <c r="HXK123" s="10"/>
      <c r="HXL123" s="10"/>
      <c r="HXM123" s="10"/>
      <c r="HXN123" s="10"/>
      <c r="HXO123" s="10"/>
      <c r="HXP123" s="10"/>
      <c r="HXQ123" s="10"/>
      <c r="HXR123" s="10"/>
      <c r="HXS123" s="10"/>
      <c r="HXT123" s="10"/>
      <c r="HXU123" s="10"/>
      <c r="HXV123" s="10"/>
      <c r="HXW123" s="10"/>
      <c r="HXX123" s="10"/>
      <c r="HXY123" s="10"/>
      <c r="HXZ123" s="10"/>
      <c r="HYA123" s="10"/>
      <c r="HYB123" s="10"/>
      <c r="HYC123" s="10"/>
      <c r="HYD123" s="10"/>
      <c r="HYE123" s="10"/>
      <c r="HYF123" s="10"/>
      <c r="HYG123" s="10"/>
      <c r="HYH123" s="10"/>
      <c r="HYI123" s="10"/>
      <c r="HYJ123" s="10"/>
      <c r="HYK123" s="10"/>
      <c r="HYL123" s="10"/>
      <c r="HYM123" s="10"/>
      <c r="HYN123" s="10"/>
      <c r="HYO123" s="10"/>
      <c r="HYP123" s="10"/>
      <c r="HYQ123" s="10"/>
      <c r="HYR123" s="10"/>
      <c r="HYS123" s="10"/>
      <c r="HYT123" s="10"/>
      <c r="HYU123" s="10"/>
      <c r="HYV123" s="10"/>
      <c r="HYW123" s="10"/>
      <c r="HYX123" s="10"/>
      <c r="HYY123" s="10"/>
      <c r="HYZ123" s="10"/>
      <c r="HZA123" s="10"/>
      <c r="HZB123" s="10"/>
      <c r="HZC123" s="10"/>
      <c r="HZD123" s="10"/>
      <c r="HZE123" s="10"/>
      <c r="HZF123" s="10"/>
      <c r="HZG123" s="10"/>
      <c r="HZH123" s="10"/>
      <c r="HZI123" s="10"/>
      <c r="HZJ123" s="10"/>
      <c r="HZK123" s="10"/>
      <c r="HZL123" s="10"/>
      <c r="HZM123" s="10"/>
      <c r="HZN123" s="10"/>
      <c r="HZO123" s="10"/>
      <c r="HZP123" s="10"/>
      <c r="HZQ123" s="10"/>
      <c r="HZR123" s="10"/>
      <c r="HZS123" s="10"/>
      <c r="HZT123" s="10"/>
      <c r="HZU123" s="10"/>
      <c r="HZV123" s="10"/>
      <c r="HZW123" s="10"/>
      <c r="HZX123" s="10"/>
      <c r="HZY123" s="10"/>
      <c r="HZZ123" s="10"/>
      <c r="IAA123" s="10"/>
      <c r="IAB123" s="10"/>
      <c r="IAC123" s="10"/>
      <c r="IAD123" s="10"/>
      <c r="IAE123" s="10"/>
      <c r="IAF123" s="10"/>
      <c r="IAG123" s="10"/>
      <c r="IAH123" s="10"/>
      <c r="IAI123" s="10"/>
      <c r="IAJ123" s="10"/>
      <c r="IAK123" s="10"/>
      <c r="IAL123" s="10"/>
      <c r="IAM123" s="10"/>
      <c r="IAN123" s="10"/>
      <c r="IAO123" s="10"/>
      <c r="IAP123" s="10"/>
      <c r="IAQ123" s="10"/>
      <c r="IAR123" s="10"/>
      <c r="IAS123" s="10"/>
      <c r="IAT123" s="10"/>
      <c r="IAU123" s="10"/>
      <c r="IAV123" s="10"/>
      <c r="IAW123" s="10"/>
      <c r="IAX123" s="10"/>
      <c r="IAY123" s="10"/>
      <c r="IAZ123" s="10"/>
      <c r="IBA123" s="10"/>
      <c r="IBB123" s="10"/>
      <c r="IBC123" s="10"/>
      <c r="IBD123" s="10"/>
      <c r="IBE123" s="10"/>
      <c r="IBF123" s="10"/>
      <c r="IBG123" s="10"/>
      <c r="IBH123" s="10"/>
      <c r="IBI123" s="10"/>
      <c r="IBJ123" s="10"/>
      <c r="IBK123" s="10"/>
      <c r="IBL123" s="10"/>
      <c r="IBM123" s="10"/>
      <c r="IBN123" s="10"/>
      <c r="IBO123" s="10"/>
      <c r="IBP123" s="10"/>
      <c r="IBQ123" s="10"/>
      <c r="IBR123" s="10"/>
      <c r="IBS123" s="10"/>
      <c r="IBT123" s="10"/>
      <c r="IBU123" s="10"/>
      <c r="IBV123" s="10"/>
      <c r="IBW123" s="10"/>
      <c r="IBX123" s="10"/>
      <c r="IBY123" s="10"/>
      <c r="IBZ123" s="10"/>
      <c r="ICA123" s="10"/>
      <c r="ICB123" s="10"/>
      <c r="ICC123" s="10"/>
      <c r="ICD123" s="10"/>
      <c r="ICE123" s="10"/>
      <c r="ICF123" s="10"/>
      <c r="ICG123" s="10"/>
      <c r="ICH123" s="10"/>
      <c r="ICI123" s="10"/>
      <c r="ICJ123" s="10"/>
      <c r="ICK123" s="10"/>
      <c r="ICL123" s="10"/>
      <c r="ICM123" s="10"/>
      <c r="ICN123" s="10"/>
      <c r="ICO123" s="10"/>
      <c r="ICP123" s="10"/>
      <c r="ICQ123" s="10"/>
      <c r="ICR123" s="10"/>
      <c r="ICS123" s="10"/>
      <c r="ICT123" s="10"/>
      <c r="ICU123" s="10"/>
      <c r="ICV123" s="10"/>
      <c r="ICW123" s="10"/>
      <c r="ICX123" s="10"/>
      <c r="ICY123" s="10"/>
      <c r="ICZ123" s="10"/>
      <c r="IDA123" s="10"/>
      <c r="IDB123" s="10"/>
      <c r="IDC123" s="10"/>
      <c r="IDD123" s="10"/>
      <c r="IDE123" s="10"/>
      <c r="IDF123" s="10"/>
      <c r="IDG123" s="10"/>
      <c r="IDH123" s="10"/>
      <c r="IDI123" s="10"/>
      <c r="IDJ123" s="10"/>
      <c r="IDK123" s="10"/>
      <c r="IDL123" s="10"/>
      <c r="IDM123" s="10"/>
      <c r="IDN123" s="10"/>
      <c r="IDO123" s="10"/>
      <c r="IDP123" s="10"/>
      <c r="IDQ123" s="10"/>
      <c r="IDR123" s="10"/>
      <c r="IDS123" s="10"/>
      <c r="IDT123" s="10"/>
      <c r="IDU123" s="10"/>
      <c r="IDV123" s="10"/>
      <c r="IDW123" s="10"/>
      <c r="IDX123" s="10"/>
      <c r="IDY123" s="10"/>
      <c r="IDZ123" s="10"/>
      <c r="IEA123" s="10"/>
      <c r="IEB123" s="10"/>
      <c r="IEC123" s="10"/>
      <c r="IED123" s="10"/>
      <c r="IEE123" s="10"/>
      <c r="IEF123" s="10"/>
      <c r="IEG123" s="10"/>
      <c r="IEH123" s="10"/>
      <c r="IEI123" s="10"/>
      <c r="IEJ123" s="10"/>
      <c r="IEK123" s="10"/>
      <c r="IEL123" s="10"/>
      <c r="IEM123" s="10"/>
      <c r="IEN123" s="10"/>
      <c r="IEO123" s="10"/>
      <c r="IEP123" s="10"/>
      <c r="IEQ123" s="10"/>
      <c r="IER123" s="10"/>
      <c r="IES123" s="10"/>
      <c r="IET123" s="10"/>
      <c r="IEU123" s="10"/>
      <c r="IEV123" s="10"/>
      <c r="IEW123" s="10"/>
      <c r="IEX123" s="10"/>
      <c r="IEY123" s="10"/>
      <c r="IEZ123" s="10"/>
      <c r="IFA123" s="10"/>
      <c r="IFB123" s="10"/>
      <c r="IFC123" s="10"/>
      <c r="IFD123" s="10"/>
      <c r="IFE123" s="10"/>
      <c r="IFF123" s="10"/>
      <c r="IFG123" s="10"/>
      <c r="IFH123" s="10"/>
      <c r="IFI123" s="10"/>
      <c r="IFJ123" s="10"/>
      <c r="IFK123" s="10"/>
      <c r="IFL123" s="10"/>
      <c r="IFM123" s="10"/>
      <c r="IFN123" s="10"/>
      <c r="IFO123" s="10"/>
      <c r="IFP123" s="10"/>
      <c r="IFQ123" s="10"/>
      <c r="IFR123" s="10"/>
      <c r="IFS123" s="10"/>
      <c r="IFT123" s="10"/>
      <c r="IFU123" s="10"/>
      <c r="IFV123" s="10"/>
      <c r="IFW123" s="10"/>
      <c r="IFX123" s="10"/>
      <c r="IFY123" s="10"/>
      <c r="IFZ123" s="10"/>
      <c r="IGA123" s="10"/>
      <c r="IGB123" s="10"/>
      <c r="IGC123" s="10"/>
      <c r="IGD123" s="10"/>
      <c r="IGE123" s="10"/>
      <c r="IGF123" s="10"/>
      <c r="IGG123" s="10"/>
      <c r="IGH123" s="10"/>
      <c r="IGI123" s="10"/>
      <c r="IGJ123" s="10"/>
      <c r="IGK123" s="10"/>
      <c r="IGL123" s="10"/>
      <c r="IGM123" s="10"/>
      <c r="IGN123" s="10"/>
      <c r="IGO123" s="10"/>
      <c r="IGP123" s="10"/>
      <c r="IGQ123" s="10"/>
      <c r="IGR123" s="10"/>
      <c r="IGS123" s="10"/>
      <c r="IGT123" s="10"/>
      <c r="IGU123" s="10"/>
      <c r="IGV123" s="10"/>
      <c r="IGW123" s="10"/>
      <c r="IGX123" s="10"/>
      <c r="IGY123" s="10"/>
      <c r="IGZ123" s="10"/>
      <c r="IHA123" s="10"/>
      <c r="IHB123" s="10"/>
      <c r="IHC123" s="10"/>
      <c r="IHD123" s="10"/>
      <c r="IHE123" s="10"/>
      <c r="IHF123" s="10"/>
      <c r="IHG123" s="10"/>
      <c r="IHH123" s="10"/>
      <c r="IHI123" s="10"/>
      <c r="IHJ123" s="10"/>
      <c r="IHK123" s="10"/>
      <c r="IHL123" s="10"/>
      <c r="IHM123" s="10"/>
      <c r="IHN123" s="10"/>
      <c r="IHO123" s="10"/>
      <c r="IHP123" s="10"/>
      <c r="IHQ123" s="10"/>
      <c r="IHR123" s="10"/>
      <c r="IHS123" s="10"/>
      <c r="IHT123" s="10"/>
      <c r="IHU123" s="10"/>
      <c r="IHV123" s="10"/>
      <c r="IHW123" s="10"/>
      <c r="IHX123" s="10"/>
      <c r="IHY123" s="10"/>
      <c r="IHZ123" s="10"/>
      <c r="IIA123" s="10"/>
      <c r="IIB123" s="10"/>
      <c r="IIC123" s="10"/>
      <c r="IID123" s="10"/>
      <c r="IIE123" s="10"/>
      <c r="IIF123" s="10"/>
      <c r="IIG123" s="10"/>
      <c r="IIH123" s="10"/>
      <c r="III123" s="10"/>
      <c r="IIJ123" s="10"/>
      <c r="IIK123" s="10"/>
      <c r="IIL123" s="10"/>
      <c r="IIM123" s="10"/>
      <c r="IIN123" s="10"/>
      <c r="IIO123" s="10"/>
      <c r="IIP123" s="10"/>
      <c r="IIQ123" s="10"/>
      <c r="IIR123" s="10"/>
      <c r="IIS123" s="10"/>
      <c r="IIT123" s="10"/>
      <c r="IIU123" s="10"/>
      <c r="IIV123" s="10"/>
      <c r="IIW123" s="10"/>
      <c r="IIX123" s="10"/>
      <c r="IIY123" s="10"/>
      <c r="IIZ123" s="10"/>
      <c r="IJA123" s="10"/>
      <c r="IJB123" s="10"/>
      <c r="IJC123" s="10"/>
      <c r="IJD123" s="10"/>
      <c r="IJE123" s="10"/>
      <c r="IJF123" s="10"/>
      <c r="IJG123" s="10"/>
      <c r="IJH123" s="10"/>
      <c r="IJI123" s="10"/>
      <c r="IJJ123" s="10"/>
      <c r="IJK123" s="10"/>
      <c r="IJL123" s="10"/>
      <c r="IJM123" s="10"/>
      <c r="IJN123" s="10"/>
      <c r="IJO123" s="10"/>
      <c r="IJP123" s="10"/>
      <c r="IJQ123" s="10"/>
      <c r="IJR123" s="10"/>
      <c r="IJS123" s="10"/>
      <c r="IJT123" s="10"/>
      <c r="IJU123" s="10"/>
      <c r="IJV123" s="10"/>
      <c r="IJW123" s="10"/>
      <c r="IJX123" s="10"/>
      <c r="IJY123" s="10"/>
      <c r="IJZ123" s="10"/>
      <c r="IKA123" s="10"/>
      <c r="IKB123" s="10"/>
      <c r="IKC123" s="10"/>
      <c r="IKD123" s="10"/>
      <c r="IKE123" s="10"/>
      <c r="IKF123" s="10"/>
      <c r="IKG123" s="10"/>
      <c r="IKH123" s="10"/>
      <c r="IKI123" s="10"/>
      <c r="IKJ123" s="10"/>
      <c r="IKK123" s="10"/>
      <c r="IKL123" s="10"/>
      <c r="IKM123" s="10"/>
      <c r="IKN123" s="10"/>
      <c r="IKO123" s="10"/>
      <c r="IKP123" s="10"/>
      <c r="IKQ123" s="10"/>
      <c r="IKR123" s="10"/>
      <c r="IKS123" s="10"/>
      <c r="IKT123" s="10"/>
      <c r="IKU123" s="10"/>
      <c r="IKV123" s="10"/>
      <c r="IKW123" s="10"/>
      <c r="IKX123" s="10"/>
      <c r="IKY123" s="10"/>
      <c r="IKZ123" s="10"/>
      <c r="ILA123" s="10"/>
      <c r="ILB123" s="10"/>
      <c r="ILC123" s="10"/>
      <c r="ILD123" s="10"/>
      <c r="ILE123" s="10"/>
      <c r="ILF123" s="10"/>
      <c r="ILG123" s="10"/>
      <c r="ILH123" s="10"/>
      <c r="ILI123" s="10"/>
      <c r="ILJ123" s="10"/>
      <c r="ILK123" s="10"/>
      <c r="ILL123" s="10"/>
      <c r="ILM123" s="10"/>
      <c r="ILN123" s="10"/>
      <c r="ILO123" s="10"/>
      <c r="ILP123" s="10"/>
      <c r="ILQ123" s="10"/>
      <c r="ILR123" s="10"/>
      <c r="ILS123" s="10"/>
      <c r="ILT123" s="10"/>
      <c r="ILU123" s="10"/>
      <c r="ILV123" s="10"/>
      <c r="ILW123" s="10"/>
      <c r="ILX123" s="10"/>
      <c r="ILY123" s="10"/>
      <c r="ILZ123" s="10"/>
      <c r="IMA123" s="10"/>
      <c r="IMB123" s="10"/>
      <c r="IMC123" s="10"/>
      <c r="IMD123" s="10"/>
      <c r="IME123" s="10"/>
      <c r="IMF123" s="10"/>
      <c r="IMG123" s="10"/>
      <c r="IMH123" s="10"/>
      <c r="IMI123" s="10"/>
      <c r="IMJ123" s="10"/>
      <c r="IMK123" s="10"/>
      <c r="IML123" s="10"/>
      <c r="IMM123" s="10"/>
      <c r="IMN123" s="10"/>
      <c r="IMO123" s="10"/>
      <c r="IMP123" s="10"/>
      <c r="IMQ123" s="10"/>
      <c r="IMR123" s="10"/>
      <c r="IMS123" s="10"/>
      <c r="IMT123" s="10"/>
      <c r="IMU123" s="10"/>
      <c r="IMV123" s="10"/>
      <c r="IMW123" s="10"/>
      <c r="IMX123" s="10"/>
      <c r="IMY123" s="10"/>
      <c r="IMZ123" s="10"/>
      <c r="INA123" s="10"/>
      <c r="INB123" s="10"/>
      <c r="INC123" s="10"/>
      <c r="IND123" s="10"/>
      <c r="INE123" s="10"/>
      <c r="INF123" s="10"/>
      <c r="ING123" s="10"/>
      <c r="INH123" s="10"/>
      <c r="INI123" s="10"/>
      <c r="INJ123" s="10"/>
      <c r="INK123" s="10"/>
      <c r="INL123" s="10"/>
      <c r="INM123" s="10"/>
      <c r="INN123" s="10"/>
      <c r="INO123" s="10"/>
      <c r="INP123" s="10"/>
      <c r="INQ123" s="10"/>
      <c r="INR123" s="10"/>
      <c r="INS123" s="10"/>
      <c r="INT123" s="10"/>
      <c r="INU123" s="10"/>
      <c r="INV123" s="10"/>
      <c r="INW123" s="10"/>
      <c r="INX123" s="10"/>
      <c r="INY123" s="10"/>
      <c r="INZ123" s="10"/>
      <c r="IOA123" s="10"/>
      <c r="IOB123" s="10"/>
      <c r="IOC123" s="10"/>
      <c r="IOD123" s="10"/>
      <c r="IOE123" s="10"/>
      <c r="IOF123" s="10"/>
      <c r="IOG123" s="10"/>
      <c r="IOH123" s="10"/>
      <c r="IOI123" s="10"/>
      <c r="IOJ123" s="10"/>
      <c r="IOK123" s="10"/>
      <c r="IOL123" s="10"/>
      <c r="IOM123" s="10"/>
      <c r="ION123" s="10"/>
      <c r="IOO123" s="10"/>
      <c r="IOP123" s="10"/>
      <c r="IOQ123" s="10"/>
      <c r="IOR123" s="10"/>
      <c r="IOS123" s="10"/>
      <c r="IOT123" s="10"/>
      <c r="IOU123" s="10"/>
      <c r="IOV123" s="10"/>
      <c r="IOW123" s="10"/>
      <c r="IOX123" s="10"/>
      <c r="IOY123" s="10"/>
      <c r="IOZ123" s="10"/>
      <c r="IPA123" s="10"/>
      <c r="IPB123" s="10"/>
      <c r="IPC123" s="10"/>
      <c r="IPD123" s="10"/>
      <c r="IPE123" s="10"/>
      <c r="IPF123" s="10"/>
      <c r="IPG123" s="10"/>
      <c r="IPH123" s="10"/>
      <c r="IPI123" s="10"/>
      <c r="IPJ123" s="10"/>
      <c r="IPK123" s="10"/>
      <c r="IPL123" s="10"/>
      <c r="IPM123" s="10"/>
      <c r="IPN123" s="10"/>
      <c r="IPO123" s="10"/>
      <c r="IPP123" s="10"/>
      <c r="IPQ123" s="10"/>
      <c r="IPR123" s="10"/>
      <c r="IPS123" s="10"/>
      <c r="IPT123" s="10"/>
      <c r="IPU123" s="10"/>
      <c r="IPV123" s="10"/>
      <c r="IPW123" s="10"/>
      <c r="IPX123" s="10"/>
      <c r="IPY123" s="10"/>
      <c r="IPZ123" s="10"/>
      <c r="IQA123" s="10"/>
      <c r="IQB123" s="10"/>
      <c r="IQC123" s="10"/>
      <c r="IQD123" s="10"/>
      <c r="IQE123" s="10"/>
      <c r="IQF123" s="10"/>
      <c r="IQG123" s="10"/>
      <c r="IQH123" s="10"/>
      <c r="IQI123" s="10"/>
      <c r="IQJ123" s="10"/>
      <c r="IQK123" s="10"/>
      <c r="IQL123" s="10"/>
      <c r="IQM123" s="10"/>
      <c r="IQN123" s="10"/>
      <c r="IQO123" s="10"/>
      <c r="IQP123" s="10"/>
      <c r="IQQ123" s="10"/>
      <c r="IQR123" s="10"/>
      <c r="IQS123" s="10"/>
      <c r="IQT123" s="10"/>
      <c r="IQU123" s="10"/>
      <c r="IQV123" s="10"/>
      <c r="IQW123" s="10"/>
      <c r="IQX123" s="10"/>
      <c r="IQY123" s="10"/>
      <c r="IQZ123" s="10"/>
      <c r="IRA123" s="10"/>
      <c r="IRB123" s="10"/>
      <c r="IRC123" s="10"/>
      <c r="IRD123" s="10"/>
      <c r="IRE123" s="10"/>
      <c r="IRF123" s="10"/>
      <c r="IRG123" s="10"/>
      <c r="IRH123" s="10"/>
      <c r="IRI123" s="10"/>
      <c r="IRJ123" s="10"/>
      <c r="IRK123" s="10"/>
      <c r="IRL123" s="10"/>
      <c r="IRM123" s="10"/>
      <c r="IRN123" s="10"/>
      <c r="IRO123" s="10"/>
      <c r="IRP123" s="10"/>
      <c r="IRQ123" s="10"/>
      <c r="IRR123" s="10"/>
      <c r="IRS123" s="10"/>
      <c r="IRT123" s="10"/>
      <c r="IRU123" s="10"/>
      <c r="IRV123" s="10"/>
      <c r="IRW123" s="10"/>
      <c r="IRX123" s="10"/>
      <c r="IRY123" s="10"/>
      <c r="IRZ123" s="10"/>
      <c r="ISA123" s="10"/>
      <c r="ISB123" s="10"/>
      <c r="ISC123" s="10"/>
      <c r="ISD123" s="10"/>
      <c r="ISE123" s="10"/>
      <c r="ISF123" s="10"/>
      <c r="ISG123" s="10"/>
      <c r="ISH123" s="10"/>
      <c r="ISI123" s="10"/>
      <c r="ISJ123" s="10"/>
      <c r="ISK123" s="10"/>
      <c r="ISL123" s="10"/>
      <c r="ISM123" s="10"/>
      <c r="ISN123" s="10"/>
      <c r="ISO123" s="10"/>
      <c r="ISP123" s="10"/>
      <c r="ISQ123" s="10"/>
      <c r="ISR123" s="10"/>
      <c r="ISS123" s="10"/>
      <c r="IST123" s="10"/>
      <c r="ISU123" s="10"/>
      <c r="ISV123" s="10"/>
      <c r="ISW123" s="10"/>
      <c r="ISX123" s="10"/>
      <c r="ISY123" s="10"/>
      <c r="ISZ123" s="10"/>
      <c r="ITA123" s="10"/>
      <c r="ITB123" s="10"/>
      <c r="ITC123" s="10"/>
      <c r="ITD123" s="10"/>
      <c r="ITE123" s="10"/>
      <c r="ITF123" s="10"/>
      <c r="ITG123" s="10"/>
      <c r="ITH123" s="10"/>
      <c r="ITI123" s="10"/>
      <c r="ITJ123" s="10"/>
      <c r="ITK123" s="10"/>
      <c r="ITL123" s="10"/>
      <c r="ITM123" s="10"/>
      <c r="ITN123" s="10"/>
      <c r="ITO123" s="10"/>
      <c r="ITP123" s="10"/>
      <c r="ITQ123" s="10"/>
      <c r="ITR123" s="10"/>
      <c r="ITS123" s="10"/>
      <c r="ITT123" s="10"/>
      <c r="ITU123" s="10"/>
      <c r="ITV123" s="10"/>
      <c r="ITW123" s="10"/>
      <c r="ITX123" s="10"/>
      <c r="ITY123" s="10"/>
      <c r="ITZ123" s="10"/>
      <c r="IUA123" s="10"/>
      <c r="IUB123" s="10"/>
      <c r="IUC123" s="10"/>
      <c r="IUD123" s="10"/>
      <c r="IUE123" s="10"/>
      <c r="IUF123" s="10"/>
      <c r="IUG123" s="10"/>
      <c r="IUH123" s="10"/>
      <c r="IUI123" s="10"/>
      <c r="IUJ123" s="10"/>
      <c r="IUK123" s="10"/>
      <c r="IUL123" s="10"/>
      <c r="IUM123" s="10"/>
      <c r="IUN123" s="10"/>
      <c r="IUO123" s="10"/>
      <c r="IUP123" s="10"/>
      <c r="IUQ123" s="10"/>
      <c r="IUR123" s="10"/>
      <c r="IUS123" s="10"/>
      <c r="IUT123" s="10"/>
      <c r="IUU123" s="10"/>
      <c r="IUV123" s="10"/>
      <c r="IUW123" s="10"/>
      <c r="IUX123" s="10"/>
      <c r="IUY123" s="10"/>
      <c r="IUZ123" s="10"/>
      <c r="IVA123" s="10"/>
      <c r="IVB123" s="10"/>
      <c r="IVC123" s="10"/>
      <c r="IVD123" s="10"/>
      <c r="IVE123" s="10"/>
      <c r="IVF123" s="10"/>
      <c r="IVG123" s="10"/>
      <c r="IVH123" s="10"/>
      <c r="IVI123" s="10"/>
      <c r="IVJ123" s="10"/>
      <c r="IVK123" s="10"/>
      <c r="IVL123" s="10"/>
      <c r="IVM123" s="10"/>
      <c r="IVN123" s="10"/>
      <c r="IVO123" s="10"/>
      <c r="IVP123" s="10"/>
      <c r="IVQ123" s="10"/>
      <c r="IVR123" s="10"/>
      <c r="IVS123" s="10"/>
      <c r="IVT123" s="10"/>
      <c r="IVU123" s="10"/>
      <c r="IVV123" s="10"/>
      <c r="IVW123" s="10"/>
      <c r="IVX123" s="10"/>
      <c r="IVY123" s="10"/>
      <c r="IVZ123" s="10"/>
      <c r="IWA123" s="10"/>
      <c r="IWB123" s="10"/>
      <c r="IWC123" s="10"/>
      <c r="IWD123" s="10"/>
      <c r="IWE123" s="10"/>
      <c r="IWF123" s="10"/>
      <c r="IWG123" s="10"/>
      <c r="IWH123" s="10"/>
      <c r="IWI123" s="10"/>
      <c r="IWJ123" s="10"/>
      <c r="IWK123" s="10"/>
      <c r="IWL123" s="10"/>
      <c r="IWM123" s="10"/>
      <c r="IWN123" s="10"/>
      <c r="IWO123" s="10"/>
      <c r="IWP123" s="10"/>
      <c r="IWQ123" s="10"/>
      <c r="IWR123" s="10"/>
      <c r="IWS123" s="10"/>
      <c r="IWT123" s="10"/>
      <c r="IWU123" s="10"/>
      <c r="IWV123" s="10"/>
      <c r="IWW123" s="10"/>
      <c r="IWX123" s="10"/>
      <c r="IWY123" s="10"/>
      <c r="IWZ123" s="10"/>
      <c r="IXA123" s="10"/>
      <c r="IXB123" s="10"/>
      <c r="IXC123" s="10"/>
      <c r="IXD123" s="10"/>
      <c r="IXE123" s="10"/>
      <c r="IXF123" s="10"/>
      <c r="IXG123" s="10"/>
      <c r="IXH123" s="10"/>
      <c r="IXI123" s="10"/>
      <c r="IXJ123" s="10"/>
      <c r="IXK123" s="10"/>
      <c r="IXL123" s="10"/>
      <c r="IXM123" s="10"/>
      <c r="IXN123" s="10"/>
      <c r="IXO123" s="10"/>
      <c r="IXP123" s="10"/>
      <c r="IXQ123" s="10"/>
      <c r="IXR123" s="10"/>
      <c r="IXS123" s="10"/>
      <c r="IXT123" s="10"/>
      <c r="IXU123" s="10"/>
      <c r="IXV123" s="10"/>
      <c r="IXW123" s="10"/>
      <c r="IXX123" s="10"/>
      <c r="IXY123" s="10"/>
      <c r="IXZ123" s="10"/>
      <c r="IYA123" s="10"/>
      <c r="IYB123" s="10"/>
      <c r="IYC123" s="10"/>
      <c r="IYD123" s="10"/>
      <c r="IYE123" s="10"/>
      <c r="IYF123" s="10"/>
      <c r="IYG123" s="10"/>
      <c r="IYH123" s="10"/>
      <c r="IYI123" s="10"/>
      <c r="IYJ123" s="10"/>
      <c r="IYK123" s="10"/>
      <c r="IYL123" s="10"/>
      <c r="IYM123" s="10"/>
      <c r="IYN123" s="10"/>
      <c r="IYO123" s="10"/>
      <c r="IYP123" s="10"/>
      <c r="IYQ123" s="10"/>
      <c r="IYR123" s="10"/>
      <c r="IYS123" s="10"/>
      <c r="IYT123" s="10"/>
      <c r="IYU123" s="10"/>
      <c r="IYV123" s="10"/>
      <c r="IYW123" s="10"/>
      <c r="IYX123" s="10"/>
      <c r="IYY123" s="10"/>
      <c r="IYZ123" s="10"/>
      <c r="IZA123" s="10"/>
      <c r="IZB123" s="10"/>
      <c r="IZC123" s="10"/>
      <c r="IZD123" s="10"/>
      <c r="IZE123" s="10"/>
      <c r="IZF123" s="10"/>
      <c r="IZG123" s="10"/>
      <c r="IZH123" s="10"/>
      <c r="IZI123" s="10"/>
      <c r="IZJ123" s="10"/>
      <c r="IZK123" s="10"/>
      <c r="IZL123" s="10"/>
      <c r="IZM123" s="10"/>
      <c r="IZN123" s="10"/>
      <c r="IZO123" s="10"/>
      <c r="IZP123" s="10"/>
      <c r="IZQ123" s="10"/>
      <c r="IZR123" s="10"/>
      <c r="IZS123" s="10"/>
      <c r="IZT123" s="10"/>
      <c r="IZU123" s="10"/>
      <c r="IZV123" s="10"/>
      <c r="IZW123" s="10"/>
      <c r="IZX123" s="10"/>
      <c r="IZY123" s="10"/>
      <c r="IZZ123" s="10"/>
      <c r="JAA123" s="10"/>
      <c r="JAB123" s="10"/>
      <c r="JAC123" s="10"/>
      <c r="JAD123" s="10"/>
      <c r="JAE123" s="10"/>
      <c r="JAF123" s="10"/>
      <c r="JAG123" s="10"/>
      <c r="JAH123" s="10"/>
      <c r="JAI123" s="10"/>
      <c r="JAJ123" s="10"/>
      <c r="JAK123" s="10"/>
      <c r="JAL123" s="10"/>
      <c r="JAM123" s="10"/>
      <c r="JAN123" s="10"/>
      <c r="JAO123" s="10"/>
      <c r="JAP123" s="10"/>
      <c r="JAQ123" s="10"/>
      <c r="JAR123" s="10"/>
      <c r="JAS123" s="10"/>
      <c r="JAT123" s="10"/>
      <c r="JAU123" s="10"/>
      <c r="JAV123" s="10"/>
      <c r="JAW123" s="10"/>
      <c r="JAX123" s="10"/>
      <c r="JAY123" s="10"/>
      <c r="JAZ123" s="10"/>
      <c r="JBA123" s="10"/>
      <c r="JBB123" s="10"/>
      <c r="JBC123" s="10"/>
      <c r="JBD123" s="10"/>
      <c r="JBE123" s="10"/>
      <c r="JBF123" s="10"/>
      <c r="JBG123" s="10"/>
      <c r="JBH123" s="10"/>
      <c r="JBI123" s="10"/>
      <c r="JBJ123" s="10"/>
      <c r="JBK123" s="10"/>
      <c r="JBL123" s="10"/>
      <c r="JBM123" s="10"/>
      <c r="JBN123" s="10"/>
      <c r="JBO123" s="10"/>
      <c r="JBP123" s="10"/>
      <c r="JBQ123" s="10"/>
      <c r="JBR123" s="10"/>
      <c r="JBS123" s="10"/>
      <c r="JBT123" s="10"/>
      <c r="JBU123" s="10"/>
      <c r="JBV123" s="10"/>
      <c r="JBW123" s="10"/>
      <c r="JBX123" s="10"/>
      <c r="JBY123" s="10"/>
      <c r="JBZ123" s="10"/>
      <c r="JCA123" s="10"/>
      <c r="JCB123" s="10"/>
      <c r="JCC123" s="10"/>
      <c r="JCD123" s="10"/>
      <c r="JCE123" s="10"/>
      <c r="JCF123" s="10"/>
      <c r="JCG123" s="10"/>
      <c r="JCH123" s="10"/>
      <c r="JCI123" s="10"/>
      <c r="JCJ123" s="10"/>
      <c r="JCK123" s="10"/>
      <c r="JCL123" s="10"/>
      <c r="JCM123" s="10"/>
      <c r="JCN123" s="10"/>
      <c r="JCO123" s="10"/>
      <c r="JCP123" s="10"/>
      <c r="JCQ123" s="10"/>
      <c r="JCR123" s="10"/>
      <c r="JCS123" s="10"/>
      <c r="JCT123" s="10"/>
      <c r="JCU123" s="10"/>
      <c r="JCV123" s="10"/>
      <c r="JCW123" s="10"/>
      <c r="JCX123" s="10"/>
      <c r="JCY123" s="10"/>
      <c r="JCZ123" s="10"/>
      <c r="JDA123" s="10"/>
      <c r="JDB123" s="10"/>
      <c r="JDC123" s="10"/>
      <c r="JDD123" s="10"/>
      <c r="JDE123" s="10"/>
      <c r="JDF123" s="10"/>
      <c r="JDG123" s="10"/>
      <c r="JDH123" s="10"/>
      <c r="JDI123" s="10"/>
      <c r="JDJ123" s="10"/>
      <c r="JDK123" s="10"/>
      <c r="JDL123" s="10"/>
      <c r="JDM123" s="10"/>
      <c r="JDN123" s="10"/>
      <c r="JDO123" s="10"/>
      <c r="JDP123" s="10"/>
      <c r="JDQ123" s="10"/>
      <c r="JDR123" s="10"/>
      <c r="JDS123" s="10"/>
      <c r="JDT123" s="10"/>
      <c r="JDU123" s="10"/>
      <c r="JDV123" s="10"/>
      <c r="JDW123" s="10"/>
      <c r="JDX123" s="10"/>
      <c r="JDY123" s="10"/>
      <c r="JDZ123" s="10"/>
      <c r="JEA123" s="10"/>
      <c r="JEB123" s="10"/>
      <c r="JEC123" s="10"/>
      <c r="JED123" s="10"/>
      <c r="JEE123" s="10"/>
      <c r="JEF123" s="10"/>
      <c r="JEG123" s="10"/>
      <c r="JEH123" s="10"/>
      <c r="JEI123" s="10"/>
      <c r="JEJ123" s="10"/>
      <c r="JEK123" s="10"/>
      <c r="JEL123" s="10"/>
      <c r="JEM123" s="10"/>
      <c r="JEN123" s="10"/>
      <c r="JEO123" s="10"/>
      <c r="JEP123" s="10"/>
      <c r="JEQ123" s="10"/>
      <c r="JER123" s="10"/>
      <c r="JES123" s="10"/>
      <c r="JET123" s="10"/>
      <c r="JEU123" s="10"/>
      <c r="JEV123" s="10"/>
      <c r="JEW123" s="10"/>
      <c r="JEX123" s="10"/>
      <c r="JEY123" s="10"/>
      <c r="JEZ123" s="10"/>
      <c r="JFA123" s="10"/>
      <c r="JFB123" s="10"/>
      <c r="JFC123" s="10"/>
      <c r="JFD123" s="10"/>
      <c r="JFE123" s="10"/>
      <c r="JFF123" s="10"/>
      <c r="JFG123" s="10"/>
      <c r="JFH123" s="10"/>
      <c r="JFI123" s="10"/>
      <c r="JFJ123" s="10"/>
      <c r="JFK123" s="10"/>
      <c r="JFL123" s="10"/>
      <c r="JFM123" s="10"/>
      <c r="JFN123" s="10"/>
      <c r="JFO123" s="10"/>
      <c r="JFP123" s="10"/>
      <c r="JFQ123" s="10"/>
      <c r="JFR123" s="10"/>
      <c r="JFS123" s="10"/>
      <c r="JFT123" s="10"/>
      <c r="JFU123" s="10"/>
      <c r="JFV123" s="10"/>
      <c r="JFW123" s="10"/>
      <c r="JFX123" s="10"/>
      <c r="JFY123" s="10"/>
      <c r="JFZ123" s="10"/>
      <c r="JGA123" s="10"/>
      <c r="JGB123" s="10"/>
      <c r="JGC123" s="10"/>
      <c r="JGD123" s="10"/>
      <c r="JGE123" s="10"/>
      <c r="JGF123" s="10"/>
      <c r="JGG123" s="10"/>
      <c r="JGH123" s="10"/>
      <c r="JGI123" s="10"/>
      <c r="JGJ123" s="10"/>
      <c r="JGK123" s="10"/>
      <c r="JGL123" s="10"/>
      <c r="JGM123" s="10"/>
      <c r="JGN123" s="10"/>
      <c r="JGO123" s="10"/>
      <c r="JGP123" s="10"/>
      <c r="JGQ123" s="10"/>
      <c r="JGR123" s="10"/>
      <c r="JGS123" s="10"/>
      <c r="JGT123" s="10"/>
      <c r="JGU123" s="10"/>
      <c r="JGV123" s="10"/>
      <c r="JGW123" s="10"/>
      <c r="JGX123" s="10"/>
      <c r="JGY123" s="10"/>
      <c r="JGZ123" s="10"/>
      <c r="JHA123" s="10"/>
      <c r="JHB123" s="10"/>
      <c r="JHC123" s="10"/>
      <c r="JHD123" s="10"/>
      <c r="JHE123" s="10"/>
      <c r="JHF123" s="10"/>
      <c r="JHG123" s="10"/>
      <c r="JHH123" s="10"/>
      <c r="JHI123" s="10"/>
      <c r="JHJ123" s="10"/>
      <c r="JHK123" s="10"/>
      <c r="JHL123" s="10"/>
      <c r="JHM123" s="10"/>
      <c r="JHN123" s="10"/>
      <c r="JHO123" s="10"/>
      <c r="JHP123" s="10"/>
      <c r="JHQ123" s="10"/>
      <c r="JHR123" s="10"/>
      <c r="JHS123" s="10"/>
      <c r="JHT123" s="10"/>
      <c r="JHU123" s="10"/>
      <c r="JHV123" s="10"/>
      <c r="JHW123" s="10"/>
      <c r="JHX123" s="10"/>
      <c r="JHY123" s="10"/>
      <c r="JHZ123" s="10"/>
      <c r="JIA123" s="10"/>
      <c r="JIB123" s="10"/>
      <c r="JIC123" s="10"/>
      <c r="JID123" s="10"/>
      <c r="JIE123" s="10"/>
      <c r="JIF123" s="10"/>
      <c r="JIG123" s="10"/>
      <c r="JIH123" s="10"/>
      <c r="JII123" s="10"/>
      <c r="JIJ123" s="10"/>
      <c r="JIK123" s="10"/>
      <c r="JIL123" s="10"/>
      <c r="JIM123" s="10"/>
      <c r="JIN123" s="10"/>
      <c r="JIO123" s="10"/>
      <c r="JIP123" s="10"/>
      <c r="JIQ123" s="10"/>
      <c r="JIR123" s="10"/>
      <c r="JIS123" s="10"/>
      <c r="JIT123" s="10"/>
      <c r="JIU123" s="10"/>
      <c r="JIV123" s="10"/>
      <c r="JIW123" s="10"/>
      <c r="JIX123" s="10"/>
      <c r="JIY123" s="10"/>
      <c r="JIZ123" s="10"/>
      <c r="JJA123" s="10"/>
      <c r="JJB123" s="10"/>
      <c r="JJC123" s="10"/>
      <c r="JJD123" s="10"/>
      <c r="JJE123" s="10"/>
      <c r="JJF123" s="10"/>
      <c r="JJG123" s="10"/>
      <c r="JJH123" s="10"/>
      <c r="JJI123" s="10"/>
      <c r="JJJ123" s="10"/>
      <c r="JJK123" s="10"/>
      <c r="JJL123" s="10"/>
      <c r="JJM123" s="10"/>
      <c r="JJN123" s="10"/>
      <c r="JJO123" s="10"/>
      <c r="JJP123" s="10"/>
      <c r="JJQ123" s="10"/>
      <c r="JJR123" s="10"/>
      <c r="JJS123" s="10"/>
      <c r="JJT123" s="10"/>
      <c r="JJU123" s="10"/>
      <c r="JJV123" s="10"/>
      <c r="JJW123" s="10"/>
      <c r="JJX123" s="10"/>
      <c r="JJY123" s="10"/>
      <c r="JJZ123" s="10"/>
      <c r="JKA123" s="10"/>
      <c r="JKB123" s="10"/>
      <c r="JKC123" s="10"/>
      <c r="JKD123" s="10"/>
      <c r="JKE123" s="10"/>
      <c r="JKF123" s="10"/>
      <c r="JKG123" s="10"/>
      <c r="JKH123" s="10"/>
      <c r="JKI123" s="10"/>
      <c r="JKJ123" s="10"/>
      <c r="JKK123" s="10"/>
      <c r="JKL123" s="10"/>
      <c r="JKM123" s="10"/>
      <c r="JKN123" s="10"/>
      <c r="JKO123" s="10"/>
      <c r="JKP123" s="10"/>
      <c r="JKQ123" s="10"/>
      <c r="JKR123" s="10"/>
      <c r="JKS123" s="10"/>
      <c r="JKT123" s="10"/>
      <c r="JKU123" s="10"/>
      <c r="JKV123" s="10"/>
      <c r="JKW123" s="10"/>
      <c r="JKX123" s="10"/>
      <c r="JKY123" s="10"/>
      <c r="JKZ123" s="10"/>
      <c r="JLA123" s="10"/>
      <c r="JLB123" s="10"/>
      <c r="JLC123" s="10"/>
      <c r="JLD123" s="10"/>
      <c r="JLE123" s="10"/>
      <c r="JLF123" s="10"/>
      <c r="JLG123" s="10"/>
      <c r="JLH123" s="10"/>
      <c r="JLI123" s="10"/>
      <c r="JLJ123" s="10"/>
      <c r="JLK123" s="10"/>
      <c r="JLL123" s="10"/>
      <c r="JLM123" s="10"/>
      <c r="JLN123" s="10"/>
      <c r="JLO123" s="10"/>
      <c r="JLP123" s="10"/>
      <c r="JLQ123" s="10"/>
      <c r="JLR123" s="10"/>
      <c r="JLS123" s="10"/>
      <c r="JLT123" s="10"/>
      <c r="JLU123" s="10"/>
      <c r="JLV123" s="10"/>
      <c r="JLW123" s="10"/>
      <c r="JLX123" s="10"/>
      <c r="JLY123" s="10"/>
      <c r="JLZ123" s="10"/>
      <c r="JMA123" s="10"/>
      <c r="JMB123" s="10"/>
      <c r="JMC123" s="10"/>
      <c r="JMD123" s="10"/>
      <c r="JME123" s="10"/>
      <c r="JMF123" s="10"/>
      <c r="JMG123" s="10"/>
      <c r="JMH123" s="10"/>
      <c r="JMI123" s="10"/>
      <c r="JMJ123" s="10"/>
      <c r="JMK123" s="10"/>
      <c r="JML123" s="10"/>
      <c r="JMM123" s="10"/>
      <c r="JMN123" s="10"/>
      <c r="JMO123" s="10"/>
      <c r="JMP123" s="10"/>
      <c r="JMQ123" s="10"/>
      <c r="JMR123" s="10"/>
      <c r="JMS123" s="10"/>
      <c r="JMT123" s="10"/>
      <c r="JMU123" s="10"/>
      <c r="JMV123" s="10"/>
      <c r="JMW123" s="10"/>
      <c r="JMX123" s="10"/>
      <c r="JMY123" s="10"/>
      <c r="JMZ123" s="10"/>
      <c r="JNA123" s="10"/>
      <c r="JNB123" s="10"/>
      <c r="JNC123" s="10"/>
      <c r="JND123" s="10"/>
      <c r="JNE123" s="10"/>
      <c r="JNF123" s="10"/>
      <c r="JNG123" s="10"/>
      <c r="JNH123" s="10"/>
      <c r="JNI123" s="10"/>
      <c r="JNJ123" s="10"/>
      <c r="JNK123" s="10"/>
      <c r="JNL123" s="10"/>
      <c r="JNM123" s="10"/>
      <c r="JNN123" s="10"/>
      <c r="JNO123" s="10"/>
      <c r="JNP123" s="10"/>
      <c r="JNQ123" s="10"/>
      <c r="JNR123" s="10"/>
      <c r="JNS123" s="10"/>
      <c r="JNT123" s="10"/>
      <c r="JNU123" s="10"/>
      <c r="JNV123" s="10"/>
      <c r="JNW123" s="10"/>
      <c r="JNX123" s="10"/>
      <c r="JNY123" s="10"/>
      <c r="JNZ123" s="10"/>
      <c r="JOA123" s="10"/>
      <c r="JOB123" s="10"/>
      <c r="JOC123" s="10"/>
      <c r="JOD123" s="10"/>
      <c r="JOE123" s="10"/>
      <c r="JOF123" s="10"/>
      <c r="JOG123" s="10"/>
      <c r="JOH123" s="10"/>
      <c r="JOI123" s="10"/>
      <c r="JOJ123" s="10"/>
      <c r="JOK123" s="10"/>
      <c r="JOL123" s="10"/>
      <c r="JOM123" s="10"/>
      <c r="JON123" s="10"/>
      <c r="JOO123" s="10"/>
      <c r="JOP123" s="10"/>
      <c r="JOQ123" s="10"/>
      <c r="JOR123" s="10"/>
      <c r="JOS123" s="10"/>
      <c r="JOT123" s="10"/>
      <c r="JOU123" s="10"/>
      <c r="JOV123" s="10"/>
      <c r="JOW123" s="10"/>
      <c r="JOX123" s="10"/>
      <c r="JOY123" s="10"/>
      <c r="JOZ123" s="10"/>
      <c r="JPA123" s="10"/>
      <c r="JPB123" s="10"/>
      <c r="JPC123" s="10"/>
      <c r="JPD123" s="10"/>
      <c r="JPE123" s="10"/>
      <c r="JPF123" s="10"/>
      <c r="JPG123" s="10"/>
      <c r="JPH123" s="10"/>
      <c r="JPI123" s="10"/>
      <c r="JPJ123" s="10"/>
      <c r="JPK123" s="10"/>
      <c r="JPL123" s="10"/>
      <c r="JPM123" s="10"/>
      <c r="JPN123" s="10"/>
      <c r="JPO123" s="10"/>
      <c r="JPP123" s="10"/>
      <c r="JPQ123" s="10"/>
      <c r="JPR123" s="10"/>
      <c r="JPS123" s="10"/>
      <c r="JPT123" s="10"/>
      <c r="JPU123" s="10"/>
      <c r="JPV123" s="10"/>
      <c r="JPW123" s="10"/>
      <c r="JPX123" s="10"/>
      <c r="JPY123" s="10"/>
      <c r="JPZ123" s="10"/>
      <c r="JQA123" s="10"/>
      <c r="JQB123" s="10"/>
      <c r="JQC123" s="10"/>
      <c r="JQD123" s="10"/>
      <c r="JQE123" s="10"/>
      <c r="JQF123" s="10"/>
      <c r="JQG123" s="10"/>
      <c r="JQH123" s="10"/>
      <c r="JQI123" s="10"/>
      <c r="JQJ123" s="10"/>
      <c r="JQK123" s="10"/>
      <c r="JQL123" s="10"/>
      <c r="JQM123" s="10"/>
      <c r="JQN123" s="10"/>
      <c r="JQO123" s="10"/>
      <c r="JQP123" s="10"/>
      <c r="JQQ123" s="10"/>
      <c r="JQR123" s="10"/>
      <c r="JQS123" s="10"/>
      <c r="JQT123" s="10"/>
      <c r="JQU123" s="10"/>
      <c r="JQV123" s="10"/>
      <c r="JQW123" s="10"/>
      <c r="JQX123" s="10"/>
      <c r="JQY123" s="10"/>
      <c r="JQZ123" s="10"/>
      <c r="JRA123" s="10"/>
      <c r="JRB123" s="10"/>
      <c r="JRC123" s="10"/>
      <c r="JRD123" s="10"/>
      <c r="JRE123" s="10"/>
      <c r="JRF123" s="10"/>
      <c r="JRG123" s="10"/>
      <c r="JRH123" s="10"/>
      <c r="JRI123" s="10"/>
      <c r="JRJ123" s="10"/>
      <c r="JRK123" s="10"/>
      <c r="JRL123" s="10"/>
      <c r="JRM123" s="10"/>
      <c r="JRN123" s="10"/>
      <c r="JRO123" s="10"/>
      <c r="JRP123" s="10"/>
      <c r="JRQ123" s="10"/>
      <c r="JRR123" s="10"/>
      <c r="JRS123" s="10"/>
      <c r="JRT123" s="10"/>
      <c r="JRU123" s="10"/>
      <c r="JRV123" s="10"/>
      <c r="JRW123" s="10"/>
      <c r="JRX123" s="10"/>
      <c r="JRY123" s="10"/>
      <c r="JRZ123" s="10"/>
      <c r="JSA123" s="10"/>
      <c r="JSB123" s="10"/>
      <c r="JSC123" s="10"/>
      <c r="JSD123" s="10"/>
      <c r="JSE123" s="10"/>
      <c r="JSF123" s="10"/>
      <c r="JSG123" s="10"/>
      <c r="JSH123" s="10"/>
      <c r="JSI123" s="10"/>
      <c r="JSJ123" s="10"/>
      <c r="JSK123" s="10"/>
      <c r="JSL123" s="10"/>
      <c r="JSM123" s="10"/>
      <c r="JSN123" s="10"/>
      <c r="JSO123" s="10"/>
      <c r="JSP123" s="10"/>
      <c r="JSQ123" s="10"/>
      <c r="JSR123" s="10"/>
      <c r="JSS123" s="10"/>
      <c r="JST123" s="10"/>
      <c r="JSU123" s="10"/>
      <c r="JSV123" s="10"/>
      <c r="JSW123" s="10"/>
      <c r="JSX123" s="10"/>
      <c r="JSY123" s="10"/>
      <c r="JSZ123" s="10"/>
      <c r="JTA123" s="10"/>
      <c r="JTB123" s="10"/>
      <c r="JTC123" s="10"/>
      <c r="JTD123" s="10"/>
      <c r="JTE123" s="10"/>
      <c r="JTF123" s="10"/>
      <c r="JTG123" s="10"/>
      <c r="JTH123" s="10"/>
      <c r="JTI123" s="10"/>
      <c r="JTJ123" s="10"/>
      <c r="JTK123" s="10"/>
      <c r="JTL123" s="10"/>
      <c r="JTM123" s="10"/>
      <c r="JTN123" s="10"/>
      <c r="JTO123" s="10"/>
      <c r="JTP123" s="10"/>
      <c r="JTQ123" s="10"/>
      <c r="JTR123" s="10"/>
      <c r="JTS123" s="10"/>
      <c r="JTT123" s="10"/>
      <c r="JTU123" s="10"/>
      <c r="JTV123" s="10"/>
      <c r="JTW123" s="10"/>
      <c r="JTX123" s="10"/>
      <c r="JTY123" s="10"/>
      <c r="JTZ123" s="10"/>
      <c r="JUA123" s="10"/>
      <c r="JUB123" s="10"/>
      <c r="JUC123" s="10"/>
      <c r="JUD123" s="10"/>
      <c r="JUE123" s="10"/>
      <c r="JUF123" s="10"/>
      <c r="JUG123" s="10"/>
      <c r="JUH123" s="10"/>
      <c r="JUI123" s="10"/>
      <c r="JUJ123" s="10"/>
      <c r="JUK123" s="10"/>
      <c r="JUL123" s="10"/>
      <c r="JUM123" s="10"/>
      <c r="JUN123" s="10"/>
      <c r="JUO123" s="10"/>
      <c r="JUP123" s="10"/>
      <c r="JUQ123" s="10"/>
      <c r="JUR123" s="10"/>
      <c r="JUS123" s="10"/>
      <c r="JUT123" s="10"/>
      <c r="JUU123" s="10"/>
      <c r="JUV123" s="10"/>
      <c r="JUW123" s="10"/>
      <c r="JUX123" s="10"/>
      <c r="JUY123" s="10"/>
      <c r="JUZ123" s="10"/>
      <c r="JVA123" s="10"/>
      <c r="JVB123" s="10"/>
      <c r="JVC123" s="10"/>
      <c r="JVD123" s="10"/>
      <c r="JVE123" s="10"/>
      <c r="JVF123" s="10"/>
      <c r="JVG123" s="10"/>
      <c r="JVH123" s="10"/>
      <c r="JVI123" s="10"/>
      <c r="JVJ123" s="10"/>
      <c r="JVK123" s="10"/>
      <c r="JVL123" s="10"/>
      <c r="JVM123" s="10"/>
      <c r="JVN123" s="10"/>
      <c r="JVO123" s="10"/>
      <c r="JVP123" s="10"/>
      <c r="JVQ123" s="10"/>
      <c r="JVR123" s="10"/>
      <c r="JVS123" s="10"/>
      <c r="JVT123" s="10"/>
      <c r="JVU123" s="10"/>
      <c r="JVV123" s="10"/>
      <c r="JVW123" s="10"/>
      <c r="JVX123" s="10"/>
      <c r="JVY123" s="10"/>
      <c r="JVZ123" s="10"/>
      <c r="JWA123" s="10"/>
      <c r="JWB123" s="10"/>
      <c r="JWC123" s="10"/>
      <c r="JWD123" s="10"/>
      <c r="JWE123" s="10"/>
      <c r="JWF123" s="10"/>
      <c r="JWG123" s="10"/>
      <c r="JWH123" s="10"/>
      <c r="JWI123" s="10"/>
      <c r="JWJ123" s="10"/>
      <c r="JWK123" s="10"/>
      <c r="JWL123" s="10"/>
      <c r="JWM123" s="10"/>
      <c r="JWN123" s="10"/>
      <c r="JWO123" s="10"/>
      <c r="JWP123" s="10"/>
      <c r="JWQ123" s="10"/>
      <c r="JWR123" s="10"/>
      <c r="JWS123" s="10"/>
      <c r="JWT123" s="10"/>
      <c r="JWU123" s="10"/>
      <c r="JWV123" s="10"/>
      <c r="JWW123" s="10"/>
      <c r="JWX123" s="10"/>
      <c r="JWY123" s="10"/>
      <c r="JWZ123" s="10"/>
      <c r="JXA123" s="10"/>
      <c r="JXB123" s="10"/>
      <c r="JXC123" s="10"/>
      <c r="JXD123" s="10"/>
      <c r="JXE123" s="10"/>
      <c r="JXF123" s="10"/>
      <c r="JXG123" s="10"/>
      <c r="JXH123" s="10"/>
      <c r="JXI123" s="10"/>
      <c r="JXJ123" s="10"/>
      <c r="JXK123" s="10"/>
      <c r="JXL123" s="10"/>
      <c r="JXM123" s="10"/>
      <c r="JXN123" s="10"/>
      <c r="JXO123" s="10"/>
      <c r="JXP123" s="10"/>
      <c r="JXQ123" s="10"/>
      <c r="JXR123" s="10"/>
      <c r="JXS123" s="10"/>
      <c r="JXT123" s="10"/>
      <c r="JXU123" s="10"/>
      <c r="JXV123" s="10"/>
      <c r="JXW123" s="10"/>
      <c r="JXX123" s="10"/>
      <c r="JXY123" s="10"/>
      <c r="JXZ123" s="10"/>
      <c r="JYA123" s="10"/>
      <c r="JYB123" s="10"/>
      <c r="JYC123" s="10"/>
      <c r="JYD123" s="10"/>
      <c r="JYE123" s="10"/>
      <c r="JYF123" s="10"/>
      <c r="JYG123" s="10"/>
      <c r="JYH123" s="10"/>
      <c r="JYI123" s="10"/>
      <c r="JYJ123" s="10"/>
      <c r="JYK123" s="10"/>
      <c r="JYL123" s="10"/>
      <c r="JYM123" s="10"/>
      <c r="JYN123" s="10"/>
      <c r="JYO123" s="10"/>
      <c r="JYP123" s="10"/>
      <c r="JYQ123" s="10"/>
      <c r="JYR123" s="10"/>
      <c r="JYS123" s="10"/>
      <c r="JYT123" s="10"/>
      <c r="JYU123" s="10"/>
      <c r="JYV123" s="10"/>
      <c r="JYW123" s="10"/>
      <c r="JYX123" s="10"/>
      <c r="JYY123" s="10"/>
      <c r="JYZ123" s="10"/>
      <c r="JZA123" s="10"/>
      <c r="JZB123" s="10"/>
      <c r="JZC123" s="10"/>
      <c r="JZD123" s="10"/>
      <c r="JZE123" s="10"/>
      <c r="JZF123" s="10"/>
      <c r="JZG123" s="10"/>
      <c r="JZH123" s="10"/>
      <c r="JZI123" s="10"/>
      <c r="JZJ123" s="10"/>
      <c r="JZK123" s="10"/>
      <c r="JZL123" s="10"/>
      <c r="JZM123" s="10"/>
      <c r="JZN123" s="10"/>
      <c r="JZO123" s="10"/>
      <c r="JZP123" s="10"/>
      <c r="JZQ123" s="10"/>
      <c r="JZR123" s="10"/>
      <c r="JZS123" s="10"/>
      <c r="JZT123" s="10"/>
      <c r="JZU123" s="10"/>
      <c r="JZV123" s="10"/>
      <c r="JZW123" s="10"/>
      <c r="JZX123" s="10"/>
      <c r="JZY123" s="10"/>
      <c r="JZZ123" s="10"/>
      <c r="KAA123" s="10"/>
      <c r="KAB123" s="10"/>
      <c r="KAC123" s="10"/>
      <c r="KAD123" s="10"/>
      <c r="KAE123" s="10"/>
      <c r="KAF123" s="10"/>
      <c r="KAG123" s="10"/>
      <c r="KAH123" s="10"/>
      <c r="KAI123" s="10"/>
      <c r="KAJ123" s="10"/>
      <c r="KAK123" s="10"/>
      <c r="KAL123" s="10"/>
      <c r="KAM123" s="10"/>
      <c r="KAN123" s="10"/>
      <c r="KAO123" s="10"/>
      <c r="KAP123" s="10"/>
      <c r="KAQ123" s="10"/>
      <c r="KAR123" s="10"/>
      <c r="KAS123" s="10"/>
      <c r="KAT123" s="10"/>
      <c r="KAU123" s="10"/>
      <c r="KAV123" s="10"/>
      <c r="KAW123" s="10"/>
      <c r="KAX123" s="10"/>
      <c r="KAY123" s="10"/>
      <c r="KAZ123" s="10"/>
      <c r="KBA123" s="10"/>
      <c r="KBB123" s="10"/>
      <c r="KBC123" s="10"/>
      <c r="KBD123" s="10"/>
      <c r="KBE123" s="10"/>
      <c r="KBF123" s="10"/>
      <c r="KBG123" s="10"/>
      <c r="KBH123" s="10"/>
      <c r="KBI123" s="10"/>
      <c r="KBJ123" s="10"/>
      <c r="KBK123" s="10"/>
      <c r="KBL123" s="10"/>
      <c r="KBM123" s="10"/>
      <c r="KBN123" s="10"/>
      <c r="KBO123" s="10"/>
      <c r="KBP123" s="10"/>
      <c r="KBQ123" s="10"/>
      <c r="KBR123" s="10"/>
      <c r="KBS123" s="10"/>
      <c r="KBT123" s="10"/>
      <c r="KBU123" s="10"/>
      <c r="KBV123" s="10"/>
      <c r="KBW123" s="10"/>
      <c r="KBX123" s="10"/>
      <c r="KBY123" s="10"/>
      <c r="KBZ123" s="10"/>
      <c r="KCA123" s="10"/>
      <c r="KCB123" s="10"/>
      <c r="KCC123" s="10"/>
      <c r="KCD123" s="10"/>
      <c r="KCE123" s="10"/>
      <c r="KCF123" s="10"/>
      <c r="KCG123" s="10"/>
      <c r="KCH123" s="10"/>
      <c r="KCI123" s="10"/>
      <c r="KCJ123" s="10"/>
      <c r="KCK123" s="10"/>
      <c r="KCL123" s="10"/>
      <c r="KCM123" s="10"/>
      <c r="KCN123" s="10"/>
      <c r="KCO123" s="10"/>
      <c r="KCP123" s="10"/>
      <c r="KCQ123" s="10"/>
      <c r="KCR123" s="10"/>
      <c r="KCS123" s="10"/>
      <c r="KCT123" s="10"/>
      <c r="KCU123" s="10"/>
      <c r="KCV123" s="10"/>
      <c r="KCW123" s="10"/>
      <c r="KCX123" s="10"/>
      <c r="KCY123" s="10"/>
      <c r="KCZ123" s="10"/>
      <c r="KDA123" s="10"/>
      <c r="KDB123" s="10"/>
      <c r="KDC123" s="10"/>
      <c r="KDD123" s="10"/>
      <c r="KDE123" s="10"/>
      <c r="KDF123" s="10"/>
      <c r="KDG123" s="10"/>
      <c r="KDH123" s="10"/>
      <c r="KDI123" s="10"/>
      <c r="KDJ123" s="10"/>
      <c r="KDK123" s="10"/>
      <c r="KDL123" s="10"/>
      <c r="KDM123" s="10"/>
      <c r="KDN123" s="10"/>
      <c r="KDO123" s="10"/>
      <c r="KDP123" s="10"/>
      <c r="KDQ123" s="10"/>
      <c r="KDR123" s="10"/>
      <c r="KDS123" s="10"/>
      <c r="KDT123" s="10"/>
      <c r="KDU123" s="10"/>
      <c r="KDV123" s="10"/>
      <c r="KDW123" s="10"/>
      <c r="KDX123" s="10"/>
      <c r="KDY123" s="10"/>
      <c r="KDZ123" s="10"/>
      <c r="KEA123" s="10"/>
      <c r="KEB123" s="10"/>
      <c r="KEC123" s="10"/>
      <c r="KED123" s="10"/>
      <c r="KEE123" s="10"/>
      <c r="KEF123" s="10"/>
      <c r="KEG123" s="10"/>
      <c r="KEH123" s="10"/>
      <c r="KEI123" s="10"/>
      <c r="KEJ123" s="10"/>
      <c r="KEK123" s="10"/>
      <c r="KEL123" s="10"/>
      <c r="KEM123" s="10"/>
      <c r="KEN123" s="10"/>
      <c r="KEO123" s="10"/>
      <c r="KEP123" s="10"/>
      <c r="KEQ123" s="10"/>
      <c r="KER123" s="10"/>
      <c r="KES123" s="10"/>
      <c r="KET123" s="10"/>
      <c r="KEU123" s="10"/>
      <c r="KEV123" s="10"/>
      <c r="KEW123" s="10"/>
      <c r="KEX123" s="10"/>
      <c r="KEY123" s="10"/>
      <c r="KEZ123" s="10"/>
      <c r="KFA123" s="10"/>
      <c r="KFB123" s="10"/>
      <c r="KFC123" s="10"/>
      <c r="KFD123" s="10"/>
      <c r="KFE123" s="10"/>
      <c r="KFF123" s="10"/>
      <c r="KFG123" s="10"/>
      <c r="KFH123" s="10"/>
      <c r="KFI123" s="10"/>
      <c r="KFJ123" s="10"/>
      <c r="KFK123" s="10"/>
      <c r="KFL123" s="10"/>
      <c r="KFM123" s="10"/>
      <c r="KFN123" s="10"/>
      <c r="KFO123" s="10"/>
      <c r="KFP123" s="10"/>
      <c r="KFQ123" s="10"/>
      <c r="KFR123" s="10"/>
      <c r="KFS123" s="10"/>
      <c r="KFT123" s="10"/>
      <c r="KFU123" s="10"/>
      <c r="KFV123" s="10"/>
      <c r="KFW123" s="10"/>
      <c r="KFX123" s="10"/>
      <c r="KFY123" s="10"/>
      <c r="KFZ123" s="10"/>
      <c r="KGA123" s="10"/>
      <c r="KGB123" s="10"/>
      <c r="KGC123" s="10"/>
      <c r="KGD123" s="10"/>
      <c r="KGE123" s="10"/>
      <c r="KGF123" s="10"/>
      <c r="KGG123" s="10"/>
      <c r="KGH123" s="10"/>
      <c r="KGI123" s="10"/>
      <c r="KGJ123" s="10"/>
      <c r="KGK123" s="10"/>
      <c r="KGL123" s="10"/>
      <c r="KGM123" s="10"/>
      <c r="KGN123" s="10"/>
      <c r="KGO123" s="10"/>
      <c r="KGP123" s="10"/>
      <c r="KGQ123" s="10"/>
      <c r="KGR123" s="10"/>
      <c r="KGS123" s="10"/>
      <c r="KGT123" s="10"/>
      <c r="KGU123" s="10"/>
      <c r="KGV123" s="10"/>
      <c r="KGW123" s="10"/>
      <c r="KGX123" s="10"/>
      <c r="KGY123" s="10"/>
      <c r="KGZ123" s="10"/>
      <c r="KHA123" s="10"/>
      <c r="KHB123" s="10"/>
      <c r="KHC123" s="10"/>
      <c r="KHD123" s="10"/>
      <c r="KHE123" s="10"/>
      <c r="KHF123" s="10"/>
      <c r="KHG123" s="10"/>
      <c r="KHH123" s="10"/>
      <c r="KHI123" s="10"/>
      <c r="KHJ123" s="10"/>
      <c r="KHK123" s="10"/>
      <c r="KHL123" s="10"/>
      <c r="KHM123" s="10"/>
      <c r="KHN123" s="10"/>
      <c r="KHO123" s="10"/>
      <c r="KHP123" s="10"/>
      <c r="KHQ123" s="10"/>
      <c r="KHR123" s="10"/>
      <c r="KHS123" s="10"/>
      <c r="KHT123" s="10"/>
      <c r="KHU123" s="10"/>
      <c r="KHV123" s="10"/>
      <c r="KHW123" s="10"/>
      <c r="KHX123" s="10"/>
      <c r="KHY123" s="10"/>
      <c r="KHZ123" s="10"/>
      <c r="KIA123" s="10"/>
      <c r="KIB123" s="10"/>
      <c r="KIC123" s="10"/>
      <c r="KID123" s="10"/>
      <c r="KIE123" s="10"/>
      <c r="KIF123" s="10"/>
      <c r="KIG123" s="10"/>
      <c r="KIH123" s="10"/>
      <c r="KII123" s="10"/>
      <c r="KIJ123" s="10"/>
      <c r="KIK123" s="10"/>
      <c r="KIL123" s="10"/>
      <c r="KIM123" s="10"/>
      <c r="KIN123" s="10"/>
      <c r="KIO123" s="10"/>
      <c r="KIP123" s="10"/>
      <c r="KIQ123" s="10"/>
      <c r="KIR123" s="10"/>
      <c r="KIS123" s="10"/>
      <c r="KIT123" s="10"/>
      <c r="KIU123" s="10"/>
      <c r="KIV123" s="10"/>
      <c r="KIW123" s="10"/>
      <c r="KIX123" s="10"/>
      <c r="KIY123" s="10"/>
      <c r="KIZ123" s="10"/>
      <c r="KJA123" s="10"/>
      <c r="KJB123" s="10"/>
      <c r="KJC123" s="10"/>
      <c r="KJD123" s="10"/>
      <c r="KJE123" s="10"/>
      <c r="KJF123" s="10"/>
      <c r="KJG123" s="10"/>
      <c r="KJH123" s="10"/>
      <c r="KJI123" s="10"/>
      <c r="KJJ123" s="10"/>
      <c r="KJK123" s="10"/>
      <c r="KJL123" s="10"/>
      <c r="KJM123" s="10"/>
      <c r="KJN123" s="10"/>
      <c r="KJO123" s="10"/>
      <c r="KJP123" s="10"/>
      <c r="KJQ123" s="10"/>
      <c r="KJR123" s="10"/>
      <c r="KJS123" s="10"/>
      <c r="KJT123" s="10"/>
      <c r="KJU123" s="10"/>
      <c r="KJV123" s="10"/>
      <c r="KJW123" s="10"/>
      <c r="KJX123" s="10"/>
      <c r="KJY123" s="10"/>
      <c r="KJZ123" s="10"/>
      <c r="KKA123" s="10"/>
      <c r="KKB123" s="10"/>
      <c r="KKC123" s="10"/>
      <c r="KKD123" s="10"/>
      <c r="KKE123" s="10"/>
      <c r="KKF123" s="10"/>
      <c r="KKG123" s="10"/>
      <c r="KKH123" s="10"/>
      <c r="KKI123" s="10"/>
      <c r="KKJ123" s="10"/>
      <c r="KKK123" s="10"/>
      <c r="KKL123" s="10"/>
      <c r="KKM123" s="10"/>
      <c r="KKN123" s="10"/>
      <c r="KKO123" s="10"/>
      <c r="KKP123" s="10"/>
      <c r="KKQ123" s="10"/>
      <c r="KKR123" s="10"/>
      <c r="KKS123" s="10"/>
      <c r="KKT123" s="10"/>
      <c r="KKU123" s="10"/>
      <c r="KKV123" s="10"/>
      <c r="KKW123" s="10"/>
      <c r="KKX123" s="10"/>
      <c r="KKY123" s="10"/>
      <c r="KKZ123" s="10"/>
      <c r="KLA123" s="10"/>
      <c r="KLB123" s="10"/>
      <c r="KLC123" s="10"/>
      <c r="KLD123" s="10"/>
      <c r="KLE123" s="10"/>
      <c r="KLF123" s="10"/>
      <c r="KLG123" s="10"/>
      <c r="KLH123" s="10"/>
      <c r="KLI123" s="10"/>
      <c r="KLJ123" s="10"/>
      <c r="KLK123" s="10"/>
      <c r="KLL123" s="10"/>
      <c r="KLM123" s="10"/>
      <c r="KLN123" s="10"/>
      <c r="KLO123" s="10"/>
      <c r="KLP123" s="10"/>
      <c r="KLQ123" s="10"/>
      <c r="KLR123" s="10"/>
      <c r="KLS123" s="10"/>
      <c r="KLT123" s="10"/>
      <c r="KLU123" s="10"/>
      <c r="KLV123" s="10"/>
      <c r="KLW123" s="10"/>
      <c r="KLX123" s="10"/>
      <c r="KLY123" s="10"/>
      <c r="KLZ123" s="10"/>
      <c r="KMA123" s="10"/>
      <c r="KMB123" s="10"/>
      <c r="KMC123" s="10"/>
      <c r="KMD123" s="10"/>
      <c r="KME123" s="10"/>
      <c r="KMF123" s="10"/>
      <c r="KMG123" s="10"/>
      <c r="KMH123" s="10"/>
      <c r="KMI123" s="10"/>
      <c r="KMJ123" s="10"/>
      <c r="KMK123" s="10"/>
      <c r="KML123" s="10"/>
      <c r="KMM123" s="10"/>
      <c r="KMN123" s="10"/>
      <c r="KMO123" s="10"/>
      <c r="KMP123" s="10"/>
      <c r="KMQ123" s="10"/>
      <c r="KMR123" s="10"/>
      <c r="KMS123" s="10"/>
      <c r="KMT123" s="10"/>
      <c r="KMU123" s="10"/>
      <c r="KMV123" s="10"/>
      <c r="KMW123" s="10"/>
      <c r="KMX123" s="10"/>
      <c r="KMY123" s="10"/>
      <c r="KMZ123" s="10"/>
      <c r="KNA123" s="10"/>
      <c r="KNB123" s="10"/>
      <c r="KNC123" s="10"/>
      <c r="KND123" s="10"/>
      <c r="KNE123" s="10"/>
      <c r="KNF123" s="10"/>
      <c r="KNG123" s="10"/>
      <c r="KNH123" s="10"/>
      <c r="KNI123" s="10"/>
      <c r="KNJ123" s="10"/>
      <c r="KNK123" s="10"/>
      <c r="KNL123" s="10"/>
      <c r="KNM123" s="10"/>
      <c r="KNN123" s="10"/>
      <c r="KNO123" s="10"/>
      <c r="KNP123" s="10"/>
      <c r="KNQ123" s="10"/>
      <c r="KNR123" s="10"/>
      <c r="KNS123" s="10"/>
      <c r="KNT123" s="10"/>
      <c r="KNU123" s="10"/>
      <c r="KNV123" s="10"/>
      <c r="KNW123" s="10"/>
      <c r="KNX123" s="10"/>
      <c r="KNY123" s="10"/>
      <c r="KNZ123" s="10"/>
      <c r="KOA123" s="10"/>
      <c r="KOB123" s="10"/>
      <c r="KOC123" s="10"/>
      <c r="KOD123" s="10"/>
      <c r="KOE123" s="10"/>
      <c r="KOF123" s="10"/>
      <c r="KOG123" s="10"/>
      <c r="KOH123" s="10"/>
      <c r="KOI123" s="10"/>
      <c r="KOJ123" s="10"/>
      <c r="KOK123" s="10"/>
      <c r="KOL123" s="10"/>
      <c r="KOM123" s="10"/>
      <c r="KON123" s="10"/>
      <c r="KOO123" s="10"/>
      <c r="KOP123" s="10"/>
      <c r="KOQ123" s="10"/>
      <c r="KOR123" s="10"/>
      <c r="KOS123" s="10"/>
      <c r="KOT123" s="10"/>
      <c r="KOU123" s="10"/>
      <c r="KOV123" s="10"/>
      <c r="KOW123" s="10"/>
      <c r="KOX123" s="10"/>
      <c r="KOY123" s="10"/>
      <c r="KOZ123" s="10"/>
      <c r="KPA123" s="10"/>
      <c r="KPB123" s="10"/>
      <c r="KPC123" s="10"/>
      <c r="KPD123" s="10"/>
      <c r="KPE123" s="10"/>
      <c r="KPF123" s="10"/>
      <c r="KPG123" s="10"/>
      <c r="KPH123" s="10"/>
      <c r="KPI123" s="10"/>
      <c r="KPJ123" s="10"/>
      <c r="KPK123" s="10"/>
      <c r="KPL123" s="10"/>
      <c r="KPM123" s="10"/>
      <c r="KPN123" s="10"/>
      <c r="KPO123" s="10"/>
      <c r="KPP123" s="10"/>
      <c r="KPQ123" s="10"/>
      <c r="KPR123" s="10"/>
      <c r="KPS123" s="10"/>
      <c r="KPT123" s="10"/>
      <c r="KPU123" s="10"/>
      <c r="KPV123" s="10"/>
      <c r="KPW123" s="10"/>
      <c r="KPX123" s="10"/>
      <c r="KPY123" s="10"/>
      <c r="KPZ123" s="10"/>
      <c r="KQA123" s="10"/>
      <c r="KQB123" s="10"/>
      <c r="KQC123" s="10"/>
      <c r="KQD123" s="10"/>
      <c r="KQE123" s="10"/>
      <c r="KQF123" s="10"/>
      <c r="KQG123" s="10"/>
      <c r="KQH123" s="10"/>
      <c r="KQI123" s="10"/>
      <c r="KQJ123" s="10"/>
      <c r="KQK123" s="10"/>
      <c r="KQL123" s="10"/>
      <c r="KQM123" s="10"/>
      <c r="KQN123" s="10"/>
      <c r="KQO123" s="10"/>
      <c r="KQP123" s="10"/>
      <c r="KQQ123" s="10"/>
      <c r="KQR123" s="10"/>
      <c r="KQS123" s="10"/>
      <c r="KQT123" s="10"/>
      <c r="KQU123" s="10"/>
      <c r="KQV123" s="10"/>
      <c r="KQW123" s="10"/>
      <c r="KQX123" s="10"/>
      <c r="KQY123" s="10"/>
      <c r="KQZ123" s="10"/>
      <c r="KRA123" s="10"/>
      <c r="KRB123" s="10"/>
      <c r="KRC123" s="10"/>
      <c r="KRD123" s="10"/>
      <c r="KRE123" s="10"/>
      <c r="KRF123" s="10"/>
      <c r="KRG123" s="10"/>
      <c r="KRH123" s="10"/>
      <c r="KRI123" s="10"/>
      <c r="KRJ123" s="10"/>
      <c r="KRK123" s="10"/>
      <c r="KRL123" s="10"/>
      <c r="KRM123" s="10"/>
      <c r="KRN123" s="10"/>
      <c r="KRO123" s="10"/>
      <c r="KRP123" s="10"/>
      <c r="KRQ123" s="10"/>
      <c r="KRR123" s="10"/>
      <c r="KRS123" s="10"/>
      <c r="KRT123" s="10"/>
      <c r="KRU123" s="10"/>
      <c r="KRV123" s="10"/>
      <c r="KRW123" s="10"/>
      <c r="KRX123" s="10"/>
      <c r="KRY123" s="10"/>
      <c r="KRZ123" s="10"/>
      <c r="KSA123" s="10"/>
      <c r="KSB123" s="10"/>
      <c r="KSC123" s="10"/>
      <c r="KSD123" s="10"/>
      <c r="KSE123" s="10"/>
      <c r="KSF123" s="10"/>
      <c r="KSG123" s="10"/>
      <c r="KSH123" s="10"/>
      <c r="KSI123" s="10"/>
      <c r="KSJ123" s="10"/>
      <c r="KSK123" s="10"/>
      <c r="KSL123" s="10"/>
      <c r="KSM123" s="10"/>
      <c r="KSN123" s="10"/>
      <c r="KSO123" s="10"/>
      <c r="KSP123" s="10"/>
      <c r="KSQ123" s="10"/>
      <c r="KSR123" s="10"/>
      <c r="KSS123" s="10"/>
      <c r="KST123" s="10"/>
      <c r="KSU123" s="10"/>
      <c r="KSV123" s="10"/>
      <c r="KSW123" s="10"/>
      <c r="KSX123" s="10"/>
      <c r="KSY123" s="10"/>
      <c r="KSZ123" s="10"/>
      <c r="KTA123" s="10"/>
      <c r="KTB123" s="10"/>
      <c r="KTC123" s="10"/>
      <c r="KTD123" s="10"/>
      <c r="KTE123" s="10"/>
      <c r="KTF123" s="10"/>
      <c r="KTG123" s="10"/>
      <c r="KTH123" s="10"/>
      <c r="KTI123" s="10"/>
      <c r="KTJ123" s="10"/>
      <c r="KTK123" s="10"/>
      <c r="KTL123" s="10"/>
      <c r="KTM123" s="10"/>
      <c r="KTN123" s="10"/>
      <c r="KTO123" s="10"/>
      <c r="KTP123" s="10"/>
      <c r="KTQ123" s="10"/>
      <c r="KTR123" s="10"/>
      <c r="KTS123" s="10"/>
      <c r="KTT123" s="10"/>
      <c r="KTU123" s="10"/>
      <c r="KTV123" s="10"/>
      <c r="KTW123" s="10"/>
      <c r="KTX123" s="10"/>
      <c r="KTY123" s="10"/>
      <c r="KTZ123" s="10"/>
      <c r="KUA123" s="10"/>
      <c r="KUB123" s="10"/>
      <c r="KUC123" s="10"/>
      <c r="KUD123" s="10"/>
      <c r="KUE123" s="10"/>
      <c r="KUF123" s="10"/>
      <c r="KUG123" s="10"/>
      <c r="KUH123" s="10"/>
      <c r="KUI123" s="10"/>
      <c r="KUJ123" s="10"/>
      <c r="KUK123" s="10"/>
      <c r="KUL123" s="10"/>
      <c r="KUM123" s="10"/>
      <c r="KUN123" s="10"/>
      <c r="KUO123" s="10"/>
      <c r="KUP123" s="10"/>
      <c r="KUQ123" s="10"/>
      <c r="KUR123" s="10"/>
      <c r="KUS123" s="10"/>
      <c r="KUT123" s="10"/>
      <c r="KUU123" s="10"/>
      <c r="KUV123" s="10"/>
      <c r="KUW123" s="10"/>
      <c r="KUX123" s="10"/>
      <c r="KUY123" s="10"/>
      <c r="KUZ123" s="10"/>
      <c r="KVA123" s="10"/>
      <c r="KVB123" s="10"/>
      <c r="KVC123" s="10"/>
      <c r="KVD123" s="10"/>
      <c r="KVE123" s="10"/>
      <c r="KVF123" s="10"/>
      <c r="KVG123" s="10"/>
      <c r="KVH123" s="10"/>
      <c r="KVI123" s="10"/>
      <c r="KVJ123" s="10"/>
      <c r="KVK123" s="10"/>
      <c r="KVL123" s="10"/>
      <c r="KVM123" s="10"/>
      <c r="KVN123" s="10"/>
      <c r="KVO123" s="10"/>
      <c r="KVP123" s="10"/>
      <c r="KVQ123" s="10"/>
      <c r="KVR123" s="10"/>
      <c r="KVS123" s="10"/>
      <c r="KVT123" s="10"/>
      <c r="KVU123" s="10"/>
      <c r="KVV123" s="10"/>
      <c r="KVW123" s="10"/>
      <c r="KVX123" s="10"/>
      <c r="KVY123" s="10"/>
      <c r="KVZ123" s="10"/>
      <c r="KWA123" s="10"/>
      <c r="KWB123" s="10"/>
      <c r="KWC123" s="10"/>
      <c r="KWD123" s="10"/>
      <c r="KWE123" s="10"/>
      <c r="KWF123" s="10"/>
      <c r="KWG123" s="10"/>
      <c r="KWH123" s="10"/>
      <c r="KWI123" s="10"/>
      <c r="KWJ123" s="10"/>
      <c r="KWK123" s="10"/>
      <c r="KWL123" s="10"/>
      <c r="KWM123" s="10"/>
      <c r="KWN123" s="10"/>
      <c r="KWO123" s="10"/>
      <c r="KWP123" s="10"/>
      <c r="KWQ123" s="10"/>
      <c r="KWR123" s="10"/>
      <c r="KWS123" s="10"/>
      <c r="KWT123" s="10"/>
      <c r="KWU123" s="10"/>
      <c r="KWV123" s="10"/>
      <c r="KWW123" s="10"/>
      <c r="KWX123" s="10"/>
      <c r="KWY123" s="10"/>
      <c r="KWZ123" s="10"/>
      <c r="KXA123" s="10"/>
      <c r="KXB123" s="10"/>
      <c r="KXC123" s="10"/>
      <c r="KXD123" s="10"/>
      <c r="KXE123" s="10"/>
      <c r="KXF123" s="10"/>
      <c r="KXG123" s="10"/>
      <c r="KXH123" s="10"/>
      <c r="KXI123" s="10"/>
      <c r="KXJ123" s="10"/>
      <c r="KXK123" s="10"/>
      <c r="KXL123" s="10"/>
      <c r="KXM123" s="10"/>
      <c r="KXN123" s="10"/>
      <c r="KXO123" s="10"/>
      <c r="KXP123" s="10"/>
      <c r="KXQ123" s="10"/>
      <c r="KXR123" s="10"/>
      <c r="KXS123" s="10"/>
      <c r="KXT123" s="10"/>
      <c r="KXU123" s="10"/>
      <c r="KXV123" s="10"/>
      <c r="KXW123" s="10"/>
      <c r="KXX123" s="10"/>
      <c r="KXY123" s="10"/>
      <c r="KXZ123" s="10"/>
      <c r="KYA123" s="10"/>
      <c r="KYB123" s="10"/>
      <c r="KYC123" s="10"/>
      <c r="KYD123" s="10"/>
      <c r="KYE123" s="10"/>
      <c r="KYF123" s="10"/>
      <c r="KYG123" s="10"/>
      <c r="KYH123" s="10"/>
      <c r="KYI123" s="10"/>
      <c r="KYJ123" s="10"/>
      <c r="KYK123" s="10"/>
      <c r="KYL123" s="10"/>
      <c r="KYM123" s="10"/>
      <c r="KYN123" s="10"/>
      <c r="KYO123" s="10"/>
      <c r="KYP123" s="10"/>
      <c r="KYQ123" s="10"/>
      <c r="KYR123" s="10"/>
      <c r="KYS123" s="10"/>
      <c r="KYT123" s="10"/>
      <c r="KYU123" s="10"/>
      <c r="KYV123" s="10"/>
      <c r="KYW123" s="10"/>
      <c r="KYX123" s="10"/>
      <c r="KYY123" s="10"/>
      <c r="KYZ123" s="10"/>
      <c r="KZA123" s="10"/>
      <c r="KZB123" s="10"/>
      <c r="KZC123" s="10"/>
      <c r="KZD123" s="10"/>
      <c r="KZE123" s="10"/>
      <c r="KZF123" s="10"/>
      <c r="KZG123" s="10"/>
      <c r="KZH123" s="10"/>
      <c r="KZI123" s="10"/>
      <c r="KZJ123" s="10"/>
      <c r="KZK123" s="10"/>
      <c r="KZL123" s="10"/>
      <c r="KZM123" s="10"/>
      <c r="KZN123" s="10"/>
      <c r="KZO123" s="10"/>
      <c r="KZP123" s="10"/>
      <c r="KZQ123" s="10"/>
      <c r="KZR123" s="10"/>
      <c r="KZS123" s="10"/>
      <c r="KZT123" s="10"/>
      <c r="KZU123" s="10"/>
      <c r="KZV123" s="10"/>
      <c r="KZW123" s="10"/>
      <c r="KZX123" s="10"/>
      <c r="KZY123" s="10"/>
      <c r="KZZ123" s="10"/>
      <c r="LAA123" s="10"/>
      <c r="LAB123" s="10"/>
      <c r="LAC123" s="10"/>
      <c r="LAD123" s="10"/>
      <c r="LAE123" s="10"/>
      <c r="LAF123" s="10"/>
      <c r="LAG123" s="10"/>
      <c r="LAH123" s="10"/>
      <c r="LAI123" s="10"/>
      <c r="LAJ123" s="10"/>
      <c r="LAK123" s="10"/>
      <c r="LAL123" s="10"/>
      <c r="LAM123" s="10"/>
      <c r="LAN123" s="10"/>
      <c r="LAO123" s="10"/>
      <c r="LAP123" s="10"/>
      <c r="LAQ123" s="10"/>
      <c r="LAR123" s="10"/>
      <c r="LAS123" s="10"/>
      <c r="LAT123" s="10"/>
      <c r="LAU123" s="10"/>
      <c r="LAV123" s="10"/>
      <c r="LAW123" s="10"/>
      <c r="LAX123" s="10"/>
      <c r="LAY123" s="10"/>
      <c r="LAZ123" s="10"/>
      <c r="LBA123" s="10"/>
      <c r="LBB123" s="10"/>
      <c r="LBC123" s="10"/>
      <c r="LBD123" s="10"/>
      <c r="LBE123" s="10"/>
      <c r="LBF123" s="10"/>
      <c r="LBG123" s="10"/>
      <c r="LBH123" s="10"/>
      <c r="LBI123" s="10"/>
      <c r="LBJ123" s="10"/>
      <c r="LBK123" s="10"/>
      <c r="LBL123" s="10"/>
      <c r="LBM123" s="10"/>
      <c r="LBN123" s="10"/>
      <c r="LBO123" s="10"/>
      <c r="LBP123" s="10"/>
      <c r="LBQ123" s="10"/>
      <c r="LBR123" s="10"/>
      <c r="LBS123" s="10"/>
      <c r="LBT123" s="10"/>
      <c r="LBU123" s="10"/>
      <c r="LBV123" s="10"/>
      <c r="LBW123" s="10"/>
      <c r="LBX123" s="10"/>
      <c r="LBY123" s="10"/>
      <c r="LBZ123" s="10"/>
      <c r="LCA123" s="10"/>
      <c r="LCB123" s="10"/>
      <c r="LCC123" s="10"/>
      <c r="LCD123" s="10"/>
      <c r="LCE123" s="10"/>
      <c r="LCF123" s="10"/>
      <c r="LCG123" s="10"/>
      <c r="LCH123" s="10"/>
      <c r="LCI123" s="10"/>
      <c r="LCJ123" s="10"/>
      <c r="LCK123" s="10"/>
      <c r="LCL123" s="10"/>
      <c r="LCM123" s="10"/>
      <c r="LCN123" s="10"/>
      <c r="LCO123" s="10"/>
      <c r="LCP123" s="10"/>
      <c r="LCQ123" s="10"/>
      <c r="LCR123" s="10"/>
      <c r="LCS123" s="10"/>
      <c r="LCT123" s="10"/>
      <c r="LCU123" s="10"/>
      <c r="LCV123" s="10"/>
      <c r="LCW123" s="10"/>
      <c r="LCX123" s="10"/>
      <c r="LCY123" s="10"/>
      <c r="LCZ123" s="10"/>
      <c r="LDA123" s="10"/>
      <c r="LDB123" s="10"/>
      <c r="LDC123" s="10"/>
      <c r="LDD123" s="10"/>
      <c r="LDE123" s="10"/>
      <c r="LDF123" s="10"/>
      <c r="LDG123" s="10"/>
      <c r="LDH123" s="10"/>
      <c r="LDI123" s="10"/>
      <c r="LDJ123" s="10"/>
      <c r="LDK123" s="10"/>
      <c r="LDL123" s="10"/>
      <c r="LDM123" s="10"/>
      <c r="LDN123" s="10"/>
      <c r="LDO123" s="10"/>
      <c r="LDP123" s="10"/>
      <c r="LDQ123" s="10"/>
      <c r="LDR123" s="10"/>
      <c r="LDS123" s="10"/>
      <c r="LDT123" s="10"/>
      <c r="LDU123" s="10"/>
      <c r="LDV123" s="10"/>
      <c r="LDW123" s="10"/>
      <c r="LDX123" s="10"/>
      <c r="LDY123" s="10"/>
      <c r="LDZ123" s="10"/>
      <c r="LEA123" s="10"/>
      <c r="LEB123" s="10"/>
      <c r="LEC123" s="10"/>
      <c r="LED123" s="10"/>
      <c r="LEE123" s="10"/>
      <c r="LEF123" s="10"/>
      <c r="LEG123" s="10"/>
      <c r="LEH123" s="10"/>
      <c r="LEI123" s="10"/>
      <c r="LEJ123" s="10"/>
      <c r="LEK123" s="10"/>
      <c r="LEL123" s="10"/>
      <c r="LEM123" s="10"/>
      <c r="LEN123" s="10"/>
      <c r="LEO123" s="10"/>
      <c r="LEP123" s="10"/>
      <c r="LEQ123" s="10"/>
      <c r="LER123" s="10"/>
      <c r="LES123" s="10"/>
      <c r="LET123" s="10"/>
      <c r="LEU123" s="10"/>
      <c r="LEV123" s="10"/>
      <c r="LEW123" s="10"/>
      <c r="LEX123" s="10"/>
      <c r="LEY123" s="10"/>
      <c r="LEZ123" s="10"/>
      <c r="LFA123" s="10"/>
      <c r="LFB123" s="10"/>
      <c r="LFC123" s="10"/>
      <c r="LFD123" s="10"/>
      <c r="LFE123" s="10"/>
      <c r="LFF123" s="10"/>
      <c r="LFG123" s="10"/>
      <c r="LFH123" s="10"/>
      <c r="LFI123" s="10"/>
      <c r="LFJ123" s="10"/>
      <c r="LFK123" s="10"/>
      <c r="LFL123" s="10"/>
      <c r="LFM123" s="10"/>
      <c r="LFN123" s="10"/>
      <c r="LFO123" s="10"/>
      <c r="LFP123" s="10"/>
      <c r="LFQ123" s="10"/>
      <c r="LFR123" s="10"/>
      <c r="LFS123" s="10"/>
      <c r="LFT123" s="10"/>
      <c r="LFU123" s="10"/>
      <c r="LFV123" s="10"/>
      <c r="LFW123" s="10"/>
      <c r="LFX123" s="10"/>
      <c r="LFY123" s="10"/>
      <c r="LFZ123" s="10"/>
      <c r="LGA123" s="10"/>
      <c r="LGB123" s="10"/>
      <c r="LGC123" s="10"/>
      <c r="LGD123" s="10"/>
      <c r="LGE123" s="10"/>
      <c r="LGF123" s="10"/>
      <c r="LGG123" s="10"/>
      <c r="LGH123" s="10"/>
      <c r="LGI123" s="10"/>
      <c r="LGJ123" s="10"/>
      <c r="LGK123" s="10"/>
      <c r="LGL123" s="10"/>
      <c r="LGM123" s="10"/>
      <c r="LGN123" s="10"/>
      <c r="LGO123" s="10"/>
      <c r="LGP123" s="10"/>
      <c r="LGQ123" s="10"/>
      <c r="LGR123" s="10"/>
      <c r="LGS123" s="10"/>
      <c r="LGT123" s="10"/>
      <c r="LGU123" s="10"/>
      <c r="LGV123" s="10"/>
      <c r="LGW123" s="10"/>
      <c r="LGX123" s="10"/>
      <c r="LGY123" s="10"/>
      <c r="LGZ123" s="10"/>
      <c r="LHA123" s="10"/>
      <c r="LHB123" s="10"/>
      <c r="LHC123" s="10"/>
      <c r="LHD123" s="10"/>
      <c r="LHE123" s="10"/>
      <c r="LHF123" s="10"/>
      <c r="LHG123" s="10"/>
      <c r="LHH123" s="10"/>
      <c r="LHI123" s="10"/>
      <c r="LHJ123" s="10"/>
      <c r="LHK123" s="10"/>
      <c r="LHL123" s="10"/>
      <c r="LHM123" s="10"/>
      <c r="LHN123" s="10"/>
      <c r="LHO123" s="10"/>
      <c r="LHP123" s="10"/>
      <c r="LHQ123" s="10"/>
      <c r="LHR123" s="10"/>
      <c r="LHS123" s="10"/>
      <c r="LHT123" s="10"/>
      <c r="LHU123" s="10"/>
      <c r="LHV123" s="10"/>
      <c r="LHW123" s="10"/>
      <c r="LHX123" s="10"/>
      <c r="LHY123" s="10"/>
      <c r="LHZ123" s="10"/>
      <c r="LIA123" s="10"/>
      <c r="LIB123" s="10"/>
      <c r="LIC123" s="10"/>
      <c r="LID123" s="10"/>
      <c r="LIE123" s="10"/>
      <c r="LIF123" s="10"/>
      <c r="LIG123" s="10"/>
      <c r="LIH123" s="10"/>
      <c r="LII123" s="10"/>
      <c r="LIJ123" s="10"/>
      <c r="LIK123" s="10"/>
      <c r="LIL123" s="10"/>
      <c r="LIM123" s="10"/>
      <c r="LIN123" s="10"/>
      <c r="LIO123" s="10"/>
      <c r="LIP123" s="10"/>
      <c r="LIQ123" s="10"/>
      <c r="LIR123" s="10"/>
      <c r="LIS123" s="10"/>
      <c r="LIT123" s="10"/>
      <c r="LIU123" s="10"/>
      <c r="LIV123" s="10"/>
      <c r="LIW123" s="10"/>
      <c r="LIX123" s="10"/>
      <c r="LIY123" s="10"/>
      <c r="LIZ123" s="10"/>
      <c r="LJA123" s="10"/>
      <c r="LJB123" s="10"/>
      <c r="LJC123" s="10"/>
      <c r="LJD123" s="10"/>
      <c r="LJE123" s="10"/>
      <c r="LJF123" s="10"/>
      <c r="LJG123" s="10"/>
      <c r="LJH123" s="10"/>
      <c r="LJI123" s="10"/>
      <c r="LJJ123" s="10"/>
      <c r="LJK123" s="10"/>
      <c r="LJL123" s="10"/>
      <c r="LJM123" s="10"/>
      <c r="LJN123" s="10"/>
      <c r="LJO123" s="10"/>
      <c r="LJP123" s="10"/>
      <c r="LJQ123" s="10"/>
      <c r="LJR123" s="10"/>
      <c r="LJS123" s="10"/>
      <c r="LJT123" s="10"/>
      <c r="LJU123" s="10"/>
      <c r="LJV123" s="10"/>
      <c r="LJW123" s="10"/>
      <c r="LJX123" s="10"/>
      <c r="LJY123" s="10"/>
      <c r="LJZ123" s="10"/>
      <c r="LKA123" s="10"/>
      <c r="LKB123" s="10"/>
      <c r="LKC123" s="10"/>
      <c r="LKD123" s="10"/>
      <c r="LKE123" s="10"/>
      <c r="LKF123" s="10"/>
      <c r="LKG123" s="10"/>
      <c r="LKH123" s="10"/>
      <c r="LKI123" s="10"/>
      <c r="LKJ123" s="10"/>
      <c r="LKK123" s="10"/>
      <c r="LKL123" s="10"/>
      <c r="LKM123" s="10"/>
      <c r="LKN123" s="10"/>
      <c r="LKO123" s="10"/>
      <c r="LKP123" s="10"/>
      <c r="LKQ123" s="10"/>
      <c r="LKR123" s="10"/>
      <c r="LKS123" s="10"/>
      <c r="LKT123" s="10"/>
      <c r="LKU123" s="10"/>
      <c r="LKV123" s="10"/>
      <c r="LKW123" s="10"/>
      <c r="LKX123" s="10"/>
      <c r="LKY123" s="10"/>
      <c r="LKZ123" s="10"/>
      <c r="LLA123" s="10"/>
      <c r="LLB123" s="10"/>
      <c r="LLC123" s="10"/>
      <c r="LLD123" s="10"/>
      <c r="LLE123" s="10"/>
      <c r="LLF123" s="10"/>
      <c r="LLG123" s="10"/>
      <c r="LLH123" s="10"/>
      <c r="LLI123" s="10"/>
      <c r="LLJ123" s="10"/>
      <c r="LLK123" s="10"/>
      <c r="LLL123" s="10"/>
      <c r="LLM123" s="10"/>
      <c r="LLN123" s="10"/>
      <c r="LLO123" s="10"/>
      <c r="LLP123" s="10"/>
      <c r="LLQ123" s="10"/>
      <c r="LLR123" s="10"/>
      <c r="LLS123" s="10"/>
      <c r="LLT123" s="10"/>
      <c r="LLU123" s="10"/>
      <c r="LLV123" s="10"/>
      <c r="LLW123" s="10"/>
      <c r="LLX123" s="10"/>
      <c r="LLY123" s="10"/>
      <c r="LLZ123" s="10"/>
      <c r="LMA123" s="10"/>
      <c r="LMB123" s="10"/>
      <c r="LMC123" s="10"/>
      <c r="LMD123" s="10"/>
      <c r="LME123" s="10"/>
      <c r="LMF123" s="10"/>
      <c r="LMG123" s="10"/>
      <c r="LMH123" s="10"/>
      <c r="LMI123" s="10"/>
      <c r="LMJ123" s="10"/>
      <c r="LMK123" s="10"/>
      <c r="LML123" s="10"/>
      <c r="LMM123" s="10"/>
      <c r="LMN123" s="10"/>
      <c r="LMO123" s="10"/>
      <c r="LMP123" s="10"/>
      <c r="LMQ123" s="10"/>
      <c r="LMR123" s="10"/>
      <c r="LMS123" s="10"/>
      <c r="LMT123" s="10"/>
      <c r="LMU123" s="10"/>
      <c r="LMV123" s="10"/>
      <c r="LMW123" s="10"/>
      <c r="LMX123" s="10"/>
      <c r="LMY123" s="10"/>
      <c r="LMZ123" s="10"/>
      <c r="LNA123" s="10"/>
      <c r="LNB123" s="10"/>
      <c r="LNC123" s="10"/>
      <c r="LND123" s="10"/>
      <c r="LNE123" s="10"/>
      <c r="LNF123" s="10"/>
      <c r="LNG123" s="10"/>
      <c r="LNH123" s="10"/>
      <c r="LNI123" s="10"/>
      <c r="LNJ123" s="10"/>
      <c r="LNK123" s="10"/>
      <c r="LNL123" s="10"/>
      <c r="LNM123" s="10"/>
      <c r="LNN123" s="10"/>
      <c r="LNO123" s="10"/>
      <c r="LNP123" s="10"/>
      <c r="LNQ123" s="10"/>
      <c r="LNR123" s="10"/>
      <c r="LNS123" s="10"/>
      <c r="LNT123" s="10"/>
      <c r="LNU123" s="10"/>
      <c r="LNV123" s="10"/>
      <c r="LNW123" s="10"/>
      <c r="LNX123" s="10"/>
      <c r="LNY123" s="10"/>
      <c r="LNZ123" s="10"/>
      <c r="LOA123" s="10"/>
      <c r="LOB123" s="10"/>
      <c r="LOC123" s="10"/>
      <c r="LOD123" s="10"/>
      <c r="LOE123" s="10"/>
      <c r="LOF123" s="10"/>
      <c r="LOG123" s="10"/>
      <c r="LOH123" s="10"/>
      <c r="LOI123" s="10"/>
      <c r="LOJ123" s="10"/>
      <c r="LOK123" s="10"/>
      <c r="LOL123" s="10"/>
      <c r="LOM123" s="10"/>
      <c r="LON123" s="10"/>
      <c r="LOO123" s="10"/>
      <c r="LOP123" s="10"/>
      <c r="LOQ123" s="10"/>
      <c r="LOR123" s="10"/>
      <c r="LOS123" s="10"/>
      <c r="LOT123" s="10"/>
      <c r="LOU123" s="10"/>
      <c r="LOV123" s="10"/>
      <c r="LOW123" s="10"/>
      <c r="LOX123" s="10"/>
      <c r="LOY123" s="10"/>
      <c r="LOZ123" s="10"/>
      <c r="LPA123" s="10"/>
      <c r="LPB123" s="10"/>
      <c r="LPC123" s="10"/>
      <c r="LPD123" s="10"/>
      <c r="LPE123" s="10"/>
      <c r="LPF123" s="10"/>
      <c r="LPG123" s="10"/>
      <c r="LPH123" s="10"/>
      <c r="LPI123" s="10"/>
      <c r="LPJ123" s="10"/>
      <c r="LPK123" s="10"/>
      <c r="LPL123" s="10"/>
      <c r="LPM123" s="10"/>
      <c r="LPN123" s="10"/>
      <c r="LPO123" s="10"/>
      <c r="LPP123" s="10"/>
      <c r="LPQ123" s="10"/>
      <c r="LPR123" s="10"/>
      <c r="LPS123" s="10"/>
      <c r="LPT123" s="10"/>
      <c r="LPU123" s="10"/>
      <c r="LPV123" s="10"/>
      <c r="LPW123" s="10"/>
      <c r="LPX123" s="10"/>
      <c r="LPY123" s="10"/>
      <c r="LPZ123" s="10"/>
      <c r="LQA123" s="10"/>
      <c r="LQB123" s="10"/>
      <c r="LQC123" s="10"/>
      <c r="LQD123" s="10"/>
      <c r="LQE123" s="10"/>
      <c r="LQF123" s="10"/>
      <c r="LQG123" s="10"/>
      <c r="LQH123" s="10"/>
      <c r="LQI123" s="10"/>
      <c r="LQJ123" s="10"/>
      <c r="LQK123" s="10"/>
      <c r="LQL123" s="10"/>
      <c r="LQM123" s="10"/>
      <c r="LQN123" s="10"/>
      <c r="LQO123" s="10"/>
      <c r="LQP123" s="10"/>
      <c r="LQQ123" s="10"/>
      <c r="LQR123" s="10"/>
      <c r="LQS123" s="10"/>
      <c r="LQT123" s="10"/>
      <c r="LQU123" s="10"/>
      <c r="LQV123" s="10"/>
      <c r="LQW123" s="10"/>
      <c r="LQX123" s="10"/>
      <c r="LQY123" s="10"/>
      <c r="LQZ123" s="10"/>
      <c r="LRA123" s="10"/>
      <c r="LRB123" s="10"/>
      <c r="LRC123" s="10"/>
      <c r="LRD123" s="10"/>
      <c r="LRE123" s="10"/>
      <c r="LRF123" s="10"/>
      <c r="LRG123" s="10"/>
      <c r="LRH123" s="10"/>
      <c r="LRI123" s="10"/>
      <c r="LRJ123" s="10"/>
      <c r="LRK123" s="10"/>
      <c r="LRL123" s="10"/>
      <c r="LRM123" s="10"/>
      <c r="LRN123" s="10"/>
      <c r="LRO123" s="10"/>
      <c r="LRP123" s="10"/>
      <c r="LRQ123" s="10"/>
      <c r="LRR123" s="10"/>
      <c r="LRS123" s="10"/>
      <c r="LRT123" s="10"/>
      <c r="LRU123" s="10"/>
      <c r="LRV123" s="10"/>
      <c r="LRW123" s="10"/>
      <c r="LRX123" s="10"/>
      <c r="LRY123" s="10"/>
      <c r="LRZ123" s="10"/>
      <c r="LSA123" s="10"/>
      <c r="LSB123" s="10"/>
      <c r="LSC123" s="10"/>
      <c r="LSD123" s="10"/>
      <c r="LSE123" s="10"/>
      <c r="LSF123" s="10"/>
      <c r="LSG123" s="10"/>
      <c r="LSH123" s="10"/>
      <c r="LSI123" s="10"/>
      <c r="LSJ123" s="10"/>
      <c r="LSK123" s="10"/>
      <c r="LSL123" s="10"/>
      <c r="LSM123" s="10"/>
      <c r="LSN123" s="10"/>
      <c r="LSO123" s="10"/>
      <c r="LSP123" s="10"/>
      <c r="LSQ123" s="10"/>
      <c r="LSR123" s="10"/>
      <c r="LSS123" s="10"/>
      <c r="LST123" s="10"/>
      <c r="LSU123" s="10"/>
      <c r="LSV123" s="10"/>
      <c r="LSW123" s="10"/>
      <c r="LSX123" s="10"/>
      <c r="LSY123" s="10"/>
      <c r="LSZ123" s="10"/>
      <c r="LTA123" s="10"/>
      <c r="LTB123" s="10"/>
      <c r="LTC123" s="10"/>
      <c r="LTD123" s="10"/>
      <c r="LTE123" s="10"/>
      <c r="LTF123" s="10"/>
      <c r="LTG123" s="10"/>
      <c r="LTH123" s="10"/>
      <c r="LTI123" s="10"/>
      <c r="LTJ123" s="10"/>
      <c r="LTK123" s="10"/>
      <c r="LTL123" s="10"/>
      <c r="LTM123" s="10"/>
      <c r="LTN123" s="10"/>
      <c r="LTO123" s="10"/>
      <c r="LTP123" s="10"/>
      <c r="LTQ123" s="10"/>
      <c r="LTR123" s="10"/>
      <c r="LTS123" s="10"/>
      <c r="LTT123" s="10"/>
      <c r="LTU123" s="10"/>
      <c r="LTV123" s="10"/>
      <c r="LTW123" s="10"/>
      <c r="LTX123" s="10"/>
      <c r="LTY123" s="10"/>
      <c r="LTZ123" s="10"/>
      <c r="LUA123" s="10"/>
      <c r="LUB123" s="10"/>
      <c r="LUC123" s="10"/>
      <c r="LUD123" s="10"/>
      <c r="LUE123" s="10"/>
      <c r="LUF123" s="10"/>
      <c r="LUG123" s="10"/>
      <c r="LUH123" s="10"/>
      <c r="LUI123" s="10"/>
      <c r="LUJ123" s="10"/>
      <c r="LUK123" s="10"/>
      <c r="LUL123" s="10"/>
      <c r="LUM123" s="10"/>
      <c r="LUN123" s="10"/>
      <c r="LUO123" s="10"/>
      <c r="LUP123" s="10"/>
      <c r="LUQ123" s="10"/>
      <c r="LUR123" s="10"/>
      <c r="LUS123" s="10"/>
      <c r="LUT123" s="10"/>
      <c r="LUU123" s="10"/>
      <c r="LUV123" s="10"/>
      <c r="LUW123" s="10"/>
      <c r="LUX123" s="10"/>
      <c r="LUY123" s="10"/>
      <c r="LUZ123" s="10"/>
      <c r="LVA123" s="10"/>
      <c r="LVB123" s="10"/>
      <c r="LVC123" s="10"/>
      <c r="LVD123" s="10"/>
      <c r="LVE123" s="10"/>
      <c r="LVF123" s="10"/>
      <c r="LVG123" s="10"/>
      <c r="LVH123" s="10"/>
      <c r="LVI123" s="10"/>
      <c r="LVJ123" s="10"/>
      <c r="LVK123" s="10"/>
      <c r="LVL123" s="10"/>
      <c r="LVM123" s="10"/>
      <c r="LVN123" s="10"/>
      <c r="LVO123" s="10"/>
      <c r="LVP123" s="10"/>
      <c r="LVQ123" s="10"/>
      <c r="LVR123" s="10"/>
      <c r="LVS123" s="10"/>
      <c r="LVT123" s="10"/>
      <c r="LVU123" s="10"/>
      <c r="LVV123" s="10"/>
      <c r="LVW123" s="10"/>
      <c r="LVX123" s="10"/>
      <c r="LVY123" s="10"/>
      <c r="LVZ123" s="10"/>
      <c r="LWA123" s="10"/>
      <c r="LWB123" s="10"/>
      <c r="LWC123" s="10"/>
      <c r="LWD123" s="10"/>
      <c r="LWE123" s="10"/>
      <c r="LWF123" s="10"/>
      <c r="LWG123" s="10"/>
      <c r="LWH123" s="10"/>
      <c r="LWI123" s="10"/>
      <c r="LWJ123" s="10"/>
      <c r="LWK123" s="10"/>
      <c r="LWL123" s="10"/>
      <c r="LWM123" s="10"/>
      <c r="LWN123" s="10"/>
      <c r="LWO123" s="10"/>
      <c r="LWP123" s="10"/>
      <c r="LWQ123" s="10"/>
      <c r="LWR123" s="10"/>
      <c r="LWS123" s="10"/>
      <c r="LWT123" s="10"/>
      <c r="LWU123" s="10"/>
      <c r="LWV123" s="10"/>
      <c r="LWW123" s="10"/>
      <c r="LWX123" s="10"/>
      <c r="LWY123" s="10"/>
      <c r="LWZ123" s="10"/>
      <c r="LXA123" s="10"/>
      <c r="LXB123" s="10"/>
      <c r="LXC123" s="10"/>
      <c r="LXD123" s="10"/>
      <c r="LXE123" s="10"/>
      <c r="LXF123" s="10"/>
      <c r="LXG123" s="10"/>
      <c r="LXH123" s="10"/>
      <c r="LXI123" s="10"/>
      <c r="LXJ123" s="10"/>
      <c r="LXK123" s="10"/>
      <c r="LXL123" s="10"/>
      <c r="LXM123" s="10"/>
      <c r="LXN123" s="10"/>
      <c r="LXO123" s="10"/>
      <c r="LXP123" s="10"/>
      <c r="LXQ123" s="10"/>
      <c r="LXR123" s="10"/>
      <c r="LXS123" s="10"/>
      <c r="LXT123" s="10"/>
      <c r="LXU123" s="10"/>
      <c r="LXV123" s="10"/>
      <c r="LXW123" s="10"/>
      <c r="LXX123" s="10"/>
      <c r="LXY123" s="10"/>
      <c r="LXZ123" s="10"/>
      <c r="LYA123" s="10"/>
      <c r="LYB123" s="10"/>
      <c r="LYC123" s="10"/>
      <c r="LYD123" s="10"/>
      <c r="LYE123" s="10"/>
      <c r="LYF123" s="10"/>
      <c r="LYG123" s="10"/>
      <c r="LYH123" s="10"/>
      <c r="LYI123" s="10"/>
      <c r="LYJ123" s="10"/>
      <c r="LYK123" s="10"/>
      <c r="LYL123" s="10"/>
      <c r="LYM123" s="10"/>
      <c r="LYN123" s="10"/>
      <c r="LYO123" s="10"/>
      <c r="LYP123" s="10"/>
      <c r="LYQ123" s="10"/>
      <c r="LYR123" s="10"/>
      <c r="LYS123" s="10"/>
      <c r="LYT123" s="10"/>
      <c r="LYU123" s="10"/>
      <c r="LYV123" s="10"/>
      <c r="LYW123" s="10"/>
      <c r="LYX123" s="10"/>
      <c r="LYY123" s="10"/>
      <c r="LYZ123" s="10"/>
      <c r="LZA123" s="10"/>
      <c r="LZB123" s="10"/>
      <c r="LZC123" s="10"/>
      <c r="LZD123" s="10"/>
      <c r="LZE123" s="10"/>
      <c r="LZF123" s="10"/>
      <c r="LZG123" s="10"/>
      <c r="LZH123" s="10"/>
      <c r="LZI123" s="10"/>
      <c r="LZJ123" s="10"/>
      <c r="LZK123" s="10"/>
      <c r="LZL123" s="10"/>
      <c r="LZM123" s="10"/>
      <c r="LZN123" s="10"/>
      <c r="LZO123" s="10"/>
      <c r="LZP123" s="10"/>
      <c r="LZQ123" s="10"/>
      <c r="LZR123" s="10"/>
      <c r="LZS123" s="10"/>
      <c r="LZT123" s="10"/>
      <c r="LZU123" s="10"/>
      <c r="LZV123" s="10"/>
      <c r="LZW123" s="10"/>
      <c r="LZX123" s="10"/>
      <c r="LZY123" s="10"/>
      <c r="LZZ123" s="10"/>
      <c r="MAA123" s="10"/>
      <c r="MAB123" s="10"/>
      <c r="MAC123" s="10"/>
      <c r="MAD123" s="10"/>
      <c r="MAE123" s="10"/>
      <c r="MAF123" s="10"/>
      <c r="MAG123" s="10"/>
      <c r="MAH123" s="10"/>
      <c r="MAI123" s="10"/>
      <c r="MAJ123" s="10"/>
      <c r="MAK123" s="10"/>
      <c r="MAL123" s="10"/>
      <c r="MAM123" s="10"/>
      <c r="MAN123" s="10"/>
      <c r="MAO123" s="10"/>
      <c r="MAP123" s="10"/>
      <c r="MAQ123" s="10"/>
      <c r="MAR123" s="10"/>
      <c r="MAS123" s="10"/>
      <c r="MAT123" s="10"/>
      <c r="MAU123" s="10"/>
      <c r="MAV123" s="10"/>
      <c r="MAW123" s="10"/>
      <c r="MAX123" s="10"/>
      <c r="MAY123" s="10"/>
      <c r="MAZ123" s="10"/>
      <c r="MBA123" s="10"/>
      <c r="MBB123" s="10"/>
      <c r="MBC123" s="10"/>
      <c r="MBD123" s="10"/>
      <c r="MBE123" s="10"/>
      <c r="MBF123" s="10"/>
      <c r="MBG123" s="10"/>
      <c r="MBH123" s="10"/>
      <c r="MBI123" s="10"/>
      <c r="MBJ123" s="10"/>
      <c r="MBK123" s="10"/>
      <c r="MBL123" s="10"/>
      <c r="MBM123" s="10"/>
      <c r="MBN123" s="10"/>
      <c r="MBO123" s="10"/>
      <c r="MBP123" s="10"/>
      <c r="MBQ123" s="10"/>
      <c r="MBR123" s="10"/>
      <c r="MBS123" s="10"/>
      <c r="MBT123" s="10"/>
      <c r="MBU123" s="10"/>
      <c r="MBV123" s="10"/>
      <c r="MBW123" s="10"/>
      <c r="MBX123" s="10"/>
      <c r="MBY123" s="10"/>
      <c r="MBZ123" s="10"/>
      <c r="MCA123" s="10"/>
      <c r="MCB123" s="10"/>
      <c r="MCC123" s="10"/>
      <c r="MCD123" s="10"/>
      <c r="MCE123" s="10"/>
      <c r="MCF123" s="10"/>
      <c r="MCG123" s="10"/>
      <c r="MCH123" s="10"/>
      <c r="MCI123" s="10"/>
      <c r="MCJ123" s="10"/>
      <c r="MCK123" s="10"/>
      <c r="MCL123" s="10"/>
      <c r="MCM123" s="10"/>
      <c r="MCN123" s="10"/>
      <c r="MCO123" s="10"/>
      <c r="MCP123" s="10"/>
      <c r="MCQ123" s="10"/>
      <c r="MCR123" s="10"/>
      <c r="MCS123" s="10"/>
      <c r="MCT123" s="10"/>
      <c r="MCU123" s="10"/>
      <c r="MCV123" s="10"/>
      <c r="MCW123" s="10"/>
      <c r="MCX123" s="10"/>
      <c r="MCY123" s="10"/>
      <c r="MCZ123" s="10"/>
      <c r="MDA123" s="10"/>
      <c r="MDB123" s="10"/>
      <c r="MDC123" s="10"/>
      <c r="MDD123" s="10"/>
      <c r="MDE123" s="10"/>
      <c r="MDF123" s="10"/>
      <c r="MDG123" s="10"/>
      <c r="MDH123" s="10"/>
      <c r="MDI123" s="10"/>
      <c r="MDJ123" s="10"/>
      <c r="MDK123" s="10"/>
      <c r="MDL123" s="10"/>
      <c r="MDM123" s="10"/>
      <c r="MDN123" s="10"/>
      <c r="MDO123" s="10"/>
      <c r="MDP123" s="10"/>
      <c r="MDQ123" s="10"/>
      <c r="MDR123" s="10"/>
      <c r="MDS123" s="10"/>
      <c r="MDT123" s="10"/>
      <c r="MDU123" s="10"/>
      <c r="MDV123" s="10"/>
      <c r="MDW123" s="10"/>
      <c r="MDX123" s="10"/>
      <c r="MDY123" s="10"/>
      <c r="MDZ123" s="10"/>
      <c r="MEA123" s="10"/>
      <c r="MEB123" s="10"/>
      <c r="MEC123" s="10"/>
      <c r="MED123" s="10"/>
      <c r="MEE123" s="10"/>
      <c r="MEF123" s="10"/>
      <c r="MEG123" s="10"/>
      <c r="MEH123" s="10"/>
      <c r="MEI123" s="10"/>
      <c r="MEJ123" s="10"/>
      <c r="MEK123" s="10"/>
      <c r="MEL123" s="10"/>
      <c r="MEM123" s="10"/>
      <c r="MEN123" s="10"/>
      <c r="MEO123" s="10"/>
      <c r="MEP123" s="10"/>
      <c r="MEQ123" s="10"/>
      <c r="MER123" s="10"/>
      <c r="MES123" s="10"/>
      <c r="MET123" s="10"/>
      <c r="MEU123" s="10"/>
      <c r="MEV123" s="10"/>
      <c r="MEW123" s="10"/>
      <c r="MEX123" s="10"/>
      <c r="MEY123" s="10"/>
      <c r="MEZ123" s="10"/>
      <c r="MFA123" s="10"/>
      <c r="MFB123" s="10"/>
      <c r="MFC123" s="10"/>
      <c r="MFD123" s="10"/>
      <c r="MFE123" s="10"/>
      <c r="MFF123" s="10"/>
      <c r="MFG123" s="10"/>
      <c r="MFH123" s="10"/>
      <c r="MFI123" s="10"/>
      <c r="MFJ123" s="10"/>
      <c r="MFK123" s="10"/>
      <c r="MFL123" s="10"/>
      <c r="MFM123" s="10"/>
      <c r="MFN123" s="10"/>
      <c r="MFO123" s="10"/>
      <c r="MFP123" s="10"/>
      <c r="MFQ123" s="10"/>
      <c r="MFR123" s="10"/>
      <c r="MFS123" s="10"/>
      <c r="MFT123" s="10"/>
      <c r="MFU123" s="10"/>
      <c r="MFV123" s="10"/>
      <c r="MFW123" s="10"/>
      <c r="MFX123" s="10"/>
      <c r="MFY123" s="10"/>
      <c r="MFZ123" s="10"/>
      <c r="MGA123" s="10"/>
      <c r="MGB123" s="10"/>
      <c r="MGC123" s="10"/>
      <c r="MGD123" s="10"/>
      <c r="MGE123" s="10"/>
      <c r="MGF123" s="10"/>
      <c r="MGG123" s="10"/>
      <c r="MGH123" s="10"/>
      <c r="MGI123" s="10"/>
      <c r="MGJ123" s="10"/>
      <c r="MGK123" s="10"/>
      <c r="MGL123" s="10"/>
      <c r="MGM123" s="10"/>
      <c r="MGN123" s="10"/>
      <c r="MGO123" s="10"/>
      <c r="MGP123" s="10"/>
      <c r="MGQ123" s="10"/>
      <c r="MGR123" s="10"/>
      <c r="MGS123" s="10"/>
      <c r="MGT123" s="10"/>
      <c r="MGU123" s="10"/>
      <c r="MGV123" s="10"/>
      <c r="MGW123" s="10"/>
      <c r="MGX123" s="10"/>
      <c r="MGY123" s="10"/>
      <c r="MGZ123" s="10"/>
      <c r="MHA123" s="10"/>
      <c r="MHB123" s="10"/>
      <c r="MHC123" s="10"/>
      <c r="MHD123" s="10"/>
      <c r="MHE123" s="10"/>
      <c r="MHF123" s="10"/>
      <c r="MHG123" s="10"/>
      <c r="MHH123" s="10"/>
      <c r="MHI123" s="10"/>
      <c r="MHJ123" s="10"/>
      <c r="MHK123" s="10"/>
      <c r="MHL123" s="10"/>
      <c r="MHM123" s="10"/>
      <c r="MHN123" s="10"/>
      <c r="MHO123" s="10"/>
      <c r="MHP123" s="10"/>
      <c r="MHQ123" s="10"/>
      <c r="MHR123" s="10"/>
      <c r="MHS123" s="10"/>
      <c r="MHT123" s="10"/>
      <c r="MHU123" s="10"/>
      <c r="MHV123" s="10"/>
      <c r="MHW123" s="10"/>
      <c r="MHX123" s="10"/>
      <c r="MHY123" s="10"/>
      <c r="MHZ123" s="10"/>
      <c r="MIA123" s="10"/>
      <c r="MIB123" s="10"/>
      <c r="MIC123" s="10"/>
      <c r="MID123" s="10"/>
      <c r="MIE123" s="10"/>
      <c r="MIF123" s="10"/>
      <c r="MIG123" s="10"/>
      <c r="MIH123" s="10"/>
      <c r="MII123" s="10"/>
      <c r="MIJ123" s="10"/>
      <c r="MIK123" s="10"/>
      <c r="MIL123" s="10"/>
      <c r="MIM123" s="10"/>
      <c r="MIN123" s="10"/>
      <c r="MIO123" s="10"/>
      <c r="MIP123" s="10"/>
      <c r="MIQ123" s="10"/>
      <c r="MIR123" s="10"/>
      <c r="MIS123" s="10"/>
      <c r="MIT123" s="10"/>
      <c r="MIU123" s="10"/>
      <c r="MIV123" s="10"/>
      <c r="MIW123" s="10"/>
      <c r="MIX123" s="10"/>
      <c r="MIY123" s="10"/>
      <c r="MIZ123" s="10"/>
      <c r="MJA123" s="10"/>
      <c r="MJB123" s="10"/>
      <c r="MJC123" s="10"/>
      <c r="MJD123" s="10"/>
      <c r="MJE123" s="10"/>
      <c r="MJF123" s="10"/>
      <c r="MJG123" s="10"/>
      <c r="MJH123" s="10"/>
      <c r="MJI123" s="10"/>
      <c r="MJJ123" s="10"/>
      <c r="MJK123" s="10"/>
      <c r="MJL123" s="10"/>
      <c r="MJM123" s="10"/>
      <c r="MJN123" s="10"/>
      <c r="MJO123" s="10"/>
      <c r="MJP123" s="10"/>
      <c r="MJQ123" s="10"/>
      <c r="MJR123" s="10"/>
      <c r="MJS123" s="10"/>
      <c r="MJT123" s="10"/>
      <c r="MJU123" s="10"/>
      <c r="MJV123" s="10"/>
      <c r="MJW123" s="10"/>
      <c r="MJX123" s="10"/>
      <c r="MJY123" s="10"/>
      <c r="MJZ123" s="10"/>
      <c r="MKA123" s="10"/>
      <c r="MKB123" s="10"/>
      <c r="MKC123" s="10"/>
      <c r="MKD123" s="10"/>
      <c r="MKE123" s="10"/>
      <c r="MKF123" s="10"/>
      <c r="MKG123" s="10"/>
      <c r="MKH123" s="10"/>
      <c r="MKI123" s="10"/>
      <c r="MKJ123" s="10"/>
      <c r="MKK123" s="10"/>
      <c r="MKL123" s="10"/>
      <c r="MKM123" s="10"/>
      <c r="MKN123" s="10"/>
      <c r="MKO123" s="10"/>
      <c r="MKP123" s="10"/>
      <c r="MKQ123" s="10"/>
      <c r="MKR123" s="10"/>
      <c r="MKS123" s="10"/>
      <c r="MKT123" s="10"/>
      <c r="MKU123" s="10"/>
      <c r="MKV123" s="10"/>
      <c r="MKW123" s="10"/>
      <c r="MKX123" s="10"/>
      <c r="MKY123" s="10"/>
      <c r="MKZ123" s="10"/>
      <c r="MLA123" s="10"/>
      <c r="MLB123" s="10"/>
      <c r="MLC123" s="10"/>
      <c r="MLD123" s="10"/>
      <c r="MLE123" s="10"/>
      <c r="MLF123" s="10"/>
      <c r="MLG123" s="10"/>
      <c r="MLH123" s="10"/>
      <c r="MLI123" s="10"/>
      <c r="MLJ123" s="10"/>
      <c r="MLK123" s="10"/>
      <c r="MLL123" s="10"/>
      <c r="MLM123" s="10"/>
      <c r="MLN123" s="10"/>
      <c r="MLO123" s="10"/>
      <c r="MLP123" s="10"/>
      <c r="MLQ123" s="10"/>
      <c r="MLR123" s="10"/>
      <c r="MLS123" s="10"/>
      <c r="MLT123" s="10"/>
      <c r="MLU123" s="10"/>
      <c r="MLV123" s="10"/>
      <c r="MLW123" s="10"/>
      <c r="MLX123" s="10"/>
      <c r="MLY123" s="10"/>
      <c r="MLZ123" s="10"/>
      <c r="MMA123" s="10"/>
      <c r="MMB123" s="10"/>
      <c r="MMC123" s="10"/>
      <c r="MMD123" s="10"/>
      <c r="MME123" s="10"/>
      <c r="MMF123" s="10"/>
      <c r="MMG123" s="10"/>
      <c r="MMH123" s="10"/>
      <c r="MMI123" s="10"/>
      <c r="MMJ123" s="10"/>
      <c r="MMK123" s="10"/>
      <c r="MML123" s="10"/>
      <c r="MMM123" s="10"/>
      <c r="MMN123" s="10"/>
      <c r="MMO123" s="10"/>
      <c r="MMP123" s="10"/>
      <c r="MMQ123" s="10"/>
      <c r="MMR123" s="10"/>
      <c r="MMS123" s="10"/>
      <c r="MMT123" s="10"/>
      <c r="MMU123" s="10"/>
      <c r="MMV123" s="10"/>
      <c r="MMW123" s="10"/>
      <c r="MMX123" s="10"/>
      <c r="MMY123" s="10"/>
      <c r="MMZ123" s="10"/>
      <c r="MNA123" s="10"/>
      <c r="MNB123" s="10"/>
      <c r="MNC123" s="10"/>
      <c r="MND123" s="10"/>
      <c r="MNE123" s="10"/>
      <c r="MNF123" s="10"/>
      <c r="MNG123" s="10"/>
      <c r="MNH123" s="10"/>
      <c r="MNI123" s="10"/>
      <c r="MNJ123" s="10"/>
      <c r="MNK123" s="10"/>
      <c r="MNL123" s="10"/>
      <c r="MNM123" s="10"/>
      <c r="MNN123" s="10"/>
      <c r="MNO123" s="10"/>
      <c r="MNP123" s="10"/>
      <c r="MNQ123" s="10"/>
      <c r="MNR123" s="10"/>
      <c r="MNS123" s="10"/>
      <c r="MNT123" s="10"/>
      <c r="MNU123" s="10"/>
      <c r="MNV123" s="10"/>
      <c r="MNW123" s="10"/>
      <c r="MNX123" s="10"/>
      <c r="MNY123" s="10"/>
      <c r="MNZ123" s="10"/>
      <c r="MOA123" s="10"/>
      <c r="MOB123" s="10"/>
      <c r="MOC123" s="10"/>
      <c r="MOD123" s="10"/>
      <c r="MOE123" s="10"/>
      <c r="MOF123" s="10"/>
      <c r="MOG123" s="10"/>
      <c r="MOH123" s="10"/>
      <c r="MOI123" s="10"/>
      <c r="MOJ123" s="10"/>
      <c r="MOK123" s="10"/>
      <c r="MOL123" s="10"/>
      <c r="MOM123" s="10"/>
      <c r="MON123" s="10"/>
      <c r="MOO123" s="10"/>
      <c r="MOP123" s="10"/>
      <c r="MOQ123" s="10"/>
      <c r="MOR123" s="10"/>
      <c r="MOS123" s="10"/>
      <c r="MOT123" s="10"/>
      <c r="MOU123" s="10"/>
      <c r="MOV123" s="10"/>
      <c r="MOW123" s="10"/>
      <c r="MOX123" s="10"/>
      <c r="MOY123" s="10"/>
      <c r="MOZ123" s="10"/>
      <c r="MPA123" s="10"/>
      <c r="MPB123" s="10"/>
      <c r="MPC123" s="10"/>
      <c r="MPD123" s="10"/>
      <c r="MPE123" s="10"/>
      <c r="MPF123" s="10"/>
      <c r="MPG123" s="10"/>
      <c r="MPH123" s="10"/>
      <c r="MPI123" s="10"/>
      <c r="MPJ123" s="10"/>
      <c r="MPK123" s="10"/>
      <c r="MPL123" s="10"/>
      <c r="MPM123" s="10"/>
      <c r="MPN123" s="10"/>
      <c r="MPO123" s="10"/>
      <c r="MPP123" s="10"/>
      <c r="MPQ123" s="10"/>
      <c r="MPR123" s="10"/>
      <c r="MPS123" s="10"/>
      <c r="MPT123" s="10"/>
      <c r="MPU123" s="10"/>
      <c r="MPV123" s="10"/>
      <c r="MPW123" s="10"/>
      <c r="MPX123" s="10"/>
      <c r="MPY123" s="10"/>
      <c r="MPZ123" s="10"/>
      <c r="MQA123" s="10"/>
      <c r="MQB123" s="10"/>
      <c r="MQC123" s="10"/>
      <c r="MQD123" s="10"/>
      <c r="MQE123" s="10"/>
      <c r="MQF123" s="10"/>
      <c r="MQG123" s="10"/>
      <c r="MQH123" s="10"/>
      <c r="MQI123" s="10"/>
      <c r="MQJ123" s="10"/>
      <c r="MQK123" s="10"/>
      <c r="MQL123" s="10"/>
      <c r="MQM123" s="10"/>
      <c r="MQN123" s="10"/>
      <c r="MQO123" s="10"/>
      <c r="MQP123" s="10"/>
      <c r="MQQ123" s="10"/>
      <c r="MQR123" s="10"/>
      <c r="MQS123" s="10"/>
      <c r="MQT123" s="10"/>
      <c r="MQU123" s="10"/>
      <c r="MQV123" s="10"/>
      <c r="MQW123" s="10"/>
      <c r="MQX123" s="10"/>
      <c r="MQY123" s="10"/>
      <c r="MQZ123" s="10"/>
      <c r="MRA123" s="10"/>
      <c r="MRB123" s="10"/>
      <c r="MRC123" s="10"/>
      <c r="MRD123" s="10"/>
      <c r="MRE123" s="10"/>
      <c r="MRF123" s="10"/>
      <c r="MRG123" s="10"/>
      <c r="MRH123" s="10"/>
      <c r="MRI123" s="10"/>
      <c r="MRJ123" s="10"/>
      <c r="MRK123" s="10"/>
      <c r="MRL123" s="10"/>
      <c r="MRM123" s="10"/>
      <c r="MRN123" s="10"/>
      <c r="MRO123" s="10"/>
      <c r="MRP123" s="10"/>
      <c r="MRQ123" s="10"/>
      <c r="MRR123" s="10"/>
      <c r="MRS123" s="10"/>
      <c r="MRT123" s="10"/>
      <c r="MRU123" s="10"/>
      <c r="MRV123" s="10"/>
      <c r="MRW123" s="10"/>
      <c r="MRX123" s="10"/>
      <c r="MRY123" s="10"/>
      <c r="MRZ123" s="10"/>
      <c r="MSA123" s="10"/>
      <c r="MSB123" s="10"/>
      <c r="MSC123" s="10"/>
      <c r="MSD123" s="10"/>
      <c r="MSE123" s="10"/>
      <c r="MSF123" s="10"/>
      <c r="MSG123" s="10"/>
      <c r="MSH123" s="10"/>
      <c r="MSI123" s="10"/>
      <c r="MSJ123" s="10"/>
      <c r="MSK123" s="10"/>
      <c r="MSL123" s="10"/>
      <c r="MSM123" s="10"/>
      <c r="MSN123" s="10"/>
      <c r="MSO123" s="10"/>
      <c r="MSP123" s="10"/>
      <c r="MSQ123" s="10"/>
      <c r="MSR123" s="10"/>
      <c r="MSS123" s="10"/>
      <c r="MST123" s="10"/>
      <c r="MSU123" s="10"/>
      <c r="MSV123" s="10"/>
      <c r="MSW123" s="10"/>
      <c r="MSX123" s="10"/>
      <c r="MSY123" s="10"/>
      <c r="MSZ123" s="10"/>
      <c r="MTA123" s="10"/>
      <c r="MTB123" s="10"/>
      <c r="MTC123" s="10"/>
      <c r="MTD123" s="10"/>
      <c r="MTE123" s="10"/>
      <c r="MTF123" s="10"/>
      <c r="MTG123" s="10"/>
      <c r="MTH123" s="10"/>
      <c r="MTI123" s="10"/>
      <c r="MTJ123" s="10"/>
      <c r="MTK123" s="10"/>
      <c r="MTL123" s="10"/>
      <c r="MTM123" s="10"/>
      <c r="MTN123" s="10"/>
      <c r="MTO123" s="10"/>
      <c r="MTP123" s="10"/>
      <c r="MTQ123" s="10"/>
      <c r="MTR123" s="10"/>
      <c r="MTS123" s="10"/>
      <c r="MTT123" s="10"/>
      <c r="MTU123" s="10"/>
      <c r="MTV123" s="10"/>
      <c r="MTW123" s="10"/>
      <c r="MTX123" s="10"/>
      <c r="MTY123" s="10"/>
      <c r="MTZ123" s="10"/>
      <c r="MUA123" s="10"/>
      <c r="MUB123" s="10"/>
      <c r="MUC123" s="10"/>
      <c r="MUD123" s="10"/>
      <c r="MUE123" s="10"/>
      <c r="MUF123" s="10"/>
      <c r="MUG123" s="10"/>
      <c r="MUH123" s="10"/>
      <c r="MUI123" s="10"/>
      <c r="MUJ123" s="10"/>
      <c r="MUK123" s="10"/>
      <c r="MUL123" s="10"/>
      <c r="MUM123" s="10"/>
      <c r="MUN123" s="10"/>
      <c r="MUO123" s="10"/>
      <c r="MUP123" s="10"/>
      <c r="MUQ123" s="10"/>
      <c r="MUR123" s="10"/>
      <c r="MUS123" s="10"/>
      <c r="MUT123" s="10"/>
      <c r="MUU123" s="10"/>
      <c r="MUV123" s="10"/>
      <c r="MUW123" s="10"/>
      <c r="MUX123" s="10"/>
      <c r="MUY123" s="10"/>
      <c r="MUZ123" s="10"/>
      <c r="MVA123" s="10"/>
      <c r="MVB123" s="10"/>
      <c r="MVC123" s="10"/>
      <c r="MVD123" s="10"/>
      <c r="MVE123" s="10"/>
      <c r="MVF123" s="10"/>
      <c r="MVG123" s="10"/>
      <c r="MVH123" s="10"/>
      <c r="MVI123" s="10"/>
      <c r="MVJ123" s="10"/>
      <c r="MVK123" s="10"/>
      <c r="MVL123" s="10"/>
      <c r="MVM123" s="10"/>
      <c r="MVN123" s="10"/>
      <c r="MVO123" s="10"/>
      <c r="MVP123" s="10"/>
      <c r="MVQ123" s="10"/>
      <c r="MVR123" s="10"/>
      <c r="MVS123" s="10"/>
      <c r="MVT123" s="10"/>
      <c r="MVU123" s="10"/>
      <c r="MVV123" s="10"/>
      <c r="MVW123" s="10"/>
      <c r="MVX123" s="10"/>
      <c r="MVY123" s="10"/>
      <c r="MVZ123" s="10"/>
      <c r="MWA123" s="10"/>
      <c r="MWB123" s="10"/>
      <c r="MWC123" s="10"/>
      <c r="MWD123" s="10"/>
      <c r="MWE123" s="10"/>
      <c r="MWF123" s="10"/>
      <c r="MWG123" s="10"/>
      <c r="MWH123" s="10"/>
      <c r="MWI123" s="10"/>
      <c r="MWJ123" s="10"/>
      <c r="MWK123" s="10"/>
      <c r="MWL123" s="10"/>
      <c r="MWM123" s="10"/>
      <c r="MWN123" s="10"/>
      <c r="MWO123" s="10"/>
      <c r="MWP123" s="10"/>
      <c r="MWQ123" s="10"/>
      <c r="MWR123" s="10"/>
      <c r="MWS123" s="10"/>
      <c r="MWT123" s="10"/>
      <c r="MWU123" s="10"/>
      <c r="MWV123" s="10"/>
      <c r="MWW123" s="10"/>
      <c r="MWX123" s="10"/>
      <c r="MWY123" s="10"/>
      <c r="MWZ123" s="10"/>
      <c r="MXA123" s="10"/>
      <c r="MXB123" s="10"/>
      <c r="MXC123" s="10"/>
      <c r="MXD123" s="10"/>
      <c r="MXE123" s="10"/>
      <c r="MXF123" s="10"/>
      <c r="MXG123" s="10"/>
      <c r="MXH123" s="10"/>
      <c r="MXI123" s="10"/>
      <c r="MXJ123" s="10"/>
      <c r="MXK123" s="10"/>
      <c r="MXL123" s="10"/>
      <c r="MXM123" s="10"/>
      <c r="MXN123" s="10"/>
      <c r="MXO123" s="10"/>
      <c r="MXP123" s="10"/>
      <c r="MXQ123" s="10"/>
      <c r="MXR123" s="10"/>
      <c r="MXS123" s="10"/>
      <c r="MXT123" s="10"/>
      <c r="MXU123" s="10"/>
      <c r="MXV123" s="10"/>
      <c r="MXW123" s="10"/>
      <c r="MXX123" s="10"/>
      <c r="MXY123" s="10"/>
      <c r="MXZ123" s="10"/>
      <c r="MYA123" s="10"/>
      <c r="MYB123" s="10"/>
      <c r="MYC123" s="10"/>
      <c r="MYD123" s="10"/>
      <c r="MYE123" s="10"/>
      <c r="MYF123" s="10"/>
      <c r="MYG123" s="10"/>
      <c r="MYH123" s="10"/>
      <c r="MYI123" s="10"/>
      <c r="MYJ123" s="10"/>
      <c r="MYK123" s="10"/>
      <c r="MYL123" s="10"/>
      <c r="MYM123" s="10"/>
      <c r="MYN123" s="10"/>
      <c r="MYO123" s="10"/>
      <c r="MYP123" s="10"/>
      <c r="MYQ123" s="10"/>
      <c r="MYR123" s="10"/>
      <c r="MYS123" s="10"/>
      <c r="MYT123" s="10"/>
      <c r="MYU123" s="10"/>
      <c r="MYV123" s="10"/>
      <c r="MYW123" s="10"/>
      <c r="MYX123" s="10"/>
      <c r="MYY123" s="10"/>
      <c r="MYZ123" s="10"/>
      <c r="MZA123" s="10"/>
      <c r="MZB123" s="10"/>
      <c r="MZC123" s="10"/>
      <c r="MZD123" s="10"/>
      <c r="MZE123" s="10"/>
      <c r="MZF123" s="10"/>
      <c r="MZG123" s="10"/>
      <c r="MZH123" s="10"/>
      <c r="MZI123" s="10"/>
      <c r="MZJ123" s="10"/>
      <c r="MZK123" s="10"/>
      <c r="MZL123" s="10"/>
      <c r="MZM123" s="10"/>
      <c r="MZN123" s="10"/>
      <c r="MZO123" s="10"/>
      <c r="MZP123" s="10"/>
      <c r="MZQ123" s="10"/>
      <c r="MZR123" s="10"/>
      <c r="MZS123" s="10"/>
      <c r="MZT123" s="10"/>
      <c r="MZU123" s="10"/>
      <c r="MZV123" s="10"/>
      <c r="MZW123" s="10"/>
      <c r="MZX123" s="10"/>
      <c r="MZY123" s="10"/>
      <c r="MZZ123" s="10"/>
      <c r="NAA123" s="10"/>
      <c r="NAB123" s="10"/>
      <c r="NAC123" s="10"/>
      <c r="NAD123" s="10"/>
      <c r="NAE123" s="10"/>
      <c r="NAF123" s="10"/>
      <c r="NAG123" s="10"/>
      <c r="NAH123" s="10"/>
      <c r="NAI123" s="10"/>
      <c r="NAJ123" s="10"/>
      <c r="NAK123" s="10"/>
      <c r="NAL123" s="10"/>
      <c r="NAM123" s="10"/>
      <c r="NAN123" s="10"/>
      <c r="NAO123" s="10"/>
      <c r="NAP123" s="10"/>
      <c r="NAQ123" s="10"/>
      <c r="NAR123" s="10"/>
      <c r="NAS123" s="10"/>
      <c r="NAT123" s="10"/>
      <c r="NAU123" s="10"/>
      <c r="NAV123" s="10"/>
      <c r="NAW123" s="10"/>
      <c r="NAX123" s="10"/>
      <c r="NAY123" s="10"/>
      <c r="NAZ123" s="10"/>
      <c r="NBA123" s="10"/>
      <c r="NBB123" s="10"/>
      <c r="NBC123" s="10"/>
      <c r="NBD123" s="10"/>
      <c r="NBE123" s="10"/>
      <c r="NBF123" s="10"/>
      <c r="NBG123" s="10"/>
      <c r="NBH123" s="10"/>
      <c r="NBI123" s="10"/>
      <c r="NBJ123" s="10"/>
      <c r="NBK123" s="10"/>
      <c r="NBL123" s="10"/>
      <c r="NBM123" s="10"/>
      <c r="NBN123" s="10"/>
      <c r="NBO123" s="10"/>
      <c r="NBP123" s="10"/>
      <c r="NBQ123" s="10"/>
      <c r="NBR123" s="10"/>
      <c r="NBS123" s="10"/>
      <c r="NBT123" s="10"/>
      <c r="NBU123" s="10"/>
      <c r="NBV123" s="10"/>
      <c r="NBW123" s="10"/>
      <c r="NBX123" s="10"/>
      <c r="NBY123" s="10"/>
      <c r="NBZ123" s="10"/>
      <c r="NCA123" s="10"/>
      <c r="NCB123" s="10"/>
      <c r="NCC123" s="10"/>
      <c r="NCD123" s="10"/>
      <c r="NCE123" s="10"/>
      <c r="NCF123" s="10"/>
      <c r="NCG123" s="10"/>
      <c r="NCH123" s="10"/>
      <c r="NCI123" s="10"/>
      <c r="NCJ123" s="10"/>
      <c r="NCK123" s="10"/>
      <c r="NCL123" s="10"/>
      <c r="NCM123" s="10"/>
      <c r="NCN123" s="10"/>
      <c r="NCO123" s="10"/>
      <c r="NCP123" s="10"/>
      <c r="NCQ123" s="10"/>
      <c r="NCR123" s="10"/>
      <c r="NCS123" s="10"/>
      <c r="NCT123" s="10"/>
      <c r="NCU123" s="10"/>
      <c r="NCV123" s="10"/>
      <c r="NCW123" s="10"/>
      <c r="NCX123" s="10"/>
      <c r="NCY123" s="10"/>
      <c r="NCZ123" s="10"/>
      <c r="NDA123" s="10"/>
      <c r="NDB123" s="10"/>
      <c r="NDC123" s="10"/>
      <c r="NDD123" s="10"/>
      <c r="NDE123" s="10"/>
      <c r="NDF123" s="10"/>
      <c r="NDG123" s="10"/>
      <c r="NDH123" s="10"/>
      <c r="NDI123" s="10"/>
      <c r="NDJ123" s="10"/>
      <c r="NDK123" s="10"/>
      <c r="NDL123" s="10"/>
      <c r="NDM123" s="10"/>
      <c r="NDN123" s="10"/>
      <c r="NDO123" s="10"/>
      <c r="NDP123" s="10"/>
      <c r="NDQ123" s="10"/>
      <c r="NDR123" s="10"/>
      <c r="NDS123" s="10"/>
      <c r="NDT123" s="10"/>
      <c r="NDU123" s="10"/>
      <c r="NDV123" s="10"/>
      <c r="NDW123" s="10"/>
      <c r="NDX123" s="10"/>
      <c r="NDY123" s="10"/>
      <c r="NDZ123" s="10"/>
      <c r="NEA123" s="10"/>
      <c r="NEB123" s="10"/>
      <c r="NEC123" s="10"/>
      <c r="NED123" s="10"/>
      <c r="NEE123" s="10"/>
      <c r="NEF123" s="10"/>
      <c r="NEG123" s="10"/>
      <c r="NEH123" s="10"/>
      <c r="NEI123" s="10"/>
      <c r="NEJ123" s="10"/>
      <c r="NEK123" s="10"/>
      <c r="NEL123" s="10"/>
      <c r="NEM123" s="10"/>
      <c r="NEN123" s="10"/>
      <c r="NEO123" s="10"/>
      <c r="NEP123" s="10"/>
      <c r="NEQ123" s="10"/>
      <c r="NER123" s="10"/>
      <c r="NES123" s="10"/>
      <c r="NET123" s="10"/>
      <c r="NEU123" s="10"/>
      <c r="NEV123" s="10"/>
      <c r="NEW123" s="10"/>
      <c r="NEX123" s="10"/>
      <c r="NEY123" s="10"/>
      <c r="NEZ123" s="10"/>
      <c r="NFA123" s="10"/>
      <c r="NFB123" s="10"/>
      <c r="NFC123" s="10"/>
      <c r="NFD123" s="10"/>
      <c r="NFE123" s="10"/>
      <c r="NFF123" s="10"/>
      <c r="NFG123" s="10"/>
      <c r="NFH123" s="10"/>
      <c r="NFI123" s="10"/>
      <c r="NFJ123" s="10"/>
      <c r="NFK123" s="10"/>
      <c r="NFL123" s="10"/>
      <c r="NFM123" s="10"/>
      <c r="NFN123" s="10"/>
      <c r="NFO123" s="10"/>
      <c r="NFP123" s="10"/>
      <c r="NFQ123" s="10"/>
      <c r="NFR123" s="10"/>
      <c r="NFS123" s="10"/>
      <c r="NFT123" s="10"/>
      <c r="NFU123" s="10"/>
      <c r="NFV123" s="10"/>
      <c r="NFW123" s="10"/>
      <c r="NFX123" s="10"/>
      <c r="NFY123" s="10"/>
      <c r="NFZ123" s="10"/>
      <c r="NGA123" s="10"/>
      <c r="NGB123" s="10"/>
      <c r="NGC123" s="10"/>
      <c r="NGD123" s="10"/>
      <c r="NGE123" s="10"/>
      <c r="NGF123" s="10"/>
      <c r="NGG123" s="10"/>
      <c r="NGH123" s="10"/>
      <c r="NGI123" s="10"/>
      <c r="NGJ123" s="10"/>
      <c r="NGK123" s="10"/>
      <c r="NGL123" s="10"/>
      <c r="NGM123" s="10"/>
      <c r="NGN123" s="10"/>
      <c r="NGO123" s="10"/>
      <c r="NGP123" s="10"/>
      <c r="NGQ123" s="10"/>
      <c r="NGR123" s="10"/>
      <c r="NGS123" s="10"/>
      <c r="NGT123" s="10"/>
      <c r="NGU123" s="10"/>
      <c r="NGV123" s="10"/>
      <c r="NGW123" s="10"/>
      <c r="NGX123" s="10"/>
      <c r="NGY123" s="10"/>
      <c r="NGZ123" s="10"/>
      <c r="NHA123" s="10"/>
      <c r="NHB123" s="10"/>
      <c r="NHC123" s="10"/>
      <c r="NHD123" s="10"/>
      <c r="NHE123" s="10"/>
      <c r="NHF123" s="10"/>
      <c r="NHG123" s="10"/>
      <c r="NHH123" s="10"/>
      <c r="NHI123" s="10"/>
      <c r="NHJ123" s="10"/>
      <c r="NHK123" s="10"/>
      <c r="NHL123" s="10"/>
      <c r="NHM123" s="10"/>
      <c r="NHN123" s="10"/>
      <c r="NHO123" s="10"/>
      <c r="NHP123" s="10"/>
      <c r="NHQ123" s="10"/>
      <c r="NHR123" s="10"/>
      <c r="NHS123" s="10"/>
      <c r="NHT123" s="10"/>
      <c r="NHU123" s="10"/>
      <c r="NHV123" s="10"/>
      <c r="NHW123" s="10"/>
      <c r="NHX123" s="10"/>
      <c r="NHY123" s="10"/>
      <c r="NHZ123" s="10"/>
      <c r="NIA123" s="10"/>
      <c r="NIB123" s="10"/>
      <c r="NIC123" s="10"/>
      <c r="NID123" s="10"/>
      <c r="NIE123" s="10"/>
      <c r="NIF123" s="10"/>
      <c r="NIG123" s="10"/>
      <c r="NIH123" s="10"/>
      <c r="NII123" s="10"/>
      <c r="NIJ123" s="10"/>
      <c r="NIK123" s="10"/>
      <c r="NIL123" s="10"/>
      <c r="NIM123" s="10"/>
      <c r="NIN123" s="10"/>
      <c r="NIO123" s="10"/>
      <c r="NIP123" s="10"/>
      <c r="NIQ123" s="10"/>
      <c r="NIR123" s="10"/>
      <c r="NIS123" s="10"/>
      <c r="NIT123" s="10"/>
      <c r="NIU123" s="10"/>
      <c r="NIV123" s="10"/>
      <c r="NIW123" s="10"/>
      <c r="NIX123" s="10"/>
      <c r="NIY123" s="10"/>
      <c r="NIZ123" s="10"/>
      <c r="NJA123" s="10"/>
      <c r="NJB123" s="10"/>
      <c r="NJC123" s="10"/>
      <c r="NJD123" s="10"/>
      <c r="NJE123" s="10"/>
      <c r="NJF123" s="10"/>
      <c r="NJG123" s="10"/>
      <c r="NJH123" s="10"/>
      <c r="NJI123" s="10"/>
      <c r="NJJ123" s="10"/>
      <c r="NJK123" s="10"/>
      <c r="NJL123" s="10"/>
      <c r="NJM123" s="10"/>
      <c r="NJN123" s="10"/>
      <c r="NJO123" s="10"/>
      <c r="NJP123" s="10"/>
      <c r="NJQ123" s="10"/>
      <c r="NJR123" s="10"/>
      <c r="NJS123" s="10"/>
      <c r="NJT123" s="10"/>
      <c r="NJU123" s="10"/>
      <c r="NJV123" s="10"/>
      <c r="NJW123" s="10"/>
      <c r="NJX123" s="10"/>
      <c r="NJY123" s="10"/>
      <c r="NJZ123" s="10"/>
      <c r="NKA123" s="10"/>
      <c r="NKB123" s="10"/>
      <c r="NKC123" s="10"/>
      <c r="NKD123" s="10"/>
      <c r="NKE123" s="10"/>
      <c r="NKF123" s="10"/>
      <c r="NKG123" s="10"/>
      <c r="NKH123" s="10"/>
      <c r="NKI123" s="10"/>
      <c r="NKJ123" s="10"/>
      <c r="NKK123" s="10"/>
      <c r="NKL123" s="10"/>
      <c r="NKM123" s="10"/>
      <c r="NKN123" s="10"/>
      <c r="NKO123" s="10"/>
      <c r="NKP123" s="10"/>
      <c r="NKQ123" s="10"/>
      <c r="NKR123" s="10"/>
      <c r="NKS123" s="10"/>
      <c r="NKT123" s="10"/>
      <c r="NKU123" s="10"/>
      <c r="NKV123" s="10"/>
      <c r="NKW123" s="10"/>
      <c r="NKX123" s="10"/>
      <c r="NKY123" s="10"/>
      <c r="NKZ123" s="10"/>
      <c r="NLA123" s="10"/>
      <c r="NLB123" s="10"/>
      <c r="NLC123" s="10"/>
      <c r="NLD123" s="10"/>
      <c r="NLE123" s="10"/>
      <c r="NLF123" s="10"/>
      <c r="NLG123" s="10"/>
      <c r="NLH123" s="10"/>
      <c r="NLI123" s="10"/>
      <c r="NLJ123" s="10"/>
      <c r="NLK123" s="10"/>
      <c r="NLL123" s="10"/>
      <c r="NLM123" s="10"/>
      <c r="NLN123" s="10"/>
      <c r="NLO123" s="10"/>
      <c r="NLP123" s="10"/>
      <c r="NLQ123" s="10"/>
      <c r="NLR123" s="10"/>
      <c r="NLS123" s="10"/>
      <c r="NLT123" s="10"/>
      <c r="NLU123" s="10"/>
      <c r="NLV123" s="10"/>
      <c r="NLW123" s="10"/>
      <c r="NLX123" s="10"/>
      <c r="NLY123" s="10"/>
      <c r="NLZ123" s="10"/>
      <c r="NMA123" s="10"/>
      <c r="NMB123" s="10"/>
      <c r="NMC123" s="10"/>
      <c r="NMD123" s="10"/>
      <c r="NME123" s="10"/>
      <c r="NMF123" s="10"/>
      <c r="NMG123" s="10"/>
      <c r="NMH123" s="10"/>
      <c r="NMI123" s="10"/>
      <c r="NMJ123" s="10"/>
      <c r="NMK123" s="10"/>
      <c r="NML123" s="10"/>
      <c r="NMM123" s="10"/>
      <c r="NMN123" s="10"/>
      <c r="NMO123" s="10"/>
      <c r="NMP123" s="10"/>
      <c r="NMQ123" s="10"/>
      <c r="NMR123" s="10"/>
      <c r="NMS123" s="10"/>
      <c r="NMT123" s="10"/>
      <c r="NMU123" s="10"/>
      <c r="NMV123" s="10"/>
      <c r="NMW123" s="10"/>
      <c r="NMX123" s="10"/>
      <c r="NMY123" s="10"/>
      <c r="NMZ123" s="10"/>
      <c r="NNA123" s="10"/>
      <c r="NNB123" s="10"/>
      <c r="NNC123" s="10"/>
      <c r="NND123" s="10"/>
      <c r="NNE123" s="10"/>
      <c r="NNF123" s="10"/>
      <c r="NNG123" s="10"/>
      <c r="NNH123" s="10"/>
      <c r="NNI123" s="10"/>
      <c r="NNJ123" s="10"/>
      <c r="NNK123" s="10"/>
      <c r="NNL123" s="10"/>
      <c r="NNM123" s="10"/>
      <c r="NNN123" s="10"/>
      <c r="NNO123" s="10"/>
      <c r="NNP123" s="10"/>
      <c r="NNQ123" s="10"/>
      <c r="NNR123" s="10"/>
      <c r="NNS123" s="10"/>
      <c r="NNT123" s="10"/>
      <c r="NNU123" s="10"/>
      <c r="NNV123" s="10"/>
      <c r="NNW123" s="10"/>
      <c r="NNX123" s="10"/>
      <c r="NNY123" s="10"/>
      <c r="NNZ123" s="10"/>
      <c r="NOA123" s="10"/>
      <c r="NOB123" s="10"/>
      <c r="NOC123" s="10"/>
      <c r="NOD123" s="10"/>
      <c r="NOE123" s="10"/>
      <c r="NOF123" s="10"/>
      <c r="NOG123" s="10"/>
      <c r="NOH123" s="10"/>
      <c r="NOI123" s="10"/>
      <c r="NOJ123" s="10"/>
      <c r="NOK123" s="10"/>
      <c r="NOL123" s="10"/>
      <c r="NOM123" s="10"/>
      <c r="NON123" s="10"/>
      <c r="NOO123" s="10"/>
      <c r="NOP123" s="10"/>
      <c r="NOQ123" s="10"/>
      <c r="NOR123" s="10"/>
      <c r="NOS123" s="10"/>
      <c r="NOT123" s="10"/>
      <c r="NOU123" s="10"/>
      <c r="NOV123" s="10"/>
      <c r="NOW123" s="10"/>
      <c r="NOX123" s="10"/>
      <c r="NOY123" s="10"/>
      <c r="NOZ123" s="10"/>
      <c r="NPA123" s="10"/>
      <c r="NPB123" s="10"/>
      <c r="NPC123" s="10"/>
      <c r="NPD123" s="10"/>
      <c r="NPE123" s="10"/>
      <c r="NPF123" s="10"/>
      <c r="NPG123" s="10"/>
      <c r="NPH123" s="10"/>
      <c r="NPI123" s="10"/>
      <c r="NPJ123" s="10"/>
      <c r="NPK123" s="10"/>
      <c r="NPL123" s="10"/>
      <c r="NPM123" s="10"/>
      <c r="NPN123" s="10"/>
      <c r="NPO123" s="10"/>
      <c r="NPP123" s="10"/>
      <c r="NPQ123" s="10"/>
      <c r="NPR123" s="10"/>
      <c r="NPS123" s="10"/>
      <c r="NPT123" s="10"/>
      <c r="NPU123" s="10"/>
      <c r="NPV123" s="10"/>
      <c r="NPW123" s="10"/>
      <c r="NPX123" s="10"/>
      <c r="NPY123" s="10"/>
      <c r="NPZ123" s="10"/>
      <c r="NQA123" s="10"/>
      <c r="NQB123" s="10"/>
      <c r="NQC123" s="10"/>
      <c r="NQD123" s="10"/>
      <c r="NQE123" s="10"/>
      <c r="NQF123" s="10"/>
      <c r="NQG123" s="10"/>
      <c r="NQH123" s="10"/>
      <c r="NQI123" s="10"/>
      <c r="NQJ123" s="10"/>
      <c r="NQK123" s="10"/>
      <c r="NQL123" s="10"/>
      <c r="NQM123" s="10"/>
      <c r="NQN123" s="10"/>
      <c r="NQO123" s="10"/>
      <c r="NQP123" s="10"/>
      <c r="NQQ123" s="10"/>
      <c r="NQR123" s="10"/>
      <c r="NQS123" s="10"/>
      <c r="NQT123" s="10"/>
      <c r="NQU123" s="10"/>
      <c r="NQV123" s="10"/>
      <c r="NQW123" s="10"/>
      <c r="NQX123" s="10"/>
      <c r="NQY123" s="10"/>
      <c r="NQZ123" s="10"/>
      <c r="NRA123" s="10"/>
      <c r="NRB123" s="10"/>
      <c r="NRC123" s="10"/>
      <c r="NRD123" s="10"/>
      <c r="NRE123" s="10"/>
      <c r="NRF123" s="10"/>
      <c r="NRG123" s="10"/>
      <c r="NRH123" s="10"/>
      <c r="NRI123" s="10"/>
      <c r="NRJ123" s="10"/>
      <c r="NRK123" s="10"/>
      <c r="NRL123" s="10"/>
      <c r="NRM123" s="10"/>
      <c r="NRN123" s="10"/>
      <c r="NRO123" s="10"/>
      <c r="NRP123" s="10"/>
      <c r="NRQ123" s="10"/>
      <c r="NRR123" s="10"/>
      <c r="NRS123" s="10"/>
      <c r="NRT123" s="10"/>
      <c r="NRU123" s="10"/>
      <c r="NRV123" s="10"/>
      <c r="NRW123" s="10"/>
      <c r="NRX123" s="10"/>
      <c r="NRY123" s="10"/>
      <c r="NRZ123" s="10"/>
      <c r="NSA123" s="10"/>
      <c r="NSB123" s="10"/>
      <c r="NSC123" s="10"/>
      <c r="NSD123" s="10"/>
      <c r="NSE123" s="10"/>
      <c r="NSF123" s="10"/>
      <c r="NSG123" s="10"/>
      <c r="NSH123" s="10"/>
      <c r="NSI123" s="10"/>
      <c r="NSJ123" s="10"/>
      <c r="NSK123" s="10"/>
      <c r="NSL123" s="10"/>
      <c r="NSM123" s="10"/>
      <c r="NSN123" s="10"/>
      <c r="NSO123" s="10"/>
      <c r="NSP123" s="10"/>
      <c r="NSQ123" s="10"/>
      <c r="NSR123" s="10"/>
      <c r="NSS123" s="10"/>
      <c r="NST123" s="10"/>
      <c r="NSU123" s="10"/>
      <c r="NSV123" s="10"/>
      <c r="NSW123" s="10"/>
      <c r="NSX123" s="10"/>
      <c r="NSY123" s="10"/>
      <c r="NSZ123" s="10"/>
      <c r="NTA123" s="10"/>
      <c r="NTB123" s="10"/>
      <c r="NTC123" s="10"/>
      <c r="NTD123" s="10"/>
      <c r="NTE123" s="10"/>
      <c r="NTF123" s="10"/>
      <c r="NTG123" s="10"/>
      <c r="NTH123" s="10"/>
      <c r="NTI123" s="10"/>
      <c r="NTJ123" s="10"/>
      <c r="NTK123" s="10"/>
      <c r="NTL123" s="10"/>
      <c r="NTM123" s="10"/>
      <c r="NTN123" s="10"/>
      <c r="NTO123" s="10"/>
      <c r="NTP123" s="10"/>
      <c r="NTQ123" s="10"/>
      <c r="NTR123" s="10"/>
      <c r="NTS123" s="10"/>
      <c r="NTT123" s="10"/>
      <c r="NTU123" s="10"/>
      <c r="NTV123" s="10"/>
      <c r="NTW123" s="10"/>
      <c r="NTX123" s="10"/>
      <c r="NTY123" s="10"/>
      <c r="NTZ123" s="10"/>
      <c r="NUA123" s="10"/>
      <c r="NUB123" s="10"/>
      <c r="NUC123" s="10"/>
      <c r="NUD123" s="10"/>
      <c r="NUE123" s="10"/>
      <c r="NUF123" s="10"/>
      <c r="NUG123" s="10"/>
      <c r="NUH123" s="10"/>
      <c r="NUI123" s="10"/>
      <c r="NUJ123" s="10"/>
      <c r="NUK123" s="10"/>
      <c r="NUL123" s="10"/>
      <c r="NUM123" s="10"/>
      <c r="NUN123" s="10"/>
      <c r="NUO123" s="10"/>
      <c r="NUP123" s="10"/>
      <c r="NUQ123" s="10"/>
      <c r="NUR123" s="10"/>
      <c r="NUS123" s="10"/>
      <c r="NUT123" s="10"/>
      <c r="NUU123" s="10"/>
      <c r="NUV123" s="10"/>
      <c r="NUW123" s="10"/>
      <c r="NUX123" s="10"/>
      <c r="NUY123" s="10"/>
      <c r="NUZ123" s="10"/>
      <c r="NVA123" s="10"/>
      <c r="NVB123" s="10"/>
      <c r="NVC123" s="10"/>
      <c r="NVD123" s="10"/>
      <c r="NVE123" s="10"/>
      <c r="NVF123" s="10"/>
      <c r="NVG123" s="10"/>
      <c r="NVH123" s="10"/>
      <c r="NVI123" s="10"/>
      <c r="NVJ123" s="10"/>
      <c r="NVK123" s="10"/>
      <c r="NVL123" s="10"/>
      <c r="NVM123" s="10"/>
      <c r="NVN123" s="10"/>
      <c r="NVO123" s="10"/>
      <c r="NVP123" s="10"/>
      <c r="NVQ123" s="10"/>
      <c r="NVR123" s="10"/>
      <c r="NVS123" s="10"/>
      <c r="NVT123" s="10"/>
      <c r="NVU123" s="10"/>
      <c r="NVV123" s="10"/>
      <c r="NVW123" s="10"/>
      <c r="NVX123" s="10"/>
      <c r="NVY123" s="10"/>
      <c r="NVZ123" s="10"/>
      <c r="NWA123" s="10"/>
      <c r="NWB123" s="10"/>
      <c r="NWC123" s="10"/>
      <c r="NWD123" s="10"/>
      <c r="NWE123" s="10"/>
      <c r="NWF123" s="10"/>
      <c r="NWG123" s="10"/>
      <c r="NWH123" s="10"/>
      <c r="NWI123" s="10"/>
      <c r="NWJ123" s="10"/>
      <c r="NWK123" s="10"/>
      <c r="NWL123" s="10"/>
      <c r="NWM123" s="10"/>
      <c r="NWN123" s="10"/>
      <c r="NWO123" s="10"/>
      <c r="NWP123" s="10"/>
      <c r="NWQ123" s="10"/>
      <c r="NWR123" s="10"/>
      <c r="NWS123" s="10"/>
      <c r="NWT123" s="10"/>
      <c r="NWU123" s="10"/>
      <c r="NWV123" s="10"/>
      <c r="NWW123" s="10"/>
      <c r="NWX123" s="10"/>
      <c r="NWY123" s="10"/>
      <c r="NWZ123" s="10"/>
      <c r="NXA123" s="10"/>
      <c r="NXB123" s="10"/>
      <c r="NXC123" s="10"/>
      <c r="NXD123" s="10"/>
      <c r="NXE123" s="10"/>
      <c r="NXF123" s="10"/>
      <c r="NXG123" s="10"/>
      <c r="NXH123" s="10"/>
      <c r="NXI123" s="10"/>
      <c r="NXJ123" s="10"/>
      <c r="NXK123" s="10"/>
      <c r="NXL123" s="10"/>
      <c r="NXM123" s="10"/>
      <c r="NXN123" s="10"/>
      <c r="NXO123" s="10"/>
      <c r="NXP123" s="10"/>
      <c r="NXQ123" s="10"/>
      <c r="NXR123" s="10"/>
      <c r="NXS123" s="10"/>
      <c r="NXT123" s="10"/>
      <c r="NXU123" s="10"/>
      <c r="NXV123" s="10"/>
      <c r="NXW123" s="10"/>
      <c r="NXX123" s="10"/>
      <c r="NXY123" s="10"/>
      <c r="NXZ123" s="10"/>
      <c r="NYA123" s="10"/>
      <c r="NYB123" s="10"/>
      <c r="NYC123" s="10"/>
      <c r="NYD123" s="10"/>
      <c r="NYE123" s="10"/>
      <c r="NYF123" s="10"/>
      <c r="NYG123" s="10"/>
      <c r="NYH123" s="10"/>
      <c r="NYI123" s="10"/>
      <c r="NYJ123" s="10"/>
      <c r="NYK123" s="10"/>
      <c r="NYL123" s="10"/>
      <c r="NYM123" s="10"/>
      <c r="NYN123" s="10"/>
      <c r="NYO123" s="10"/>
      <c r="NYP123" s="10"/>
      <c r="NYQ123" s="10"/>
      <c r="NYR123" s="10"/>
      <c r="NYS123" s="10"/>
      <c r="NYT123" s="10"/>
      <c r="NYU123" s="10"/>
      <c r="NYV123" s="10"/>
      <c r="NYW123" s="10"/>
      <c r="NYX123" s="10"/>
      <c r="NYY123" s="10"/>
      <c r="NYZ123" s="10"/>
      <c r="NZA123" s="10"/>
      <c r="NZB123" s="10"/>
      <c r="NZC123" s="10"/>
      <c r="NZD123" s="10"/>
      <c r="NZE123" s="10"/>
      <c r="NZF123" s="10"/>
      <c r="NZG123" s="10"/>
      <c r="NZH123" s="10"/>
      <c r="NZI123" s="10"/>
      <c r="NZJ123" s="10"/>
      <c r="NZK123" s="10"/>
      <c r="NZL123" s="10"/>
      <c r="NZM123" s="10"/>
      <c r="NZN123" s="10"/>
      <c r="NZO123" s="10"/>
      <c r="NZP123" s="10"/>
      <c r="NZQ123" s="10"/>
      <c r="NZR123" s="10"/>
      <c r="NZS123" s="10"/>
      <c r="NZT123" s="10"/>
      <c r="NZU123" s="10"/>
      <c r="NZV123" s="10"/>
      <c r="NZW123" s="10"/>
      <c r="NZX123" s="10"/>
      <c r="NZY123" s="10"/>
      <c r="NZZ123" s="10"/>
      <c r="OAA123" s="10"/>
      <c r="OAB123" s="10"/>
      <c r="OAC123" s="10"/>
      <c r="OAD123" s="10"/>
      <c r="OAE123" s="10"/>
      <c r="OAF123" s="10"/>
      <c r="OAG123" s="10"/>
      <c r="OAH123" s="10"/>
      <c r="OAI123" s="10"/>
      <c r="OAJ123" s="10"/>
      <c r="OAK123" s="10"/>
      <c r="OAL123" s="10"/>
      <c r="OAM123" s="10"/>
      <c r="OAN123" s="10"/>
      <c r="OAO123" s="10"/>
      <c r="OAP123" s="10"/>
      <c r="OAQ123" s="10"/>
      <c r="OAR123" s="10"/>
      <c r="OAS123" s="10"/>
      <c r="OAT123" s="10"/>
      <c r="OAU123" s="10"/>
      <c r="OAV123" s="10"/>
      <c r="OAW123" s="10"/>
      <c r="OAX123" s="10"/>
      <c r="OAY123" s="10"/>
      <c r="OAZ123" s="10"/>
      <c r="OBA123" s="10"/>
      <c r="OBB123" s="10"/>
      <c r="OBC123" s="10"/>
      <c r="OBD123" s="10"/>
      <c r="OBE123" s="10"/>
      <c r="OBF123" s="10"/>
      <c r="OBG123" s="10"/>
      <c r="OBH123" s="10"/>
      <c r="OBI123" s="10"/>
      <c r="OBJ123" s="10"/>
      <c r="OBK123" s="10"/>
      <c r="OBL123" s="10"/>
      <c r="OBM123" s="10"/>
      <c r="OBN123" s="10"/>
      <c r="OBO123" s="10"/>
      <c r="OBP123" s="10"/>
      <c r="OBQ123" s="10"/>
      <c r="OBR123" s="10"/>
      <c r="OBS123" s="10"/>
      <c r="OBT123" s="10"/>
      <c r="OBU123" s="10"/>
      <c r="OBV123" s="10"/>
      <c r="OBW123" s="10"/>
      <c r="OBX123" s="10"/>
      <c r="OBY123" s="10"/>
      <c r="OBZ123" s="10"/>
      <c r="OCA123" s="10"/>
      <c r="OCB123" s="10"/>
      <c r="OCC123" s="10"/>
      <c r="OCD123" s="10"/>
      <c r="OCE123" s="10"/>
      <c r="OCF123" s="10"/>
      <c r="OCG123" s="10"/>
      <c r="OCH123" s="10"/>
      <c r="OCI123" s="10"/>
      <c r="OCJ123" s="10"/>
      <c r="OCK123" s="10"/>
      <c r="OCL123" s="10"/>
      <c r="OCM123" s="10"/>
      <c r="OCN123" s="10"/>
      <c r="OCO123" s="10"/>
      <c r="OCP123" s="10"/>
      <c r="OCQ123" s="10"/>
      <c r="OCR123" s="10"/>
      <c r="OCS123" s="10"/>
      <c r="OCT123" s="10"/>
      <c r="OCU123" s="10"/>
      <c r="OCV123" s="10"/>
      <c r="OCW123" s="10"/>
      <c r="OCX123" s="10"/>
      <c r="OCY123" s="10"/>
      <c r="OCZ123" s="10"/>
      <c r="ODA123" s="10"/>
      <c r="ODB123" s="10"/>
      <c r="ODC123" s="10"/>
      <c r="ODD123" s="10"/>
      <c r="ODE123" s="10"/>
      <c r="ODF123" s="10"/>
      <c r="ODG123" s="10"/>
      <c r="ODH123" s="10"/>
      <c r="ODI123" s="10"/>
      <c r="ODJ123" s="10"/>
      <c r="ODK123" s="10"/>
      <c r="ODL123" s="10"/>
      <c r="ODM123" s="10"/>
      <c r="ODN123" s="10"/>
      <c r="ODO123" s="10"/>
      <c r="ODP123" s="10"/>
      <c r="ODQ123" s="10"/>
      <c r="ODR123" s="10"/>
      <c r="ODS123" s="10"/>
      <c r="ODT123" s="10"/>
      <c r="ODU123" s="10"/>
      <c r="ODV123" s="10"/>
      <c r="ODW123" s="10"/>
      <c r="ODX123" s="10"/>
      <c r="ODY123" s="10"/>
      <c r="ODZ123" s="10"/>
      <c r="OEA123" s="10"/>
      <c r="OEB123" s="10"/>
      <c r="OEC123" s="10"/>
      <c r="OED123" s="10"/>
      <c r="OEE123" s="10"/>
      <c r="OEF123" s="10"/>
      <c r="OEG123" s="10"/>
      <c r="OEH123" s="10"/>
      <c r="OEI123" s="10"/>
      <c r="OEJ123" s="10"/>
      <c r="OEK123" s="10"/>
      <c r="OEL123" s="10"/>
      <c r="OEM123" s="10"/>
      <c r="OEN123" s="10"/>
      <c r="OEO123" s="10"/>
      <c r="OEP123" s="10"/>
      <c r="OEQ123" s="10"/>
      <c r="OER123" s="10"/>
      <c r="OES123" s="10"/>
      <c r="OET123" s="10"/>
      <c r="OEU123" s="10"/>
      <c r="OEV123" s="10"/>
      <c r="OEW123" s="10"/>
      <c r="OEX123" s="10"/>
      <c r="OEY123" s="10"/>
      <c r="OEZ123" s="10"/>
      <c r="OFA123" s="10"/>
      <c r="OFB123" s="10"/>
      <c r="OFC123" s="10"/>
      <c r="OFD123" s="10"/>
      <c r="OFE123" s="10"/>
      <c r="OFF123" s="10"/>
      <c r="OFG123" s="10"/>
      <c r="OFH123" s="10"/>
      <c r="OFI123" s="10"/>
      <c r="OFJ123" s="10"/>
      <c r="OFK123" s="10"/>
      <c r="OFL123" s="10"/>
      <c r="OFM123" s="10"/>
      <c r="OFN123" s="10"/>
      <c r="OFO123" s="10"/>
      <c r="OFP123" s="10"/>
      <c r="OFQ123" s="10"/>
      <c r="OFR123" s="10"/>
      <c r="OFS123" s="10"/>
      <c r="OFT123" s="10"/>
      <c r="OFU123" s="10"/>
      <c r="OFV123" s="10"/>
      <c r="OFW123" s="10"/>
      <c r="OFX123" s="10"/>
      <c r="OFY123" s="10"/>
      <c r="OFZ123" s="10"/>
      <c r="OGA123" s="10"/>
      <c r="OGB123" s="10"/>
      <c r="OGC123" s="10"/>
      <c r="OGD123" s="10"/>
      <c r="OGE123" s="10"/>
      <c r="OGF123" s="10"/>
      <c r="OGG123" s="10"/>
      <c r="OGH123" s="10"/>
      <c r="OGI123" s="10"/>
      <c r="OGJ123" s="10"/>
      <c r="OGK123" s="10"/>
      <c r="OGL123" s="10"/>
      <c r="OGM123" s="10"/>
      <c r="OGN123" s="10"/>
      <c r="OGO123" s="10"/>
      <c r="OGP123" s="10"/>
      <c r="OGQ123" s="10"/>
      <c r="OGR123" s="10"/>
      <c r="OGS123" s="10"/>
      <c r="OGT123" s="10"/>
      <c r="OGU123" s="10"/>
      <c r="OGV123" s="10"/>
      <c r="OGW123" s="10"/>
      <c r="OGX123" s="10"/>
      <c r="OGY123" s="10"/>
      <c r="OGZ123" s="10"/>
      <c r="OHA123" s="10"/>
      <c r="OHB123" s="10"/>
      <c r="OHC123" s="10"/>
      <c r="OHD123" s="10"/>
      <c r="OHE123" s="10"/>
      <c r="OHF123" s="10"/>
      <c r="OHG123" s="10"/>
      <c r="OHH123" s="10"/>
      <c r="OHI123" s="10"/>
      <c r="OHJ123" s="10"/>
      <c r="OHK123" s="10"/>
      <c r="OHL123" s="10"/>
      <c r="OHM123" s="10"/>
      <c r="OHN123" s="10"/>
      <c r="OHO123" s="10"/>
      <c r="OHP123" s="10"/>
      <c r="OHQ123" s="10"/>
      <c r="OHR123" s="10"/>
      <c r="OHS123" s="10"/>
      <c r="OHT123" s="10"/>
      <c r="OHU123" s="10"/>
      <c r="OHV123" s="10"/>
      <c r="OHW123" s="10"/>
      <c r="OHX123" s="10"/>
      <c r="OHY123" s="10"/>
      <c r="OHZ123" s="10"/>
      <c r="OIA123" s="10"/>
      <c r="OIB123" s="10"/>
      <c r="OIC123" s="10"/>
      <c r="OID123" s="10"/>
      <c r="OIE123" s="10"/>
      <c r="OIF123" s="10"/>
      <c r="OIG123" s="10"/>
      <c r="OIH123" s="10"/>
      <c r="OII123" s="10"/>
      <c r="OIJ123" s="10"/>
      <c r="OIK123" s="10"/>
      <c r="OIL123" s="10"/>
      <c r="OIM123" s="10"/>
      <c r="OIN123" s="10"/>
      <c r="OIO123" s="10"/>
      <c r="OIP123" s="10"/>
      <c r="OIQ123" s="10"/>
      <c r="OIR123" s="10"/>
      <c r="OIS123" s="10"/>
      <c r="OIT123" s="10"/>
      <c r="OIU123" s="10"/>
      <c r="OIV123" s="10"/>
      <c r="OIW123" s="10"/>
      <c r="OIX123" s="10"/>
      <c r="OIY123" s="10"/>
      <c r="OIZ123" s="10"/>
      <c r="OJA123" s="10"/>
      <c r="OJB123" s="10"/>
      <c r="OJC123" s="10"/>
      <c r="OJD123" s="10"/>
      <c r="OJE123" s="10"/>
      <c r="OJF123" s="10"/>
      <c r="OJG123" s="10"/>
      <c r="OJH123" s="10"/>
      <c r="OJI123" s="10"/>
      <c r="OJJ123" s="10"/>
      <c r="OJK123" s="10"/>
      <c r="OJL123" s="10"/>
      <c r="OJM123" s="10"/>
      <c r="OJN123" s="10"/>
      <c r="OJO123" s="10"/>
      <c r="OJP123" s="10"/>
      <c r="OJQ123" s="10"/>
      <c r="OJR123" s="10"/>
      <c r="OJS123" s="10"/>
      <c r="OJT123" s="10"/>
      <c r="OJU123" s="10"/>
      <c r="OJV123" s="10"/>
      <c r="OJW123" s="10"/>
      <c r="OJX123" s="10"/>
      <c r="OJY123" s="10"/>
      <c r="OJZ123" s="10"/>
      <c r="OKA123" s="10"/>
      <c r="OKB123" s="10"/>
      <c r="OKC123" s="10"/>
      <c r="OKD123" s="10"/>
      <c r="OKE123" s="10"/>
      <c r="OKF123" s="10"/>
      <c r="OKG123" s="10"/>
      <c r="OKH123" s="10"/>
      <c r="OKI123" s="10"/>
      <c r="OKJ123" s="10"/>
      <c r="OKK123" s="10"/>
      <c r="OKL123" s="10"/>
      <c r="OKM123" s="10"/>
      <c r="OKN123" s="10"/>
      <c r="OKO123" s="10"/>
      <c r="OKP123" s="10"/>
      <c r="OKQ123" s="10"/>
      <c r="OKR123" s="10"/>
      <c r="OKS123" s="10"/>
      <c r="OKT123" s="10"/>
      <c r="OKU123" s="10"/>
      <c r="OKV123" s="10"/>
      <c r="OKW123" s="10"/>
      <c r="OKX123" s="10"/>
      <c r="OKY123" s="10"/>
      <c r="OKZ123" s="10"/>
      <c r="OLA123" s="10"/>
      <c r="OLB123" s="10"/>
      <c r="OLC123" s="10"/>
      <c r="OLD123" s="10"/>
      <c r="OLE123" s="10"/>
      <c r="OLF123" s="10"/>
      <c r="OLG123" s="10"/>
      <c r="OLH123" s="10"/>
      <c r="OLI123" s="10"/>
      <c r="OLJ123" s="10"/>
      <c r="OLK123" s="10"/>
      <c r="OLL123" s="10"/>
      <c r="OLM123" s="10"/>
      <c r="OLN123" s="10"/>
      <c r="OLO123" s="10"/>
      <c r="OLP123" s="10"/>
      <c r="OLQ123" s="10"/>
      <c r="OLR123" s="10"/>
      <c r="OLS123" s="10"/>
      <c r="OLT123" s="10"/>
      <c r="OLU123" s="10"/>
      <c r="OLV123" s="10"/>
      <c r="OLW123" s="10"/>
      <c r="OLX123" s="10"/>
      <c r="OLY123" s="10"/>
      <c r="OLZ123" s="10"/>
      <c r="OMA123" s="10"/>
      <c r="OMB123" s="10"/>
      <c r="OMC123" s="10"/>
      <c r="OMD123" s="10"/>
      <c r="OME123" s="10"/>
      <c r="OMF123" s="10"/>
      <c r="OMG123" s="10"/>
      <c r="OMH123" s="10"/>
      <c r="OMI123" s="10"/>
      <c r="OMJ123" s="10"/>
      <c r="OMK123" s="10"/>
      <c r="OML123" s="10"/>
      <c r="OMM123" s="10"/>
      <c r="OMN123" s="10"/>
      <c r="OMO123" s="10"/>
      <c r="OMP123" s="10"/>
      <c r="OMQ123" s="10"/>
      <c r="OMR123" s="10"/>
      <c r="OMS123" s="10"/>
      <c r="OMT123" s="10"/>
      <c r="OMU123" s="10"/>
      <c r="OMV123" s="10"/>
      <c r="OMW123" s="10"/>
      <c r="OMX123" s="10"/>
      <c r="OMY123" s="10"/>
      <c r="OMZ123" s="10"/>
      <c r="ONA123" s="10"/>
      <c r="ONB123" s="10"/>
      <c r="ONC123" s="10"/>
      <c r="OND123" s="10"/>
      <c r="ONE123" s="10"/>
      <c r="ONF123" s="10"/>
      <c r="ONG123" s="10"/>
      <c r="ONH123" s="10"/>
      <c r="ONI123" s="10"/>
      <c r="ONJ123" s="10"/>
      <c r="ONK123" s="10"/>
      <c r="ONL123" s="10"/>
      <c r="ONM123" s="10"/>
      <c r="ONN123" s="10"/>
      <c r="ONO123" s="10"/>
      <c r="ONP123" s="10"/>
      <c r="ONQ123" s="10"/>
      <c r="ONR123" s="10"/>
      <c r="ONS123" s="10"/>
      <c r="ONT123" s="10"/>
      <c r="ONU123" s="10"/>
      <c r="ONV123" s="10"/>
      <c r="ONW123" s="10"/>
      <c r="ONX123" s="10"/>
      <c r="ONY123" s="10"/>
      <c r="ONZ123" s="10"/>
      <c r="OOA123" s="10"/>
      <c r="OOB123" s="10"/>
      <c r="OOC123" s="10"/>
      <c r="OOD123" s="10"/>
      <c r="OOE123" s="10"/>
      <c r="OOF123" s="10"/>
      <c r="OOG123" s="10"/>
      <c r="OOH123" s="10"/>
      <c r="OOI123" s="10"/>
      <c r="OOJ123" s="10"/>
      <c r="OOK123" s="10"/>
      <c r="OOL123" s="10"/>
      <c r="OOM123" s="10"/>
      <c r="OON123" s="10"/>
      <c r="OOO123" s="10"/>
      <c r="OOP123" s="10"/>
      <c r="OOQ123" s="10"/>
      <c r="OOR123" s="10"/>
      <c r="OOS123" s="10"/>
      <c r="OOT123" s="10"/>
      <c r="OOU123" s="10"/>
      <c r="OOV123" s="10"/>
      <c r="OOW123" s="10"/>
      <c r="OOX123" s="10"/>
      <c r="OOY123" s="10"/>
      <c r="OOZ123" s="10"/>
      <c r="OPA123" s="10"/>
      <c r="OPB123" s="10"/>
      <c r="OPC123" s="10"/>
      <c r="OPD123" s="10"/>
      <c r="OPE123" s="10"/>
      <c r="OPF123" s="10"/>
      <c r="OPG123" s="10"/>
      <c r="OPH123" s="10"/>
      <c r="OPI123" s="10"/>
      <c r="OPJ123" s="10"/>
      <c r="OPK123" s="10"/>
      <c r="OPL123" s="10"/>
      <c r="OPM123" s="10"/>
      <c r="OPN123" s="10"/>
      <c r="OPO123" s="10"/>
      <c r="OPP123" s="10"/>
      <c r="OPQ123" s="10"/>
      <c r="OPR123" s="10"/>
      <c r="OPS123" s="10"/>
      <c r="OPT123" s="10"/>
      <c r="OPU123" s="10"/>
      <c r="OPV123" s="10"/>
      <c r="OPW123" s="10"/>
      <c r="OPX123" s="10"/>
      <c r="OPY123" s="10"/>
      <c r="OPZ123" s="10"/>
      <c r="OQA123" s="10"/>
      <c r="OQB123" s="10"/>
      <c r="OQC123" s="10"/>
      <c r="OQD123" s="10"/>
      <c r="OQE123" s="10"/>
      <c r="OQF123" s="10"/>
      <c r="OQG123" s="10"/>
      <c r="OQH123" s="10"/>
      <c r="OQI123" s="10"/>
      <c r="OQJ123" s="10"/>
      <c r="OQK123" s="10"/>
      <c r="OQL123" s="10"/>
      <c r="OQM123" s="10"/>
      <c r="OQN123" s="10"/>
      <c r="OQO123" s="10"/>
      <c r="OQP123" s="10"/>
      <c r="OQQ123" s="10"/>
      <c r="OQR123" s="10"/>
      <c r="OQS123" s="10"/>
      <c r="OQT123" s="10"/>
      <c r="OQU123" s="10"/>
      <c r="OQV123" s="10"/>
      <c r="OQW123" s="10"/>
      <c r="OQX123" s="10"/>
      <c r="OQY123" s="10"/>
      <c r="OQZ123" s="10"/>
      <c r="ORA123" s="10"/>
      <c r="ORB123" s="10"/>
      <c r="ORC123" s="10"/>
      <c r="ORD123" s="10"/>
      <c r="ORE123" s="10"/>
      <c r="ORF123" s="10"/>
      <c r="ORG123" s="10"/>
      <c r="ORH123" s="10"/>
      <c r="ORI123" s="10"/>
      <c r="ORJ123" s="10"/>
      <c r="ORK123" s="10"/>
      <c r="ORL123" s="10"/>
      <c r="ORM123" s="10"/>
      <c r="ORN123" s="10"/>
      <c r="ORO123" s="10"/>
      <c r="ORP123" s="10"/>
      <c r="ORQ123" s="10"/>
      <c r="ORR123" s="10"/>
      <c r="ORS123" s="10"/>
      <c r="ORT123" s="10"/>
      <c r="ORU123" s="10"/>
      <c r="ORV123" s="10"/>
      <c r="ORW123" s="10"/>
      <c r="ORX123" s="10"/>
      <c r="ORY123" s="10"/>
      <c r="ORZ123" s="10"/>
      <c r="OSA123" s="10"/>
      <c r="OSB123" s="10"/>
      <c r="OSC123" s="10"/>
      <c r="OSD123" s="10"/>
      <c r="OSE123" s="10"/>
      <c r="OSF123" s="10"/>
      <c r="OSG123" s="10"/>
      <c r="OSH123" s="10"/>
      <c r="OSI123" s="10"/>
      <c r="OSJ123" s="10"/>
      <c r="OSK123" s="10"/>
      <c r="OSL123" s="10"/>
      <c r="OSM123" s="10"/>
      <c r="OSN123" s="10"/>
      <c r="OSO123" s="10"/>
      <c r="OSP123" s="10"/>
      <c r="OSQ123" s="10"/>
      <c r="OSR123" s="10"/>
      <c r="OSS123" s="10"/>
      <c r="OST123" s="10"/>
      <c r="OSU123" s="10"/>
      <c r="OSV123" s="10"/>
      <c r="OSW123" s="10"/>
      <c r="OSX123" s="10"/>
      <c r="OSY123" s="10"/>
      <c r="OSZ123" s="10"/>
      <c r="OTA123" s="10"/>
      <c r="OTB123" s="10"/>
      <c r="OTC123" s="10"/>
      <c r="OTD123" s="10"/>
      <c r="OTE123" s="10"/>
      <c r="OTF123" s="10"/>
      <c r="OTG123" s="10"/>
      <c r="OTH123" s="10"/>
      <c r="OTI123" s="10"/>
      <c r="OTJ123" s="10"/>
      <c r="OTK123" s="10"/>
      <c r="OTL123" s="10"/>
      <c r="OTM123" s="10"/>
      <c r="OTN123" s="10"/>
      <c r="OTO123" s="10"/>
      <c r="OTP123" s="10"/>
      <c r="OTQ123" s="10"/>
      <c r="OTR123" s="10"/>
      <c r="OTS123" s="10"/>
      <c r="OTT123" s="10"/>
      <c r="OTU123" s="10"/>
      <c r="OTV123" s="10"/>
      <c r="OTW123" s="10"/>
      <c r="OTX123" s="10"/>
      <c r="OTY123" s="10"/>
      <c r="OTZ123" s="10"/>
      <c r="OUA123" s="10"/>
      <c r="OUB123" s="10"/>
      <c r="OUC123" s="10"/>
      <c r="OUD123" s="10"/>
      <c r="OUE123" s="10"/>
      <c r="OUF123" s="10"/>
      <c r="OUG123" s="10"/>
      <c r="OUH123" s="10"/>
      <c r="OUI123" s="10"/>
      <c r="OUJ123" s="10"/>
      <c r="OUK123" s="10"/>
      <c r="OUL123" s="10"/>
      <c r="OUM123" s="10"/>
      <c r="OUN123" s="10"/>
      <c r="OUO123" s="10"/>
      <c r="OUP123" s="10"/>
      <c r="OUQ123" s="10"/>
      <c r="OUR123" s="10"/>
      <c r="OUS123" s="10"/>
      <c r="OUT123" s="10"/>
      <c r="OUU123" s="10"/>
      <c r="OUV123" s="10"/>
      <c r="OUW123" s="10"/>
      <c r="OUX123" s="10"/>
      <c r="OUY123" s="10"/>
      <c r="OUZ123" s="10"/>
      <c r="OVA123" s="10"/>
      <c r="OVB123" s="10"/>
      <c r="OVC123" s="10"/>
      <c r="OVD123" s="10"/>
      <c r="OVE123" s="10"/>
      <c r="OVF123" s="10"/>
      <c r="OVG123" s="10"/>
      <c r="OVH123" s="10"/>
      <c r="OVI123" s="10"/>
      <c r="OVJ123" s="10"/>
      <c r="OVK123" s="10"/>
      <c r="OVL123" s="10"/>
      <c r="OVM123" s="10"/>
      <c r="OVN123" s="10"/>
      <c r="OVO123" s="10"/>
      <c r="OVP123" s="10"/>
      <c r="OVQ123" s="10"/>
      <c r="OVR123" s="10"/>
      <c r="OVS123" s="10"/>
      <c r="OVT123" s="10"/>
      <c r="OVU123" s="10"/>
      <c r="OVV123" s="10"/>
      <c r="OVW123" s="10"/>
      <c r="OVX123" s="10"/>
      <c r="OVY123" s="10"/>
      <c r="OVZ123" s="10"/>
      <c r="OWA123" s="10"/>
      <c r="OWB123" s="10"/>
      <c r="OWC123" s="10"/>
      <c r="OWD123" s="10"/>
      <c r="OWE123" s="10"/>
      <c r="OWF123" s="10"/>
      <c r="OWG123" s="10"/>
      <c r="OWH123" s="10"/>
      <c r="OWI123" s="10"/>
      <c r="OWJ123" s="10"/>
      <c r="OWK123" s="10"/>
      <c r="OWL123" s="10"/>
      <c r="OWM123" s="10"/>
      <c r="OWN123" s="10"/>
      <c r="OWO123" s="10"/>
      <c r="OWP123" s="10"/>
      <c r="OWQ123" s="10"/>
      <c r="OWR123" s="10"/>
      <c r="OWS123" s="10"/>
      <c r="OWT123" s="10"/>
      <c r="OWU123" s="10"/>
      <c r="OWV123" s="10"/>
      <c r="OWW123" s="10"/>
      <c r="OWX123" s="10"/>
      <c r="OWY123" s="10"/>
      <c r="OWZ123" s="10"/>
      <c r="OXA123" s="10"/>
      <c r="OXB123" s="10"/>
      <c r="OXC123" s="10"/>
      <c r="OXD123" s="10"/>
      <c r="OXE123" s="10"/>
      <c r="OXF123" s="10"/>
      <c r="OXG123" s="10"/>
      <c r="OXH123" s="10"/>
      <c r="OXI123" s="10"/>
      <c r="OXJ123" s="10"/>
      <c r="OXK123" s="10"/>
      <c r="OXL123" s="10"/>
      <c r="OXM123" s="10"/>
      <c r="OXN123" s="10"/>
      <c r="OXO123" s="10"/>
      <c r="OXP123" s="10"/>
      <c r="OXQ123" s="10"/>
      <c r="OXR123" s="10"/>
      <c r="OXS123" s="10"/>
      <c r="OXT123" s="10"/>
      <c r="OXU123" s="10"/>
      <c r="OXV123" s="10"/>
      <c r="OXW123" s="10"/>
      <c r="OXX123" s="10"/>
      <c r="OXY123" s="10"/>
      <c r="OXZ123" s="10"/>
      <c r="OYA123" s="10"/>
      <c r="OYB123" s="10"/>
      <c r="OYC123" s="10"/>
      <c r="OYD123" s="10"/>
      <c r="OYE123" s="10"/>
      <c r="OYF123" s="10"/>
      <c r="OYG123" s="10"/>
      <c r="OYH123" s="10"/>
      <c r="OYI123" s="10"/>
      <c r="OYJ123" s="10"/>
      <c r="OYK123" s="10"/>
      <c r="OYL123" s="10"/>
      <c r="OYM123" s="10"/>
      <c r="OYN123" s="10"/>
      <c r="OYO123" s="10"/>
      <c r="OYP123" s="10"/>
      <c r="OYQ123" s="10"/>
      <c r="OYR123" s="10"/>
      <c r="OYS123" s="10"/>
      <c r="OYT123" s="10"/>
      <c r="OYU123" s="10"/>
      <c r="OYV123" s="10"/>
      <c r="OYW123" s="10"/>
      <c r="OYX123" s="10"/>
      <c r="OYY123" s="10"/>
      <c r="OYZ123" s="10"/>
      <c r="OZA123" s="10"/>
      <c r="OZB123" s="10"/>
      <c r="OZC123" s="10"/>
      <c r="OZD123" s="10"/>
      <c r="OZE123" s="10"/>
      <c r="OZF123" s="10"/>
      <c r="OZG123" s="10"/>
      <c r="OZH123" s="10"/>
      <c r="OZI123" s="10"/>
      <c r="OZJ123" s="10"/>
      <c r="OZK123" s="10"/>
      <c r="OZL123" s="10"/>
      <c r="OZM123" s="10"/>
      <c r="OZN123" s="10"/>
      <c r="OZO123" s="10"/>
      <c r="OZP123" s="10"/>
      <c r="OZQ123" s="10"/>
      <c r="OZR123" s="10"/>
      <c r="OZS123" s="10"/>
      <c r="OZT123" s="10"/>
      <c r="OZU123" s="10"/>
      <c r="OZV123" s="10"/>
      <c r="OZW123" s="10"/>
      <c r="OZX123" s="10"/>
      <c r="OZY123" s="10"/>
      <c r="OZZ123" s="10"/>
      <c r="PAA123" s="10"/>
      <c r="PAB123" s="10"/>
      <c r="PAC123" s="10"/>
      <c r="PAD123" s="10"/>
      <c r="PAE123" s="10"/>
      <c r="PAF123" s="10"/>
      <c r="PAG123" s="10"/>
      <c r="PAH123" s="10"/>
      <c r="PAI123" s="10"/>
      <c r="PAJ123" s="10"/>
      <c r="PAK123" s="10"/>
      <c r="PAL123" s="10"/>
      <c r="PAM123" s="10"/>
      <c r="PAN123" s="10"/>
      <c r="PAO123" s="10"/>
      <c r="PAP123" s="10"/>
      <c r="PAQ123" s="10"/>
      <c r="PAR123" s="10"/>
      <c r="PAS123" s="10"/>
      <c r="PAT123" s="10"/>
      <c r="PAU123" s="10"/>
      <c r="PAV123" s="10"/>
      <c r="PAW123" s="10"/>
      <c r="PAX123" s="10"/>
      <c r="PAY123" s="10"/>
      <c r="PAZ123" s="10"/>
      <c r="PBA123" s="10"/>
      <c r="PBB123" s="10"/>
      <c r="PBC123" s="10"/>
      <c r="PBD123" s="10"/>
      <c r="PBE123" s="10"/>
      <c r="PBF123" s="10"/>
      <c r="PBG123" s="10"/>
      <c r="PBH123" s="10"/>
      <c r="PBI123" s="10"/>
      <c r="PBJ123" s="10"/>
      <c r="PBK123" s="10"/>
      <c r="PBL123" s="10"/>
      <c r="PBM123" s="10"/>
      <c r="PBN123" s="10"/>
      <c r="PBO123" s="10"/>
      <c r="PBP123" s="10"/>
      <c r="PBQ123" s="10"/>
      <c r="PBR123" s="10"/>
      <c r="PBS123" s="10"/>
      <c r="PBT123" s="10"/>
      <c r="PBU123" s="10"/>
      <c r="PBV123" s="10"/>
      <c r="PBW123" s="10"/>
      <c r="PBX123" s="10"/>
      <c r="PBY123" s="10"/>
      <c r="PBZ123" s="10"/>
      <c r="PCA123" s="10"/>
      <c r="PCB123" s="10"/>
      <c r="PCC123" s="10"/>
      <c r="PCD123" s="10"/>
      <c r="PCE123" s="10"/>
      <c r="PCF123" s="10"/>
      <c r="PCG123" s="10"/>
      <c r="PCH123" s="10"/>
      <c r="PCI123" s="10"/>
      <c r="PCJ123" s="10"/>
      <c r="PCK123" s="10"/>
      <c r="PCL123" s="10"/>
      <c r="PCM123" s="10"/>
      <c r="PCN123" s="10"/>
      <c r="PCO123" s="10"/>
      <c r="PCP123" s="10"/>
      <c r="PCQ123" s="10"/>
      <c r="PCR123" s="10"/>
      <c r="PCS123" s="10"/>
      <c r="PCT123" s="10"/>
      <c r="PCU123" s="10"/>
      <c r="PCV123" s="10"/>
      <c r="PCW123" s="10"/>
      <c r="PCX123" s="10"/>
      <c r="PCY123" s="10"/>
      <c r="PCZ123" s="10"/>
      <c r="PDA123" s="10"/>
      <c r="PDB123" s="10"/>
      <c r="PDC123" s="10"/>
      <c r="PDD123" s="10"/>
      <c r="PDE123" s="10"/>
      <c r="PDF123" s="10"/>
      <c r="PDG123" s="10"/>
      <c r="PDH123" s="10"/>
      <c r="PDI123" s="10"/>
      <c r="PDJ123" s="10"/>
      <c r="PDK123" s="10"/>
      <c r="PDL123" s="10"/>
      <c r="PDM123" s="10"/>
      <c r="PDN123" s="10"/>
      <c r="PDO123" s="10"/>
      <c r="PDP123" s="10"/>
      <c r="PDQ123" s="10"/>
      <c r="PDR123" s="10"/>
      <c r="PDS123" s="10"/>
      <c r="PDT123" s="10"/>
      <c r="PDU123" s="10"/>
      <c r="PDV123" s="10"/>
      <c r="PDW123" s="10"/>
      <c r="PDX123" s="10"/>
      <c r="PDY123" s="10"/>
      <c r="PDZ123" s="10"/>
      <c r="PEA123" s="10"/>
      <c r="PEB123" s="10"/>
      <c r="PEC123" s="10"/>
      <c r="PED123" s="10"/>
      <c r="PEE123" s="10"/>
      <c r="PEF123" s="10"/>
      <c r="PEG123" s="10"/>
      <c r="PEH123" s="10"/>
      <c r="PEI123" s="10"/>
      <c r="PEJ123" s="10"/>
      <c r="PEK123" s="10"/>
      <c r="PEL123" s="10"/>
      <c r="PEM123" s="10"/>
      <c r="PEN123" s="10"/>
      <c r="PEO123" s="10"/>
      <c r="PEP123" s="10"/>
      <c r="PEQ123" s="10"/>
      <c r="PER123" s="10"/>
      <c r="PES123" s="10"/>
      <c r="PET123" s="10"/>
      <c r="PEU123" s="10"/>
      <c r="PEV123" s="10"/>
      <c r="PEW123" s="10"/>
      <c r="PEX123" s="10"/>
      <c r="PEY123" s="10"/>
      <c r="PEZ123" s="10"/>
      <c r="PFA123" s="10"/>
      <c r="PFB123" s="10"/>
      <c r="PFC123" s="10"/>
      <c r="PFD123" s="10"/>
      <c r="PFE123" s="10"/>
      <c r="PFF123" s="10"/>
      <c r="PFG123" s="10"/>
      <c r="PFH123" s="10"/>
      <c r="PFI123" s="10"/>
      <c r="PFJ123" s="10"/>
      <c r="PFK123" s="10"/>
      <c r="PFL123" s="10"/>
      <c r="PFM123" s="10"/>
      <c r="PFN123" s="10"/>
      <c r="PFO123" s="10"/>
      <c r="PFP123" s="10"/>
      <c r="PFQ123" s="10"/>
      <c r="PFR123" s="10"/>
      <c r="PFS123" s="10"/>
      <c r="PFT123" s="10"/>
      <c r="PFU123" s="10"/>
      <c r="PFV123" s="10"/>
      <c r="PFW123" s="10"/>
      <c r="PFX123" s="10"/>
      <c r="PFY123" s="10"/>
      <c r="PFZ123" s="10"/>
      <c r="PGA123" s="10"/>
      <c r="PGB123" s="10"/>
      <c r="PGC123" s="10"/>
      <c r="PGD123" s="10"/>
      <c r="PGE123" s="10"/>
      <c r="PGF123" s="10"/>
      <c r="PGG123" s="10"/>
      <c r="PGH123" s="10"/>
      <c r="PGI123" s="10"/>
      <c r="PGJ123" s="10"/>
      <c r="PGK123" s="10"/>
      <c r="PGL123" s="10"/>
      <c r="PGM123" s="10"/>
      <c r="PGN123" s="10"/>
      <c r="PGO123" s="10"/>
      <c r="PGP123" s="10"/>
      <c r="PGQ123" s="10"/>
      <c r="PGR123" s="10"/>
      <c r="PGS123" s="10"/>
      <c r="PGT123" s="10"/>
      <c r="PGU123" s="10"/>
      <c r="PGV123" s="10"/>
      <c r="PGW123" s="10"/>
      <c r="PGX123" s="10"/>
      <c r="PGY123" s="10"/>
      <c r="PGZ123" s="10"/>
      <c r="PHA123" s="10"/>
      <c r="PHB123" s="10"/>
      <c r="PHC123" s="10"/>
      <c r="PHD123" s="10"/>
      <c r="PHE123" s="10"/>
      <c r="PHF123" s="10"/>
      <c r="PHG123" s="10"/>
      <c r="PHH123" s="10"/>
      <c r="PHI123" s="10"/>
      <c r="PHJ123" s="10"/>
      <c r="PHK123" s="10"/>
      <c r="PHL123" s="10"/>
      <c r="PHM123" s="10"/>
      <c r="PHN123" s="10"/>
      <c r="PHO123" s="10"/>
      <c r="PHP123" s="10"/>
      <c r="PHQ123" s="10"/>
      <c r="PHR123" s="10"/>
      <c r="PHS123" s="10"/>
      <c r="PHT123" s="10"/>
      <c r="PHU123" s="10"/>
      <c r="PHV123" s="10"/>
      <c r="PHW123" s="10"/>
      <c r="PHX123" s="10"/>
      <c r="PHY123" s="10"/>
      <c r="PHZ123" s="10"/>
      <c r="PIA123" s="10"/>
      <c r="PIB123" s="10"/>
      <c r="PIC123" s="10"/>
      <c r="PID123" s="10"/>
      <c r="PIE123" s="10"/>
      <c r="PIF123" s="10"/>
      <c r="PIG123" s="10"/>
      <c r="PIH123" s="10"/>
      <c r="PII123" s="10"/>
      <c r="PIJ123" s="10"/>
      <c r="PIK123" s="10"/>
      <c r="PIL123" s="10"/>
      <c r="PIM123" s="10"/>
      <c r="PIN123" s="10"/>
      <c r="PIO123" s="10"/>
      <c r="PIP123" s="10"/>
      <c r="PIQ123" s="10"/>
      <c r="PIR123" s="10"/>
      <c r="PIS123" s="10"/>
      <c r="PIT123" s="10"/>
      <c r="PIU123" s="10"/>
      <c r="PIV123" s="10"/>
      <c r="PIW123" s="10"/>
      <c r="PIX123" s="10"/>
      <c r="PIY123" s="10"/>
      <c r="PIZ123" s="10"/>
      <c r="PJA123" s="10"/>
      <c r="PJB123" s="10"/>
      <c r="PJC123" s="10"/>
      <c r="PJD123" s="10"/>
      <c r="PJE123" s="10"/>
      <c r="PJF123" s="10"/>
      <c r="PJG123" s="10"/>
      <c r="PJH123" s="10"/>
      <c r="PJI123" s="10"/>
      <c r="PJJ123" s="10"/>
      <c r="PJK123" s="10"/>
      <c r="PJL123" s="10"/>
      <c r="PJM123" s="10"/>
      <c r="PJN123" s="10"/>
      <c r="PJO123" s="10"/>
      <c r="PJP123" s="10"/>
      <c r="PJQ123" s="10"/>
      <c r="PJR123" s="10"/>
      <c r="PJS123" s="10"/>
      <c r="PJT123" s="10"/>
      <c r="PJU123" s="10"/>
      <c r="PJV123" s="10"/>
      <c r="PJW123" s="10"/>
      <c r="PJX123" s="10"/>
      <c r="PJY123" s="10"/>
      <c r="PJZ123" s="10"/>
      <c r="PKA123" s="10"/>
      <c r="PKB123" s="10"/>
      <c r="PKC123" s="10"/>
      <c r="PKD123" s="10"/>
      <c r="PKE123" s="10"/>
      <c r="PKF123" s="10"/>
      <c r="PKG123" s="10"/>
      <c r="PKH123" s="10"/>
      <c r="PKI123" s="10"/>
      <c r="PKJ123" s="10"/>
      <c r="PKK123" s="10"/>
      <c r="PKL123" s="10"/>
      <c r="PKM123" s="10"/>
      <c r="PKN123" s="10"/>
      <c r="PKO123" s="10"/>
      <c r="PKP123" s="10"/>
      <c r="PKQ123" s="10"/>
      <c r="PKR123" s="10"/>
      <c r="PKS123" s="10"/>
      <c r="PKT123" s="10"/>
      <c r="PKU123" s="10"/>
      <c r="PKV123" s="10"/>
      <c r="PKW123" s="10"/>
      <c r="PKX123" s="10"/>
      <c r="PKY123" s="10"/>
      <c r="PKZ123" s="10"/>
      <c r="PLA123" s="10"/>
      <c r="PLB123" s="10"/>
      <c r="PLC123" s="10"/>
      <c r="PLD123" s="10"/>
      <c r="PLE123" s="10"/>
      <c r="PLF123" s="10"/>
      <c r="PLG123" s="10"/>
      <c r="PLH123" s="10"/>
      <c r="PLI123" s="10"/>
      <c r="PLJ123" s="10"/>
      <c r="PLK123" s="10"/>
      <c r="PLL123" s="10"/>
      <c r="PLM123" s="10"/>
      <c r="PLN123" s="10"/>
      <c r="PLO123" s="10"/>
      <c r="PLP123" s="10"/>
      <c r="PLQ123" s="10"/>
      <c r="PLR123" s="10"/>
      <c r="PLS123" s="10"/>
      <c r="PLT123" s="10"/>
      <c r="PLU123" s="10"/>
      <c r="PLV123" s="10"/>
      <c r="PLW123" s="10"/>
      <c r="PLX123" s="10"/>
      <c r="PLY123" s="10"/>
      <c r="PLZ123" s="10"/>
      <c r="PMA123" s="10"/>
      <c r="PMB123" s="10"/>
      <c r="PMC123" s="10"/>
      <c r="PMD123" s="10"/>
      <c r="PME123" s="10"/>
      <c r="PMF123" s="10"/>
      <c r="PMG123" s="10"/>
      <c r="PMH123" s="10"/>
      <c r="PMI123" s="10"/>
      <c r="PMJ123" s="10"/>
      <c r="PMK123" s="10"/>
      <c r="PML123" s="10"/>
      <c r="PMM123" s="10"/>
      <c r="PMN123" s="10"/>
      <c r="PMO123" s="10"/>
      <c r="PMP123" s="10"/>
      <c r="PMQ123" s="10"/>
      <c r="PMR123" s="10"/>
      <c r="PMS123" s="10"/>
      <c r="PMT123" s="10"/>
      <c r="PMU123" s="10"/>
      <c r="PMV123" s="10"/>
      <c r="PMW123" s="10"/>
      <c r="PMX123" s="10"/>
      <c r="PMY123" s="10"/>
      <c r="PMZ123" s="10"/>
      <c r="PNA123" s="10"/>
      <c r="PNB123" s="10"/>
      <c r="PNC123" s="10"/>
      <c r="PND123" s="10"/>
      <c r="PNE123" s="10"/>
      <c r="PNF123" s="10"/>
      <c r="PNG123" s="10"/>
      <c r="PNH123" s="10"/>
      <c r="PNI123" s="10"/>
      <c r="PNJ123" s="10"/>
      <c r="PNK123" s="10"/>
      <c r="PNL123" s="10"/>
      <c r="PNM123" s="10"/>
      <c r="PNN123" s="10"/>
      <c r="PNO123" s="10"/>
      <c r="PNP123" s="10"/>
      <c r="PNQ123" s="10"/>
      <c r="PNR123" s="10"/>
      <c r="PNS123" s="10"/>
      <c r="PNT123" s="10"/>
      <c r="PNU123" s="10"/>
      <c r="PNV123" s="10"/>
      <c r="PNW123" s="10"/>
      <c r="PNX123" s="10"/>
      <c r="PNY123" s="10"/>
      <c r="PNZ123" s="10"/>
      <c r="POA123" s="10"/>
      <c r="POB123" s="10"/>
      <c r="POC123" s="10"/>
      <c r="POD123" s="10"/>
      <c r="POE123" s="10"/>
      <c r="POF123" s="10"/>
      <c r="POG123" s="10"/>
      <c r="POH123" s="10"/>
      <c r="POI123" s="10"/>
      <c r="POJ123" s="10"/>
      <c r="POK123" s="10"/>
      <c r="POL123" s="10"/>
      <c r="POM123" s="10"/>
      <c r="PON123" s="10"/>
      <c r="POO123" s="10"/>
      <c r="POP123" s="10"/>
      <c r="POQ123" s="10"/>
      <c r="POR123" s="10"/>
      <c r="POS123" s="10"/>
      <c r="POT123" s="10"/>
      <c r="POU123" s="10"/>
      <c r="POV123" s="10"/>
      <c r="POW123" s="10"/>
      <c r="POX123" s="10"/>
      <c r="POY123" s="10"/>
      <c r="POZ123" s="10"/>
      <c r="PPA123" s="10"/>
      <c r="PPB123" s="10"/>
      <c r="PPC123" s="10"/>
      <c r="PPD123" s="10"/>
      <c r="PPE123" s="10"/>
      <c r="PPF123" s="10"/>
      <c r="PPG123" s="10"/>
      <c r="PPH123" s="10"/>
      <c r="PPI123" s="10"/>
      <c r="PPJ123" s="10"/>
      <c r="PPK123" s="10"/>
      <c r="PPL123" s="10"/>
      <c r="PPM123" s="10"/>
      <c r="PPN123" s="10"/>
      <c r="PPO123" s="10"/>
      <c r="PPP123" s="10"/>
      <c r="PPQ123" s="10"/>
      <c r="PPR123" s="10"/>
      <c r="PPS123" s="10"/>
      <c r="PPT123" s="10"/>
      <c r="PPU123" s="10"/>
      <c r="PPV123" s="10"/>
      <c r="PPW123" s="10"/>
      <c r="PPX123" s="10"/>
      <c r="PPY123" s="10"/>
      <c r="PPZ123" s="10"/>
      <c r="PQA123" s="10"/>
      <c r="PQB123" s="10"/>
      <c r="PQC123" s="10"/>
      <c r="PQD123" s="10"/>
      <c r="PQE123" s="10"/>
      <c r="PQF123" s="10"/>
      <c r="PQG123" s="10"/>
      <c r="PQH123" s="10"/>
      <c r="PQI123" s="10"/>
      <c r="PQJ123" s="10"/>
      <c r="PQK123" s="10"/>
      <c r="PQL123" s="10"/>
      <c r="PQM123" s="10"/>
      <c r="PQN123" s="10"/>
      <c r="PQO123" s="10"/>
      <c r="PQP123" s="10"/>
      <c r="PQQ123" s="10"/>
      <c r="PQR123" s="10"/>
      <c r="PQS123" s="10"/>
      <c r="PQT123" s="10"/>
      <c r="PQU123" s="10"/>
      <c r="PQV123" s="10"/>
      <c r="PQW123" s="10"/>
      <c r="PQX123" s="10"/>
      <c r="PQY123" s="10"/>
      <c r="PQZ123" s="10"/>
      <c r="PRA123" s="10"/>
      <c r="PRB123" s="10"/>
      <c r="PRC123" s="10"/>
      <c r="PRD123" s="10"/>
      <c r="PRE123" s="10"/>
      <c r="PRF123" s="10"/>
      <c r="PRG123" s="10"/>
      <c r="PRH123" s="10"/>
      <c r="PRI123" s="10"/>
      <c r="PRJ123" s="10"/>
      <c r="PRK123" s="10"/>
      <c r="PRL123" s="10"/>
      <c r="PRM123" s="10"/>
      <c r="PRN123" s="10"/>
      <c r="PRO123" s="10"/>
      <c r="PRP123" s="10"/>
      <c r="PRQ123" s="10"/>
      <c r="PRR123" s="10"/>
      <c r="PRS123" s="10"/>
      <c r="PRT123" s="10"/>
      <c r="PRU123" s="10"/>
      <c r="PRV123" s="10"/>
      <c r="PRW123" s="10"/>
      <c r="PRX123" s="10"/>
      <c r="PRY123" s="10"/>
      <c r="PRZ123" s="10"/>
      <c r="PSA123" s="10"/>
      <c r="PSB123" s="10"/>
      <c r="PSC123" s="10"/>
      <c r="PSD123" s="10"/>
      <c r="PSE123" s="10"/>
      <c r="PSF123" s="10"/>
      <c r="PSG123" s="10"/>
      <c r="PSH123" s="10"/>
      <c r="PSI123" s="10"/>
      <c r="PSJ123" s="10"/>
      <c r="PSK123" s="10"/>
      <c r="PSL123" s="10"/>
      <c r="PSM123" s="10"/>
      <c r="PSN123" s="10"/>
      <c r="PSO123" s="10"/>
      <c r="PSP123" s="10"/>
      <c r="PSQ123" s="10"/>
      <c r="PSR123" s="10"/>
      <c r="PSS123" s="10"/>
      <c r="PST123" s="10"/>
      <c r="PSU123" s="10"/>
      <c r="PSV123" s="10"/>
      <c r="PSW123" s="10"/>
      <c r="PSX123" s="10"/>
      <c r="PSY123" s="10"/>
      <c r="PSZ123" s="10"/>
      <c r="PTA123" s="10"/>
      <c r="PTB123" s="10"/>
      <c r="PTC123" s="10"/>
      <c r="PTD123" s="10"/>
      <c r="PTE123" s="10"/>
      <c r="PTF123" s="10"/>
      <c r="PTG123" s="10"/>
      <c r="PTH123" s="10"/>
      <c r="PTI123" s="10"/>
      <c r="PTJ123" s="10"/>
      <c r="PTK123" s="10"/>
      <c r="PTL123" s="10"/>
      <c r="PTM123" s="10"/>
      <c r="PTN123" s="10"/>
      <c r="PTO123" s="10"/>
      <c r="PTP123" s="10"/>
      <c r="PTQ123" s="10"/>
      <c r="PTR123" s="10"/>
      <c r="PTS123" s="10"/>
      <c r="PTT123" s="10"/>
      <c r="PTU123" s="10"/>
      <c r="PTV123" s="10"/>
      <c r="PTW123" s="10"/>
      <c r="PTX123" s="10"/>
      <c r="PTY123" s="10"/>
      <c r="PTZ123" s="10"/>
      <c r="PUA123" s="10"/>
      <c r="PUB123" s="10"/>
      <c r="PUC123" s="10"/>
      <c r="PUD123" s="10"/>
      <c r="PUE123" s="10"/>
      <c r="PUF123" s="10"/>
      <c r="PUG123" s="10"/>
      <c r="PUH123" s="10"/>
      <c r="PUI123" s="10"/>
      <c r="PUJ123" s="10"/>
      <c r="PUK123" s="10"/>
      <c r="PUL123" s="10"/>
      <c r="PUM123" s="10"/>
      <c r="PUN123" s="10"/>
      <c r="PUO123" s="10"/>
      <c r="PUP123" s="10"/>
      <c r="PUQ123" s="10"/>
      <c r="PUR123" s="10"/>
      <c r="PUS123" s="10"/>
      <c r="PUT123" s="10"/>
      <c r="PUU123" s="10"/>
      <c r="PUV123" s="10"/>
      <c r="PUW123" s="10"/>
      <c r="PUX123" s="10"/>
      <c r="PUY123" s="10"/>
      <c r="PUZ123" s="10"/>
      <c r="PVA123" s="10"/>
      <c r="PVB123" s="10"/>
      <c r="PVC123" s="10"/>
      <c r="PVD123" s="10"/>
      <c r="PVE123" s="10"/>
      <c r="PVF123" s="10"/>
      <c r="PVG123" s="10"/>
      <c r="PVH123" s="10"/>
      <c r="PVI123" s="10"/>
      <c r="PVJ123" s="10"/>
      <c r="PVK123" s="10"/>
      <c r="PVL123" s="10"/>
      <c r="PVM123" s="10"/>
      <c r="PVN123" s="10"/>
      <c r="PVO123" s="10"/>
      <c r="PVP123" s="10"/>
      <c r="PVQ123" s="10"/>
      <c r="PVR123" s="10"/>
      <c r="PVS123" s="10"/>
      <c r="PVT123" s="10"/>
      <c r="PVU123" s="10"/>
      <c r="PVV123" s="10"/>
      <c r="PVW123" s="10"/>
      <c r="PVX123" s="10"/>
      <c r="PVY123" s="10"/>
      <c r="PVZ123" s="10"/>
      <c r="PWA123" s="10"/>
      <c r="PWB123" s="10"/>
      <c r="PWC123" s="10"/>
      <c r="PWD123" s="10"/>
      <c r="PWE123" s="10"/>
      <c r="PWF123" s="10"/>
      <c r="PWG123" s="10"/>
      <c r="PWH123" s="10"/>
      <c r="PWI123" s="10"/>
      <c r="PWJ123" s="10"/>
      <c r="PWK123" s="10"/>
      <c r="PWL123" s="10"/>
      <c r="PWM123" s="10"/>
      <c r="PWN123" s="10"/>
      <c r="PWO123" s="10"/>
      <c r="PWP123" s="10"/>
      <c r="PWQ123" s="10"/>
      <c r="PWR123" s="10"/>
      <c r="PWS123" s="10"/>
      <c r="PWT123" s="10"/>
      <c r="PWU123" s="10"/>
      <c r="PWV123" s="10"/>
      <c r="PWW123" s="10"/>
      <c r="PWX123" s="10"/>
      <c r="PWY123" s="10"/>
      <c r="PWZ123" s="10"/>
      <c r="PXA123" s="10"/>
      <c r="PXB123" s="10"/>
      <c r="PXC123" s="10"/>
      <c r="PXD123" s="10"/>
      <c r="PXE123" s="10"/>
      <c r="PXF123" s="10"/>
      <c r="PXG123" s="10"/>
      <c r="PXH123" s="10"/>
      <c r="PXI123" s="10"/>
      <c r="PXJ123" s="10"/>
      <c r="PXK123" s="10"/>
      <c r="PXL123" s="10"/>
      <c r="PXM123" s="10"/>
      <c r="PXN123" s="10"/>
      <c r="PXO123" s="10"/>
      <c r="PXP123" s="10"/>
      <c r="PXQ123" s="10"/>
      <c r="PXR123" s="10"/>
      <c r="PXS123" s="10"/>
      <c r="PXT123" s="10"/>
      <c r="PXU123" s="10"/>
      <c r="PXV123" s="10"/>
      <c r="PXW123" s="10"/>
      <c r="PXX123" s="10"/>
      <c r="PXY123" s="10"/>
      <c r="PXZ123" s="10"/>
      <c r="PYA123" s="10"/>
      <c r="PYB123" s="10"/>
      <c r="PYC123" s="10"/>
      <c r="PYD123" s="10"/>
      <c r="PYE123" s="10"/>
      <c r="PYF123" s="10"/>
      <c r="PYG123" s="10"/>
      <c r="PYH123" s="10"/>
      <c r="PYI123" s="10"/>
      <c r="PYJ123" s="10"/>
      <c r="PYK123" s="10"/>
      <c r="PYL123" s="10"/>
      <c r="PYM123" s="10"/>
      <c r="PYN123" s="10"/>
      <c r="PYO123" s="10"/>
      <c r="PYP123" s="10"/>
      <c r="PYQ123" s="10"/>
      <c r="PYR123" s="10"/>
      <c r="PYS123" s="10"/>
      <c r="PYT123" s="10"/>
      <c r="PYU123" s="10"/>
      <c r="PYV123" s="10"/>
      <c r="PYW123" s="10"/>
      <c r="PYX123" s="10"/>
      <c r="PYY123" s="10"/>
      <c r="PYZ123" s="10"/>
      <c r="PZA123" s="10"/>
      <c r="PZB123" s="10"/>
      <c r="PZC123" s="10"/>
      <c r="PZD123" s="10"/>
      <c r="PZE123" s="10"/>
      <c r="PZF123" s="10"/>
      <c r="PZG123" s="10"/>
      <c r="PZH123" s="10"/>
      <c r="PZI123" s="10"/>
      <c r="PZJ123" s="10"/>
      <c r="PZK123" s="10"/>
      <c r="PZL123" s="10"/>
      <c r="PZM123" s="10"/>
      <c r="PZN123" s="10"/>
      <c r="PZO123" s="10"/>
      <c r="PZP123" s="10"/>
      <c r="PZQ123" s="10"/>
      <c r="PZR123" s="10"/>
      <c r="PZS123" s="10"/>
      <c r="PZT123" s="10"/>
      <c r="PZU123" s="10"/>
      <c r="PZV123" s="10"/>
      <c r="PZW123" s="10"/>
      <c r="PZX123" s="10"/>
      <c r="PZY123" s="10"/>
      <c r="PZZ123" s="10"/>
      <c r="QAA123" s="10"/>
      <c r="QAB123" s="10"/>
      <c r="QAC123" s="10"/>
      <c r="QAD123" s="10"/>
      <c r="QAE123" s="10"/>
      <c r="QAF123" s="10"/>
      <c r="QAG123" s="10"/>
      <c r="QAH123" s="10"/>
      <c r="QAI123" s="10"/>
      <c r="QAJ123" s="10"/>
      <c r="QAK123" s="10"/>
      <c r="QAL123" s="10"/>
      <c r="QAM123" s="10"/>
      <c r="QAN123" s="10"/>
      <c r="QAO123" s="10"/>
      <c r="QAP123" s="10"/>
      <c r="QAQ123" s="10"/>
      <c r="QAR123" s="10"/>
      <c r="QAS123" s="10"/>
      <c r="QAT123" s="10"/>
      <c r="QAU123" s="10"/>
      <c r="QAV123" s="10"/>
      <c r="QAW123" s="10"/>
      <c r="QAX123" s="10"/>
      <c r="QAY123" s="10"/>
      <c r="QAZ123" s="10"/>
      <c r="QBA123" s="10"/>
      <c r="QBB123" s="10"/>
      <c r="QBC123" s="10"/>
      <c r="QBD123" s="10"/>
      <c r="QBE123" s="10"/>
      <c r="QBF123" s="10"/>
      <c r="QBG123" s="10"/>
      <c r="QBH123" s="10"/>
      <c r="QBI123" s="10"/>
      <c r="QBJ123" s="10"/>
      <c r="QBK123" s="10"/>
      <c r="QBL123" s="10"/>
      <c r="QBM123" s="10"/>
      <c r="QBN123" s="10"/>
      <c r="QBO123" s="10"/>
      <c r="QBP123" s="10"/>
      <c r="QBQ123" s="10"/>
      <c r="QBR123" s="10"/>
      <c r="QBS123" s="10"/>
      <c r="QBT123" s="10"/>
      <c r="QBU123" s="10"/>
      <c r="QBV123" s="10"/>
      <c r="QBW123" s="10"/>
      <c r="QBX123" s="10"/>
      <c r="QBY123" s="10"/>
      <c r="QBZ123" s="10"/>
      <c r="QCA123" s="10"/>
      <c r="QCB123" s="10"/>
      <c r="QCC123" s="10"/>
      <c r="QCD123" s="10"/>
      <c r="QCE123" s="10"/>
      <c r="QCF123" s="10"/>
      <c r="QCG123" s="10"/>
      <c r="QCH123" s="10"/>
      <c r="QCI123" s="10"/>
      <c r="QCJ123" s="10"/>
      <c r="QCK123" s="10"/>
      <c r="QCL123" s="10"/>
      <c r="QCM123" s="10"/>
      <c r="QCN123" s="10"/>
      <c r="QCO123" s="10"/>
      <c r="QCP123" s="10"/>
      <c r="QCQ123" s="10"/>
      <c r="QCR123" s="10"/>
      <c r="QCS123" s="10"/>
      <c r="QCT123" s="10"/>
      <c r="QCU123" s="10"/>
      <c r="QCV123" s="10"/>
      <c r="QCW123" s="10"/>
      <c r="QCX123" s="10"/>
      <c r="QCY123" s="10"/>
      <c r="QCZ123" s="10"/>
      <c r="QDA123" s="10"/>
      <c r="QDB123" s="10"/>
      <c r="QDC123" s="10"/>
      <c r="QDD123" s="10"/>
      <c r="QDE123" s="10"/>
      <c r="QDF123" s="10"/>
      <c r="QDG123" s="10"/>
      <c r="QDH123" s="10"/>
      <c r="QDI123" s="10"/>
      <c r="QDJ123" s="10"/>
      <c r="QDK123" s="10"/>
      <c r="QDL123" s="10"/>
      <c r="QDM123" s="10"/>
      <c r="QDN123" s="10"/>
      <c r="QDO123" s="10"/>
      <c r="QDP123" s="10"/>
      <c r="QDQ123" s="10"/>
      <c r="QDR123" s="10"/>
      <c r="QDS123" s="10"/>
      <c r="QDT123" s="10"/>
      <c r="QDU123" s="10"/>
      <c r="QDV123" s="10"/>
      <c r="QDW123" s="10"/>
      <c r="QDX123" s="10"/>
      <c r="QDY123" s="10"/>
      <c r="QDZ123" s="10"/>
      <c r="QEA123" s="10"/>
      <c r="QEB123" s="10"/>
      <c r="QEC123" s="10"/>
      <c r="QED123" s="10"/>
      <c r="QEE123" s="10"/>
      <c r="QEF123" s="10"/>
      <c r="QEG123" s="10"/>
      <c r="QEH123" s="10"/>
      <c r="QEI123" s="10"/>
      <c r="QEJ123" s="10"/>
      <c r="QEK123" s="10"/>
      <c r="QEL123" s="10"/>
      <c r="QEM123" s="10"/>
      <c r="QEN123" s="10"/>
      <c r="QEO123" s="10"/>
      <c r="QEP123" s="10"/>
      <c r="QEQ123" s="10"/>
      <c r="QER123" s="10"/>
      <c r="QES123" s="10"/>
      <c r="QET123" s="10"/>
      <c r="QEU123" s="10"/>
      <c r="QEV123" s="10"/>
      <c r="QEW123" s="10"/>
      <c r="QEX123" s="10"/>
      <c r="QEY123" s="10"/>
      <c r="QEZ123" s="10"/>
      <c r="QFA123" s="10"/>
      <c r="QFB123" s="10"/>
      <c r="QFC123" s="10"/>
      <c r="QFD123" s="10"/>
      <c r="QFE123" s="10"/>
      <c r="QFF123" s="10"/>
      <c r="QFG123" s="10"/>
      <c r="QFH123" s="10"/>
      <c r="QFI123" s="10"/>
      <c r="QFJ123" s="10"/>
      <c r="QFK123" s="10"/>
      <c r="QFL123" s="10"/>
      <c r="QFM123" s="10"/>
      <c r="QFN123" s="10"/>
      <c r="QFO123" s="10"/>
      <c r="QFP123" s="10"/>
      <c r="QFQ123" s="10"/>
      <c r="QFR123" s="10"/>
      <c r="QFS123" s="10"/>
      <c r="QFT123" s="10"/>
      <c r="QFU123" s="10"/>
      <c r="QFV123" s="10"/>
      <c r="QFW123" s="10"/>
      <c r="QFX123" s="10"/>
      <c r="QFY123" s="10"/>
      <c r="QFZ123" s="10"/>
      <c r="QGA123" s="10"/>
      <c r="QGB123" s="10"/>
      <c r="QGC123" s="10"/>
      <c r="QGD123" s="10"/>
      <c r="QGE123" s="10"/>
      <c r="QGF123" s="10"/>
      <c r="QGG123" s="10"/>
      <c r="QGH123" s="10"/>
      <c r="QGI123" s="10"/>
      <c r="QGJ123" s="10"/>
      <c r="QGK123" s="10"/>
      <c r="QGL123" s="10"/>
      <c r="QGM123" s="10"/>
      <c r="QGN123" s="10"/>
      <c r="QGO123" s="10"/>
      <c r="QGP123" s="10"/>
      <c r="QGQ123" s="10"/>
      <c r="QGR123" s="10"/>
      <c r="QGS123" s="10"/>
      <c r="QGT123" s="10"/>
      <c r="QGU123" s="10"/>
      <c r="QGV123" s="10"/>
      <c r="QGW123" s="10"/>
      <c r="QGX123" s="10"/>
      <c r="QGY123" s="10"/>
      <c r="QGZ123" s="10"/>
      <c r="QHA123" s="10"/>
      <c r="QHB123" s="10"/>
      <c r="QHC123" s="10"/>
      <c r="QHD123" s="10"/>
      <c r="QHE123" s="10"/>
      <c r="QHF123" s="10"/>
      <c r="QHG123" s="10"/>
      <c r="QHH123" s="10"/>
      <c r="QHI123" s="10"/>
      <c r="QHJ123" s="10"/>
      <c r="QHK123" s="10"/>
      <c r="QHL123" s="10"/>
      <c r="QHM123" s="10"/>
      <c r="QHN123" s="10"/>
      <c r="QHO123" s="10"/>
      <c r="QHP123" s="10"/>
      <c r="QHQ123" s="10"/>
      <c r="QHR123" s="10"/>
      <c r="QHS123" s="10"/>
      <c r="QHT123" s="10"/>
      <c r="QHU123" s="10"/>
      <c r="QHV123" s="10"/>
      <c r="QHW123" s="10"/>
      <c r="QHX123" s="10"/>
      <c r="QHY123" s="10"/>
      <c r="QHZ123" s="10"/>
      <c r="QIA123" s="10"/>
      <c r="QIB123" s="10"/>
      <c r="QIC123" s="10"/>
      <c r="QID123" s="10"/>
      <c r="QIE123" s="10"/>
      <c r="QIF123" s="10"/>
      <c r="QIG123" s="10"/>
      <c r="QIH123" s="10"/>
      <c r="QII123" s="10"/>
      <c r="QIJ123" s="10"/>
      <c r="QIK123" s="10"/>
      <c r="QIL123" s="10"/>
      <c r="QIM123" s="10"/>
      <c r="QIN123" s="10"/>
      <c r="QIO123" s="10"/>
      <c r="QIP123" s="10"/>
      <c r="QIQ123" s="10"/>
      <c r="QIR123" s="10"/>
      <c r="QIS123" s="10"/>
      <c r="QIT123" s="10"/>
      <c r="QIU123" s="10"/>
      <c r="QIV123" s="10"/>
      <c r="QIW123" s="10"/>
      <c r="QIX123" s="10"/>
      <c r="QIY123" s="10"/>
      <c r="QIZ123" s="10"/>
      <c r="QJA123" s="10"/>
      <c r="QJB123" s="10"/>
      <c r="QJC123" s="10"/>
      <c r="QJD123" s="10"/>
      <c r="QJE123" s="10"/>
      <c r="QJF123" s="10"/>
      <c r="QJG123" s="10"/>
      <c r="QJH123" s="10"/>
      <c r="QJI123" s="10"/>
      <c r="QJJ123" s="10"/>
      <c r="QJK123" s="10"/>
      <c r="QJL123" s="10"/>
      <c r="QJM123" s="10"/>
      <c r="QJN123" s="10"/>
      <c r="QJO123" s="10"/>
      <c r="QJP123" s="10"/>
      <c r="QJQ123" s="10"/>
      <c r="QJR123" s="10"/>
      <c r="QJS123" s="10"/>
      <c r="QJT123" s="10"/>
      <c r="QJU123" s="10"/>
      <c r="QJV123" s="10"/>
      <c r="QJW123" s="10"/>
      <c r="QJX123" s="10"/>
      <c r="QJY123" s="10"/>
      <c r="QJZ123" s="10"/>
      <c r="QKA123" s="10"/>
      <c r="QKB123" s="10"/>
      <c r="QKC123" s="10"/>
      <c r="QKD123" s="10"/>
      <c r="QKE123" s="10"/>
      <c r="QKF123" s="10"/>
      <c r="QKG123" s="10"/>
      <c r="QKH123" s="10"/>
      <c r="QKI123" s="10"/>
      <c r="QKJ123" s="10"/>
      <c r="QKK123" s="10"/>
      <c r="QKL123" s="10"/>
      <c r="QKM123" s="10"/>
      <c r="QKN123" s="10"/>
      <c r="QKO123" s="10"/>
      <c r="QKP123" s="10"/>
      <c r="QKQ123" s="10"/>
      <c r="QKR123" s="10"/>
      <c r="QKS123" s="10"/>
      <c r="QKT123" s="10"/>
      <c r="QKU123" s="10"/>
      <c r="QKV123" s="10"/>
      <c r="QKW123" s="10"/>
      <c r="QKX123" s="10"/>
      <c r="QKY123" s="10"/>
      <c r="QKZ123" s="10"/>
      <c r="QLA123" s="10"/>
      <c r="QLB123" s="10"/>
      <c r="QLC123" s="10"/>
      <c r="QLD123" s="10"/>
      <c r="QLE123" s="10"/>
      <c r="QLF123" s="10"/>
      <c r="QLG123" s="10"/>
      <c r="QLH123" s="10"/>
      <c r="QLI123" s="10"/>
      <c r="QLJ123" s="10"/>
      <c r="QLK123" s="10"/>
      <c r="QLL123" s="10"/>
      <c r="QLM123" s="10"/>
      <c r="QLN123" s="10"/>
      <c r="QLO123" s="10"/>
      <c r="QLP123" s="10"/>
      <c r="QLQ123" s="10"/>
      <c r="QLR123" s="10"/>
      <c r="QLS123" s="10"/>
      <c r="QLT123" s="10"/>
      <c r="QLU123" s="10"/>
      <c r="QLV123" s="10"/>
      <c r="QLW123" s="10"/>
      <c r="QLX123" s="10"/>
      <c r="QLY123" s="10"/>
      <c r="QLZ123" s="10"/>
      <c r="QMA123" s="10"/>
      <c r="QMB123" s="10"/>
      <c r="QMC123" s="10"/>
      <c r="QMD123" s="10"/>
      <c r="QME123" s="10"/>
      <c r="QMF123" s="10"/>
      <c r="QMG123" s="10"/>
      <c r="QMH123" s="10"/>
      <c r="QMI123" s="10"/>
      <c r="QMJ123" s="10"/>
      <c r="QMK123" s="10"/>
      <c r="QML123" s="10"/>
      <c r="QMM123" s="10"/>
      <c r="QMN123" s="10"/>
      <c r="QMO123" s="10"/>
      <c r="QMP123" s="10"/>
      <c r="QMQ123" s="10"/>
      <c r="QMR123" s="10"/>
      <c r="QMS123" s="10"/>
      <c r="QMT123" s="10"/>
      <c r="QMU123" s="10"/>
      <c r="QMV123" s="10"/>
      <c r="QMW123" s="10"/>
      <c r="QMX123" s="10"/>
      <c r="QMY123" s="10"/>
      <c r="QMZ123" s="10"/>
      <c r="QNA123" s="10"/>
      <c r="QNB123" s="10"/>
      <c r="QNC123" s="10"/>
      <c r="QND123" s="10"/>
      <c r="QNE123" s="10"/>
      <c r="QNF123" s="10"/>
      <c r="QNG123" s="10"/>
      <c r="QNH123" s="10"/>
      <c r="QNI123" s="10"/>
      <c r="QNJ123" s="10"/>
      <c r="QNK123" s="10"/>
      <c r="QNL123" s="10"/>
      <c r="QNM123" s="10"/>
      <c r="QNN123" s="10"/>
      <c r="QNO123" s="10"/>
      <c r="QNP123" s="10"/>
      <c r="QNQ123" s="10"/>
      <c r="QNR123" s="10"/>
      <c r="QNS123" s="10"/>
      <c r="QNT123" s="10"/>
      <c r="QNU123" s="10"/>
      <c r="QNV123" s="10"/>
      <c r="QNW123" s="10"/>
      <c r="QNX123" s="10"/>
      <c r="QNY123" s="10"/>
      <c r="QNZ123" s="10"/>
      <c r="QOA123" s="10"/>
      <c r="QOB123" s="10"/>
      <c r="QOC123" s="10"/>
      <c r="QOD123" s="10"/>
      <c r="QOE123" s="10"/>
      <c r="QOF123" s="10"/>
      <c r="QOG123" s="10"/>
      <c r="QOH123" s="10"/>
      <c r="QOI123" s="10"/>
      <c r="QOJ123" s="10"/>
      <c r="QOK123" s="10"/>
      <c r="QOL123" s="10"/>
      <c r="QOM123" s="10"/>
      <c r="QON123" s="10"/>
      <c r="QOO123" s="10"/>
      <c r="QOP123" s="10"/>
      <c r="QOQ123" s="10"/>
      <c r="QOR123" s="10"/>
      <c r="QOS123" s="10"/>
      <c r="QOT123" s="10"/>
      <c r="QOU123" s="10"/>
      <c r="QOV123" s="10"/>
      <c r="QOW123" s="10"/>
      <c r="QOX123" s="10"/>
      <c r="QOY123" s="10"/>
      <c r="QOZ123" s="10"/>
      <c r="QPA123" s="10"/>
      <c r="QPB123" s="10"/>
      <c r="QPC123" s="10"/>
      <c r="QPD123" s="10"/>
      <c r="QPE123" s="10"/>
      <c r="QPF123" s="10"/>
      <c r="QPG123" s="10"/>
      <c r="QPH123" s="10"/>
      <c r="QPI123" s="10"/>
      <c r="QPJ123" s="10"/>
      <c r="QPK123" s="10"/>
      <c r="QPL123" s="10"/>
      <c r="QPM123" s="10"/>
      <c r="QPN123" s="10"/>
      <c r="QPO123" s="10"/>
      <c r="QPP123" s="10"/>
      <c r="QPQ123" s="10"/>
      <c r="QPR123" s="10"/>
      <c r="QPS123" s="10"/>
      <c r="QPT123" s="10"/>
      <c r="QPU123" s="10"/>
      <c r="QPV123" s="10"/>
      <c r="QPW123" s="10"/>
      <c r="QPX123" s="10"/>
      <c r="QPY123" s="10"/>
      <c r="QPZ123" s="10"/>
      <c r="QQA123" s="10"/>
      <c r="QQB123" s="10"/>
      <c r="QQC123" s="10"/>
      <c r="QQD123" s="10"/>
      <c r="QQE123" s="10"/>
      <c r="QQF123" s="10"/>
      <c r="QQG123" s="10"/>
      <c r="QQH123" s="10"/>
      <c r="QQI123" s="10"/>
      <c r="QQJ123" s="10"/>
      <c r="QQK123" s="10"/>
      <c r="QQL123" s="10"/>
      <c r="QQM123" s="10"/>
      <c r="QQN123" s="10"/>
      <c r="QQO123" s="10"/>
      <c r="QQP123" s="10"/>
      <c r="QQQ123" s="10"/>
      <c r="QQR123" s="10"/>
      <c r="QQS123" s="10"/>
      <c r="QQT123" s="10"/>
      <c r="QQU123" s="10"/>
      <c r="QQV123" s="10"/>
      <c r="QQW123" s="10"/>
      <c r="QQX123" s="10"/>
      <c r="QQY123" s="10"/>
      <c r="QQZ123" s="10"/>
      <c r="QRA123" s="10"/>
      <c r="QRB123" s="10"/>
      <c r="QRC123" s="10"/>
      <c r="QRD123" s="10"/>
      <c r="QRE123" s="10"/>
      <c r="QRF123" s="10"/>
      <c r="QRG123" s="10"/>
      <c r="QRH123" s="10"/>
      <c r="QRI123" s="10"/>
      <c r="QRJ123" s="10"/>
      <c r="QRK123" s="10"/>
      <c r="QRL123" s="10"/>
      <c r="QRM123" s="10"/>
      <c r="QRN123" s="10"/>
      <c r="QRO123" s="10"/>
      <c r="QRP123" s="10"/>
      <c r="QRQ123" s="10"/>
      <c r="QRR123" s="10"/>
      <c r="QRS123" s="10"/>
      <c r="QRT123" s="10"/>
      <c r="QRU123" s="10"/>
      <c r="QRV123" s="10"/>
      <c r="QRW123" s="10"/>
      <c r="QRX123" s="10"/>
      <c r="QRY123" s="10"/>
      <c r="QRZ123" s="10"/>
      <c r="QSA123" s="10"/>
      <c r="QSB123" s="10"/>
      <c r="QSC123" s="10"/>
      <c r="QSD123" s="10"/>
      <c r="QSE123" s="10"/>
      <c r="QSF123" s="10"/>
      <c r="QSG123" s="10"/>
      <c r="QSH123" s="10"/>
      <c r="QSI123" s="10"/>
      <c r="QSJ123" s="10"/>
      <c r="QSK123" s="10"/>
      <c r="QSL123" s="10"/>
      <c r="QSM123" s="10"/>
      <c r="QSN123" s="10"/>
      <c r="QSO123" s="10"/>
      <c r="QSP123" s="10"/>
      <c r="QSQ123" s="10"/>
      <c r="QSR123" s="10"/>
      <c r="QSS123" s="10"/>
      <c r="QST123" s="10"/>
      <c r="QSU123" s="10"/>
      <c r="QSV123" s="10"/>
      <c r="QSW123" s="10"/>
      <c r="QSX123" s="10"/>
      <c r="QSY123" s="10"/>
      <c r="QSZ123" s="10"/>
      <c r="QTA123" s="10"/>
      <c r="QTB123" s="10"/>
      <c r="QTC123" s="10"/>
      <c r="QTD123" s="10"/>
      <c r="QTE123" s="10"/>
      <c r="QTF123" s="10"/>
      <c r="QTG123" s="10"/>
      <c r="QTH123" s="10"/>
      <c r="QTI123" s="10"/>
      <c r="QTJ123" s="10"/>
      <c r="QTK123" s="10"/>
      <c r="QTL123" s="10"/>
      <c r="QTM123" s="10"/>
      <c r="QTN123" s="10"/>
      <c r="QTO123" s="10"/>
      <c r="QTP123" s="10"/>
      <c r="QTQ123" s="10"/>
      <c r="QTR123" s="10"/>
      <c r="QTS123" s="10"/>
      <c r="QTT123" s="10"/>
      <c r="QTU123" s="10"/>
      <c r="QTV123" s="10"/>
      <c r="QTW123" s="10"/>
      <c r="QTX123" s="10"/>
      <c r="QTY123" s="10"/>
      <c r="QTZ123" s="10"/>
      <c r="QUA123" s="10"/>
      <c r="QUB123" s="10"/>
      <c r="QUC123" s="10"/>
      <c r="QUD123" s="10"/>
      <c r="QUE123" s="10"/>
      <c r="QUF123" s="10"/>
      <c r="QUG123" s="10"/>
      <c r="QUH123" s="10"/>
      <c r="QUI123" s="10"/>
      <c r="QUJ123" s="10"/>
      <c r="QUK123" s="10"/>
      <c r="QUL123" s="10"/>
      <c r="QUM123" s="10"/>
      <c r="QUN123" s="10"/>
      <c r="QUO123" s="10"/>
      <c r="QUP123" s="10"/>
      <c r="QUQ123" s="10"/>
      <c r="QUR123" s="10"/>
      <c r="QUS123" s="10"/>
      <c r="QUT123" s="10"/>
      <c r="QUU123" s="10"/>
      <c r="QUV123" s="10"/>
      <c r="QUW123" s="10"/>
      <c r="QUX123" s="10"/>
      <c r="QUY123" s="10"/>
      <c r="QUZ123" s="10"/>
      <c r="QVA123" s="10"/>
      <c r="QVB123" s="10"/>
      <c r="QVC123" s="10"/>
      <c r="QVD123" s="10"/>
      <c r="QVE123" s="10"/>
      <c r="QVF123" s="10"/>
      <c r="QVG123" s="10"/>
      <c r="QVH123" s="10"/>
      <c r="QVI123" s="10"/>
      <c r="QVJ123" s="10"/>
      <c r="QVK123" s="10"/>
      <c r="QVL123" s="10"/>
      <c r="QVM123" s="10"/>
      <c r="QVN123" s="10"/>
      <c r="QVO123" s="10"/>
      <c r="QVP123" s="10"/>
      <c r="QVQ123" s="10"/>
      <c r="QVR123" s="10"/>
      <c r="QVS123" s="10"/>
      <c r="QVT123" s="10"/>
      <c r="QVU123" s="10"/>
      <c r="QVV123" s="10"/>
      <c r="QVW123" s="10"/>
      <c r="QVX123" s="10"/>
      <c r="QVY123" s="10"/>
      <c r="QVZ123" s="10"/>
      <c r="QWA123" s="10"/>
      <c r="QWB123" s="10"/>
      <c r="QWC123" s="10"/>
      <c r="QWD123" s="10"/>
      <c r="QWE123" s="10"/>
      <c r="QWF123" s="10"/>
      <c r="QWG123" s="10"/>
      <c r="QWH123" s="10"/>
      <c r="QWI123" s="10"/>
      <c r="QWJ123" s="10"/>
      <c r="QWK123" s="10"/>
      <c r="QWL123" s="10"/>
      <c r="QWM123" s="10"/>
      <c r="QWN123" s="10"/>
      <c r="QWO123" s="10"/>
      <c r="QWP123" s="10"/>
      <c r="QWQ123" s="10"/>
      <c r="QWR123" s="10"/>
      <c r="QWS123" s="10"/>
      <c r="QWT123" s="10"/>
      <c r="QWU123" s="10"/>
      <c r="QWV123" s="10"/>
      <c r="QWW123" s="10"/>
      <c r="QWX123" s="10"/>
      <c r="QWY123" s="10"/>
      <c r="QWZ123" s="10"/>
      <c r="QXA123" s="10"/>
      <c r="QXB123" s="10"/>
      <c r="QXC123" s="10"/>
      <c r="QXD123" s="10"/>
      <c r="QXE123" s="10"/>
      <c r="QXF123" s="10"/>
      <c r="QXG123" s="10"/>
      <c r="QXH123" s="10"/>
      <c r="QXI123" s="10"/>
      <c r="QXJ123" s="10"/>
      <c r="QXK123" s="10"/>
      <c r="QXL123" s="10"/>
      <c r="QXM123" s="10"/>
      <c r="QXN123" s="10"/>
      <c r="QXO123" s="10"/>
      <c r="QXP123" s="10"/>
      <c r="QXQ123" s="10"/>
      <c r="QXR123" s="10"/>
      <c r="QXS123" s="10"/>
      <c r="QXT123" s="10"/>
      <c r="QXU123" s="10"/>
      <c r="QXV123" s="10"/>
      <c r="QXW123" s="10"/>
      <c r="QXX123" s="10"/>
      <c r="QXY123" s="10"/>
      <c r="QXZ123" s="10"/>
      <c r="QYA123" s="10"/>
      <c r="QYB123" s="10"/>
      <c r="QYC123" s="10"/>
      <c r="QYD123" s="10"/>
      <c r="QYE123" s="10"/>
      <c r="QYF123" s="10"/>
      <c r="QYG123" s="10"/>
      <c r="QYH123" s="10"/>
      <c r="QYI123" s="10"/>
      <c r="QYJ123" s="10"/>
      <c r="QYK123" s="10"/>
      <c r="QYL123" s="10"/>
      <c r="QYM123" s="10"/>
      <c r="QYN123" s="10"/>
      <c r="QYO123" s="10"/>
      <c r="QYP123" s="10"/>
      <c r="QYQ123" s="10"/>
      <c r="QYR123" s="10"/>
      <c r="QYS123" s="10"/>
      <c r="QYT123" s="10"/>
      <c r="QYU123" s="10"/>
      <c r="QYV123" s="10"/>
      <c r="QYW123" s="10"/>
      <c r="QYX123" s="10"/>
      <c r="QYY123" s="10"/>
      <c r="QYZ123" s="10"/>
      <c r="QZA123" s="10"/>
      <c r="QZB123" s="10"/>
      <c r="QZC123" s="10"/>
      <c r="QZD123" s="10"/>
      <c r="QZE123" s="10"/>
      <c r="QZF123" s="10"/>
      <c r="QZG123" s="10"/>
      <c r="QZH123" s="10"/>
      <c r="QZI123" s="10"/>
      <c r="QZJ123" s="10"/>
      <c r="QZK123" s="10"/>
      <c r="QZL123" s="10"/>
      <c r="QZM123" s="10"/>
      <c r="QZN123" s="10"/>
      <c r="QZO123" s="10"/>
      <c r="QZP123" s="10"/>
      <c r="QZQ123" s="10"/>
      <c r="QZR123" s="10"/>
      <c r="QZS123" s="10"/>
      <c r="QZT123" s="10"/>
      <c r="QZU123" s="10"/>
      <c r="QZV123" s="10"/>
      <c r="QZW123" s="10"/>
      <c r="QZX123" s="10"/>
      <c r="QZY123" s="10"/>
      <c r="QZZ123" s="10"/>
      <c r="RAA123" s="10"/>
      <c r="RAB123" s="10"/>
      <c r="RAC123" s="10"/>
      <c r="RAD123" s="10"/>
      <c r="RAE123" s="10"/>
      <c r="RAF123" s="10"/>
      <c r="RAG123" s="10"/>
      <c r="RAH123" s="10"/>
      <c r="RAI123" s="10"/>
      <c r="RAJ123" s="10"/>
      <c r="RAK123" s="10"/>
      <c r="RAL123" s="10"/>
      <c r="RAM123" s="10"/>
      <c r="RAN123" s="10"/>
      <c r="RAO123" s="10"/>
      <c r="RAP123" s="10"/>
      <c r="RAQ123" s="10"/>
      <c r="RAR123" s="10"/>
      <c r="RAS123" s="10"/>
      <c r="RAT123" s="10"/>
      <c r="RAU123" s="10"/>
      <c r="RAV123" s="10"/>
      <c r="RAW123" s="10"/>
      <c r="RAX123" s="10"/>
      <c r="RAY123" s="10"/>
      <c r="RAZ123" s="10"/>
      <c r="RBA123" s="10"/>
      <c r="RBB123" s="10"/>
      <c r="RBC123" s="10"/>
      <c r="RBD123" s="10"/>
      <c r="RBE123" s="10"/>
      <c r="RBF123" s="10"/>
      <c r="RBG123" s="10"/>
      <c r="RBH123" s="10"/>
      <c r="RBI123" s="10"/>
      <c r="RBJ123" s="10"/>
      <c r="RBK123" s="10"/>
      <c r="RBL123" s="10"/>
      <c r="RBM123" s="10"/>
      <c r="RBN123" s="10"/>
      <c r="RBO123" s="10"/>
      <c r="RBP123" s="10"/>
      <c r="RBQ123" s="10"/>
      <c r="RBR123" s="10"/>
      <c r="RBS123" s="10"/>
      <c r="RBT123" s="10"/>
      <c r="RBU123" s="10"/>
      <c r="RBV123" s="10"/>
      <c r="RBW123" s="10"/>
      <c r="RBX123" s="10"/>
      <c r="RBY123" s="10"/>
      <c r="RBZ123" s="10"/>
      <c r="RCA123" s="10"/>
      <c r="RCB123" s="10"/>
      <c r="RCC123" s="10"/>
      <c r="RCD123" s="10"/>
      <c r="RCE123" s="10"/>
      <c r="RCF123" s="10"/>
      <c r="RCG123" s="10"/>
      <c r="RCH123" s="10"/>
      <c r="RCI123" s="10"/>
      <c r="RCJ123" s="10"/>
      <c r="RCK123" s="10"/>
      <c r="RCL123" s="10"/>
      <c r="RCM123" s="10"/>
      <c r="RCN123" s="10"/>
      <c r="RCO123" s="10"/>
      <c r="RCP123" s="10"/>
      <c r="RCQ123" s="10"/>
      <c r="RCR123" s="10"/>
      <c r="RCS123" s="10"/>
      <c r="RCT123" s="10"/>
      <c r="RCU123" s="10"/>
      <c r="RCV123" s="10"/>
      <c r="RCW123" s="10"/>
      <c r="RCX123" s="10"/>
      <c r="RCY123" s="10"/>
      <c r="RCZ123" s="10"/>
      <c r="RDA123" s="10"/>
      <c r="RDB123" s="10"/>
      <c r="RDC123" s="10"/>
      <c r="RDD123" s="10"/>
      <c r="RDE123" s="10"/>
      <c r="RDF123" s="10"/>
      <c r="RDG123" s="10"/>
      <c r="RDH123" s="10"/>
      <c r="RDI123" s="10"/>
      <c r="RDJ123" s="10"/>
      <c r="RDK123" s="10"/>
      <c r="RDL123" s="10"/>
      <c r="RDM123" s="10"/>
      <c r="RDN123" s="10"/>
      <c r="RDO123" s="10"/>
      <c r="RDP123" s="10"/>
      <c r="RDQ123" s="10"/>
      <c r="RDR123" s="10"/>
      <c r="RDS123" s="10"/>
      <c r="RDT123" s="10"/>
      <c r="RDU123" s="10"/>
      <c r="RDV123" s="10"/>
      <c r="RDW123" s="10"/>
      <c r="RDX123" s="10"/>
      <c r="RDY123" s="10"/>
      <c r="RDZ123" s="10"/>
      <c r="REA123" s="10"/>
      <c r="REB123" s="10"/>
      <c r="REC123" s="10"/>
      <c r="RED123" s="10"/>
      <c r="REE123" s="10"/>
      <c r="REF123" s="10"/>
      <c r="REG123" s="10"/>
      <c r="REH123" s="10"/>
      <c r="REI123" s="10"/>
      <c r="REJ123" s="10"/>
      <c r="REK123" s="10"/>
      <c r="REL123" s="10"/>
      <c r="REM123" s="10"/>
      <c r="REN123" s="10"/>
      <c r="REO123" s="10"/>
      <c r="REP123" s="10"/>
      <c r="REQ123" s="10"/>
      <c r="RER123" s="10"/>
      <c r="RES123" s="10"/>
      <c r="RET123" s="10"/>
      <c r="REU123" s="10"/>
      <c r="REV123" s="10"/>
      <c r="REW123" s="10"/>
      <c r="REX123" s="10"/>
      <c r="REY123" s="10"/>
      <c r="REZ123" s="10"/>
      <c r="RFA123" s="10"/>
      <c r="RFB123" s="10"/>
      <c r="RFC123" s="10"/>
      <c r="RFD123" s="10"/>
      <c r="RFE123" s="10"/>
      <c r="RFF123" s="10"/>
      <c r="RFG123" s="10"/>
      <c r="RFH123" s="10"/>
      <c r="RFI123" s="10"/>
      <c r="RFJ123" s="10"/>
      <c r="RFK123" s="10"/>
      <c r="RFL123" s="10"/>
      <c r="RFM123" s="10"/>
      <c r="RFN123" s="10"/>
      <c r="RFO123" s="10"/>
      <c r="RFP123" s="10"/>
      <c r="RFQ123" s="10"/>
      <c r="RFR123" s="10"/>
      <c r="RFS123" s="10"/>
      <c r="RFT123" s="10"/>
      <c r="RFU123" s="10"/>
      <c r="RFV123" s="10"/>
      <c r="RFW123" s="10"/>
      <c r="RFX123" s="10"/>
      <c r="RFY123" s="10"/>
      <c r="RFZ123" s="10"/>
      <c r="RGA123" s="10"/>
      <c r="RGB123" s="10"/>
      <c r="RGC123" s="10"/>
      <c r="RGD123" s="10"/>
      <c r="RGE123" s="10"/>
      <c r="RGF123" s="10"/>
      <c r="RGG123" s="10"/>
      <c r="RGH123" s="10"/>
      <c r="RGI123" s="10"/>
      <c r="RGJ123" s="10"/>
      <c r="RGK123" s="10"/>
      <c r="RGL123" s="10"/>
      <c r="RGM123" s="10"/>
      <c r="RGN123" s="10"/>
      <c r="RGO123" s="10"/>
      <c r="RGP123" s="10"/>
      <c r="RGQ123" s="10"/>
      <c r="RGR123" s="10"/>
      <c r="RGS123" s="10"/>
      <c r="RGT123" s="10"/>
      <c r="RGU123" s="10"/>
      <c r="RGV123" s="10"/>
      <c r="RGW123" s="10"/>
      <c r="RGX123" s="10"/>
      <c r="RGY123" s="10"/>
      <c r="RGZ123" s="10"/>
      <c r="RHA123" s="10"/>
      <c r="RHB123" s="10"/>
      <c r="RHC123" s="10"/>
      <c r="RHD123" s="10"/>
      <c r="RHE123" s="10"/>
      <c r="RHF123" s="10"/>
      <c r="RHG123" s="10"/>
      <c r="RHH123" s="10"/>
      <c r="RHI123" s="10"/>
      <c r="RHJ123" s="10"/>
      <c r="RHK123" s="10"/>
      <c r="RHL123" s="10"/>
      <c r="RHM123" s="10"/>
      <c r="RHN123" s="10"/>
      <c r="RHO123" s="10"/>
      <c r="RHP123" s="10"/>
      <c r="RHQ123" s="10"/>
      <c r="RHR123" s="10"/>
      <c r="RHS123" s="10"/>
      <c r="RHT123" s="10"/>
      <c r="RHU123" s="10"/>
      <c r="RHV123" s="10"/>
      <c r="RHW123" s="10"/>
      <c r="RHX123" s="10"/>
      <c r="RHY123" s="10"/>
      <c r="RHZ123" s="10"/>
      <c r="RIA123" s="10"/>
      <c r="RIB123" s="10"/>
      <c r="RIC123" s="10"/>
      <c r="RID123" s="10"/>
      <c r="RIE123" s="10"/>
      <c r="RIF123" s="10"/>
      <c r="RIG123" s="10"/>
      <c r="RIH123" s="10"/>
      <c r="RII123" s="10"/>
      <c r="RIJ123" s="10"/>
      <c r="RIK123" s="10"/>
      <c r="RIL123" s="10"/>
      <c r="RIM123" s="10"/>
      <c r="RIN123" s="10"/>
      <c r="RIO123" s="10"/>
      <c r="RIP123" s="10"/>
      <c r="RIQ123" s="10"/>
      <c r="RIR123" s="10"/>
      <c r="RIS123" s="10"/>
      <c r="RIT123" s="10"/>
      <c r="RIU123" s="10"/>
      <c r="RIV123" s="10"/>
      <c r="RIW123" s="10"/>
      <c r="RIX123" s="10"/>
      <c r="RIY123" s="10"/>
      <c r="RIZ123" s="10"/>
      <c r="RJA123" s="10"/>
      <c r="RJB123" s="10"/>
      <c r="RJC123" s="10"/>
      <c r="RJD123" s="10"/>
      <c r="RJE123" s="10"/>
      <c r="RJF123" s="10"/>
      <c r="RJG123" s="10"/>
      <c r="RJH123" s="10"/>
      <c r="RJI123" s="10"/>
      <c r="RJJ123" s="10"/>
      <c r="RJK123" s="10"/>
      <c r="RJL123" s="10"/>
      <c r="RJM123" s="10"/>
      <c r="RJN123" s="10"/>
      <c r="RJO123" s="10"/>
      <c r="RJP123" s="10"/>
      <c r="RJQ123" s="10"/>
      <c r="RJR123" s="10"/>
      <c r="RJS123" s="10"/>
      <c r="RJT123" s="10"/>
      <c r="RJU123" s="10"/>
      <c r="RJV123" s="10"/>
      <c r="RJW123" s="10"/>
      <c r="RJX123" s="10"/>
      <c r="RJY123" s="10"/>
      <c r="RJZ123" s="10"/>
      <c r="RKA123" s="10"/>
      <c r="RKB123" s="10"/>
      <c r="RKC123" s="10"/>
      <c r="RKD123" s="10"/>
      <c r="RKE123" s="10"/>
      <c r="RKF123" s="10"/>
      <c r="RKG123" s="10"/>
      <c r="RKH123" s="10"/>
      <c r="RKI123" s="10"/>
      <c r="RKJ123" s="10"/>
      <c r="RKK123" s="10"/>
      <c r="RKL123" s="10"/>
      <c r="RKM123" s="10"/>
      <c r="RKN123" s="10"/>
      <c r="RKO123" s="10"/>
      <c r="RKP123" s="10"/>
      <c r="RKQ123" s="10"/>
      <c r="RKR123" s="10"/>
      <c r="RKS123" s="10"/>
      <c r="RKT123" s="10"/>
      <c r="RKU123" s="10"/>
      <c r="RKV123" s="10"/>
      <c r="RKW123" s="10"/>
      <c r="RKX123" s="10"/>
      <c r="RKY123" s="10"/>
      <c r="RKZ123" s="10"/>
      <c r="RLA123" s="10"/>
      <c r="RLB123" s="10"/>
      <c r="RLC123" s="10"/>
      <c r="RLD123" s="10"/>
      <c r="RLE123" s="10"/>
      <c r="RLF123" s="10"/>
      <c r="RLG123" s="10"/>
      <c r="RLH123" s="10"/>
      <c r="RLI123" s="10"/>
      <c r="RLJ123" s="10"/>
      <c r="RLK123" s="10"/>
      <c r="RLL123" s="10"/>
      <c r="RLM123" s="10"/>
      <c r="RLN123" s="10"/>
      <c r="RLO123" s="10"/>
      <c r="RLP123" s="10"/>
      <c r="RLQ123" s="10"/>
      <c r="RLR123" s="10"/>
      <c r="RLS123" s="10"/>
      <c r="RLT123" s="10"/>
      <c r="RLU123" s="10"/>
      <c r="RLV123" s="10"/>
      <c r="RLW123" s="10"/>
      <c r="RLX123" s="10"/>
      <c r="RLY123" s="10"/>
      <c r="RLZ123" s="10"/>
      <c r="RMA123" s="10"/>
      <c r="RMB123" s="10"/>
      <c r="RMC123" s="10"/>
      <c r="RMD123" s="10"/>
      <c r="RME123" s="10"/>
      <c r="RMF123" s="10"/>
      <c r="RMG123" s="10"/>
      <c r="RMH123" s="10"/>
      <c r="RMI123" s="10"/>
      <c r="RMJ123" s="10"/>
      <c r="RMK123" s="10"/>
      <c r="RML123" s="10"/>
      <c r="RMM123" s="10"/>
      <c r="RMN123" s="10"/>
      <c r="RMO123" s="10"/>
      <c r="RMP123" s="10"/>
      <c r="RMQ123" s="10"/>
      <c r="RMR123" s="10"/>
      <c r="RMS123" s="10"/>
      <c r="RMT123" s="10"/>
      <c r="RMU123" s="10"/>
      <c r="RMV123" s="10"/>
      <c r="RMW123" s="10"/>
      <c r="RMX123" s="10"/>
      <c r="RMY123" s="10"/>
      <c r="RMZ123" s="10"/>
      <c r="RNA123" s="10"/>
      <c r="RNB123" s="10"/>
      <c r="RNC123" s="10"/>
      <c r="RND123" s="10"/>
      <c r="RNE123" s="10"/>
      <c r="RNF123" s="10"/>
      <c r="RNG123" s="10"/>
      <c r="RNH123" s="10"/>
      <c r="RNI123" s="10"/>
      <c r="RNJ123" s="10"/>
      <c r="RNK123" s="10"/>
      <c r="RNL123" s="10"/>
      <c r="RNM123" s="10"/>
      <c r="RNN123" s="10"/>
      <c r="RNO123" s="10"/>
      <c r="RNP123" s="10"/>
      <c r="RNQ123" s="10"/>
      <c r="RNR123" s="10"/>
      <c r="RNS123" s="10"/>
      <c r="RNT123" s="10"/>
      <c r="RNU123" s="10"/>
      <c r="RNV123" s="10"/>
      <c r="RNW123" s="10"/>
      <c r="RNX123" s="10"/>
      <c r="RNY123" s="10"/>
      <c r="RNZ123" s="10"/>
      <c r="ROA123" s="10"/>
      <c r="ROB123" s="10"/>
      <c r="ROC123" s="10"/>
      <c r="ROD123" s="10"/>
      <c r="ROE123" s="10"/>
      <c r="ROF123" s="10"/>
      <c r="ROG123" s="10"/>
      <c r="ROH123" s="10"/>
      <c r="ROI123" s="10"/>
      <c r="ROJ123" s="10"/>
      <c r="ROK123" s="10"/>
      <c r="ROL123" s="10"/>
      <c r="ROM123" s="10"/>
      <c r="RON123" s="10"/>
      <c r="ROO123" s="10"/>
      <c r="ROP123" s="10"/>
      <c r="ROQ123" s="10"/>
      <c r="ROR123" s="10"/>
      <c r="ROS123" s="10"/>
      <c r="ROT123" s="10"/>
      <c r="ROU123" s="10"/>
      <c r="ROV123" s="10"/>
      <c r="ROW123" s="10"/>
      <c r="ROX123" s="10"/>
      <c r="ROY123" s="10"/>
      <c r="ROZ123" s="10"/>
      <c r="RPA123" s="10"/>
      <c r="RPB123" s="10"/>
      <c r="RPC123" s="10"/>
      <c r="RPD123" s="10"/>
      <c r="RPE123" s="10"/>
      <c r="RPF123" s="10"/>
      <c r="RPG123" s="10"/>
      <c r="RPH123" s="10"/>
      <c r="RPI123" s="10"/>
      <c r="RPJ123" s="10"/>
      <c r="RPK123" s="10"/>
      <c r="RPL123" s="10"/>
      <c r="RPM123" s="10"/>
      <c r="RPN123" s="10"/>
      <c r="RPO123" s="10"/>
      <c r="RPP123" s="10"/>
      <c r="RPQ123" s="10"/>
      <c r="RPR123" s="10"/>
      <c r="RPS123" s="10"/>
      <c r="RPT123" s="10"/>
      <c r="RPU123" s="10"/>
      <c r="RPV123" s="10"/>
      <c r="RPW123" s="10"/>
      <c r="RPX123" s="10"/>
      <c r="RPY123" s="10"/>
      <c r="RPZ123" s="10"/>
      <c r="RQA123" s="10"/>
      <c r="RQB123" s="10"/>
      <c r="RQC123" s="10"/>
      <c r="RQD123" s="10"/>
      <c r="RQE123" s="10"/>
      <c r="RQF123" s="10"/>
      <c r="RQG123" s="10"/>
      <c r="RQH123" s="10"/>
      <c r="RQI123" s="10"/>
      <c r="RQJ123" s="10"/>
      <c r="RQK123" s="10"/>
      <c r="RQL123" s="10"/>
      <c r="RQM123" s="10"/>
      <c r="RQN123" s="10"/>
      <c r="RQO123" s="10"/>
      <c r="RQP123" s="10"/>
      <c r="RQQ123" s="10"/>
      <c r="RQR123" s="10"/>
      <c r="RQS123" s="10"/>
      <c r="RQT123" s="10"/>
      <c r="RQU123" s="10"/>
      <c r="RQV123" s="10"/>
      <c r="RQW123" s="10"/>
      <c r="RQX123" s="10"/>
      <c r="RQY123" s="10"/>
      <c r="RQZ123" s="10"/>
      <c r="RRA123" s="10"/>
      <c r="RRB123" s="10"/>
      <c r="RRC123" s="10"/>
      <c r="RRD123" s="10"/>
      <c r="RRE123" s="10"/>
      <c r="RRF123" s="10"/>
      <c r="RRG123" s="10"/>
      <c r="RRH123" s="10"/>
      <c r="RRI123" s="10"/>
      <c r="RRJ123" s="10"/>
      <c r="RRK123" s="10"/>
      <c r="RRL123" s="10"/>
      <c r="RRM123" s="10"/>
      <c r="RRN123" s="10"/>
      <c r="RRO123" s="10"/>
      <c r="RRP123" s="10"/>
      <c r="RRQ123" s="10"/>
      <c r="RRR123" s="10"/>
      <c r="RRS123" s="10"/>
      <c r="RRT123" s="10"/>
      <c r="RRU123" s="10"/>
      <c r="RRV123" s="10"/>
      <c r="RRW123" s="10"/>
      <c r="RRX123" s="10"/>
      <c r="RRY123" s="10"/>
      <c r="RRZ123" s="10"/>
      <c r="RSA123" s="10"/>
      <c r="RSB123" s="10"/>
      <c r="RSC123" s="10"/>
      <c r="RSD123" s="10"/>
      <c r="RSE123" s="10"/>
      <c r="RSF123" s="10"/>
      <c r="RSG123" s="10"/>
      <c r="RSH123" s="10"/>
      <c r="RSI123" s="10"/>
      <c r="RSJ123" s="10"/>
      <c r="RSK123" s="10"/>
      <c r="RSL123" s="10"/>
      <c r="RSM123" s="10"/>
      <c r="RSN123" s="10"/>
      <c r="RSO123" s="10"/>
      <c r="RSP123" s="10"/>
      <c r="RSQ123" s="10"/>
      <c r="RSR123" s="10"/>
      <c r="RSS123" s="10"/>
      <c r="RST123" s="10"/>
      <c r="RSU123" s="10"/>
      <c r="RSV123" s="10"/>
      <c r="RSW123" s="10"/>
      <c r="RSX123" s="10"/>
      <c r="RSY123" s="10"/>
      <c r="RSZ123" s="10"/>
      <c r="RTA123" s="10"/>
      <c r="RTB123" s="10"/>
      <c r="RTC123" s="10"/>
      <c r="RTD123" s="10"/>
      <c r="RTE123" s="10"/>
      <c r="RTF123" s="10"/>
      <c r="RTG123" s="10"/>
      <c r="RTH123" s="10"/>
      <c r="RTI123" s="10"/>
      <c r="RTJ123" s="10"/>
      <c r="RTK123" s="10"/>
      <c r="RTL123" s="10"/>
      <c r="RTM123" s="10"/>
      <c r="RTN123" s="10"/>
      <c r="RTO123" s="10"/>
      <c r="RTP123" s="10"/>
      <c r="RTQ123" s="10"/>
      <c r="RTR123" s="10"/>
      <c r="RTS123" s="10"/>
      <c r="RTT123" s="10"/>
      <c r="RTU123" s="10"/>
      <c r="RTV123" s="10"/>
      <c r="RTW123" s="10"/>
      <c r="RTX123" s="10"/>
      <c r="RTY123" s="10"/>
      <c r="RTZ123" s="10"/>
      <c r="RUA123" s="10"/>
      <c r="RUB123" s="10"/>
      <c r="RUC123" s="10"/>
      <c r="RUD123" s="10"/>
      <c r="RUE123" s="10"/>
      <c r="RUF123" s="10"/>
      <c r="RUG123" s="10"/>
      <c r="RUH123" s="10"/>
      <c r="RUI123" s="10"/>
      <c r="RUJ123" s="10"/>
      <c r="RUK123" s="10"/>
      <c r="RUL123" s="10"/>
      <c r="RUM123" s="10"/>
      <c r="RUN123" s="10"/>
      <c r="RUO123" s="10"/>
      <c r="RUP123" s="10"/>
      <c r="RUQ123" s="10"/>
      <c r="RUR123" s="10"/>
      <c r="RUS123" s="10"/>
      <c r="RUT123" s="10"/>
      <c r="RUU123" s="10"/>
      <c r="RUV123" s="10"/>
      <c r="RUW123" s="10"/>
      <c r="RUX123" s="10"/>
      <c r="RUY123" s="10"/>
      <c r="RUZ123" s="10"/>
      <c r="RVA123" s="10"/>
      <c r="RVB123" s="10"/>
      <c r="RVC123" s="10"/>
      <c r="RVD123" s="10"/>
      <c r="RVE123" s="10"/>
      <c r="RVF123" s="10"/>
      <c r="RVG123" s="10"/>
      <c r="RVH123" s="10"/>
      <c r="RVI123" s="10"/>
      <c r="RVJ123" s="10"/>
      <c r="RVK123" s="10"/>
      <c r="RVL123" s="10"/>
      <c r="RVM123" s="10"/>
      <c r="RVN123" s="10"/>
      <c r="RVO123" s="10"/>
      <c r="RVP123" s="10"/>
      <c r="RVQ123" s="10"/>
      <c r="RVR123" s="10"/>
      <c r="RVS123" s="10"/>
      <c r="RVT123" s="10"/>
      <c r="RVU123" s="10"/>
      <c r="RVV123" s="10"/>
      <c r="RVW123" s="10"/>
      <c r="RVX123" s="10"/>
      <c r="RVY123" s="10"/>
      <c r="RVZ123" s="10"/>
      <c r="RWA123" s="10"/>
      <c r="RWB123" s="10"/>
      <c r="RWC123" s="10"/>
      <c r="RWD123" s="10"/>
      <c r="RWE123" s="10"/>
      <c r="RWF123" s="10"/>
      <c r="RWG123" s="10"/>
      <c r="RWH123" s="10"/>
      <c r="RWI123" s="10"/>
      <c r="RWJ123" s="10"/>
      <c r="RWK123" s="10"/>
      <c r="RWL123" s="10"/>
      <c r="RWM123" s="10"/>
      <c r="RWN123" s="10"/>
      <c r="RWO123" s="10"/>
      <c r="RWP123" s="10"/>
      <c r="RWQ123" s="10"/>
      <c r="RWR123" s="10"/>
      <c r="RWS123" s="10"/>
      <c r="RWT123" s="10"/>
      <c r="RWU123" s="10"/>
      <c r="RWV123" s="10"/>
      <c r="RWW123" s="10"/>
      <c r="RWX123" s="10"/>
      <c r="RWY123" s="10"/>
      <c r="RWZ123" s="10"/>
      <c r="RXA123" s="10"/>
      <c r="RXB123" s="10"/>
      <c r="RXC123" s="10"/>
      <c r="RXD123" s="10"/>
      <c r="RXE123" s="10"/>
      <c r="RXF123" s="10"/>
      <c r="RXG123" s="10"/>
      <c r="RXH123" s="10"/>
      <c r="RXI123" s="10"/>
      <c r="RXJ123" s="10"/>
      <c r="RXK123" s="10"/>
      <c r="RXL123" s="10"/>
      <c r="RXM123" s="10"/>
      <c r="RXN123" s="10"/>
      <c r="RXO123" s="10"/>
      <c r="RXP123" s="10"/>
      <c r="RXQ123" s="10"/>
      <c r="RXR123" s="10"/>
      <c r="RXS123" s="10"/>
      <c r="RXT123" s="10"/>
      <c r="RXU123" s="10"/>
      <c r="RXV123" s="10"/>
      <c r="RXW123" s="10"/>
      <c r="RXX123" s="10"/>
      <c r="RXY123" s="10"/>
      <c r="RXZ123" s="10"/>
      <c r="RYA123" s="10"/>
      <c r="RYB123" s="10"/>
      <c r="RYC123" s="10"/>
      <c r="RYD123" s="10"/>
      <c r="RYE123" s="10"/>
      <c r="RYF123" s="10"/>
      <c r="RYG123" s="10"/>
      <c r="RYH123" s="10"/>
      <c r="RYI123" s="10"/>
      <c r="RYJ123" s="10"/>
      <c r="RYK123" s="10"/>
      <c r="RYL123" s="10"/>
      <c r="RYM123" s="10"/>
      <c r="RYN123" s="10"/>
      <c r="RYO123" s="10"/>
      <c r="RYP123" s="10"/>
      <c r="RYQ123" s="10"/>
      <c r="RYR123" s="10"/>
      <c r="RYS123" s="10"/>
      <c r="RYT123" s="10"/>
      <c r="RYU123" s="10"/>
      <c r="RYV123" s="10"/>
      <c r="RYW123" s="10"/>
      <c r="RYX123" s="10"/>
      <c r="RYY123" s="10"/>
      <c r="RYZ123" s="10"/>
      <c r="RZA123" s="10"/>
      <c r="RZB123" s="10"/>
      <c r="RZC123" s="10"/>
      <c r="RZD123" s="10"/>
      <c r="RZE123" s="10"/>
      <c r="RZF123" s="10"/>
      <c r="RZG123" s="10"/>
      <c r="RZH123" s="10"/>
      <c r="RZI123" s="10"/>
      <c r="RZJ123" s="10"/>
      <c r="RZK123" s="10"/>
      <c r="RZL123" s="10"/>
      <c r="RZM123" s="10"/>
      <c r="RZN123" s="10"/>
      <c r="RZO123" s="10"/>
      <c r="RZP123" s="10"/>
      <c r="RZQ123" s="10"/>
      <c r="RZR123" s="10"/>
      <c r="RZS123" s="10"/>
      <c r="RZT123" s="10"/>
      <c r="RZU123" s="10"/>
      <c r="RZV123" s="10"/>
      <c r="RZW123" s="10"/>
      <c r="RZX123" s="10"/>
      <c r="RZY123" s="10"/>
      <c r="RZZ123" s="10"/>
      <c r="SAA123" s="10"/>
      <c r="SAB123" s="10"/>
      <c r="SAC123" s="10"/>
      <c r="SAD123" s="10"/>
      <c r="SAE123" s="10"/>
      <c r="SAF123" s="10"/>
      <c r="SAG123" s="10"/>
      <c r="SAH123" s="10"/>
      <c r="SAI123" s="10"/>
      <c r="SAJ123" s="10"/>
      <c r="SAK123" s="10"/>
      <c r="SAL123" s="10"/>
      <c r="SAM123" s="10"/>
      <c r="SAN123" s="10"/>
      <c r="SAO123" s="10"/>
      <c r="SAP123" s="10"/>
      <c r="SAQ123" s="10"/>
      <c r="SAR123" s="10"/>
      <c r="SAS123" s="10"/>
      <c r="SAT123" s="10"/>
      <c r="SAU123" s="10"/>
      <c r="SAV123" s="10"/>
      <c r="SAW123" s="10"/>
      <c r="SAX123" s="10"/>
      <c r="SAY123" s="10"/>
      <c r="SAZ123" s="10"/>
      <c r="SBA123" s="10"/>
      <c r="SBB123" s="10"/>
      <c r="SBC123" s="10"/>
      <c r="SBD123" s="10"/>
      <c r="SBE123" s="10"/>
      <c r="SBF123" s="10"/>
      <c r="SBG123" s="10"/>
      <c r="SBH123" s="10"/>
      <c r="SBI123" s="10"/>
      <c r="SBJ123" s="10"/>
      <c r="SBK123" s="10"/>
      <c r="SBL123" s="10"/>
      <c r="SBM123" s="10"/>
      <c r="SBN123" s="10"/>
      <c r="SBO123" s="10"/>
      <c r="SBP123" s="10"/>
      <c r="SBQ123" s="10"/>
      <c r="SBR123" s="10"/>
      <c r="SBS123" s="10"/>
      <c r="SBT123" s="10"/>
      <c r="SBU123" s="10"/>
      <c r="SBV123" s="10"/>
      <c r="SBW123" s="10"/>
      <c r="SBX123" s="10"/>
      <c r="SBY123" s="10"/>
      <c r="SBZ123" s="10"/>
      <c r="SCA123" s="10"/>
      <c r="SCB123" s="10"/>
      <c r="SCC123" s="10"/>
      <c r="SCD123" s="10"/>
      <c r="SCE123" s="10"/>
      <c r="SCF123" s="10"/>
      <c r="SCG123" s="10"/>
      <c r="SCH123" s="10"/>
      <c r="SCI123" s="10"/>
      <c r="SCJ123" s="10"/>
      <c r="SCK123" s="10"/>
      <c r="SCL123" s="10"/>
      <c r="SCM123" s="10"/>
      <c r="SCN123" s="10"/>
      <c r="SCO123" s="10"/>
      <c r="SCP123" s="10"/>
      <c r="SCQ123" s="10"/>
      <c r="SCR123" s="10"/>
      <c r="SCS123" s="10"/>
      <c r="SCT123" s="10"/>
      <c r="SCU123" s="10"/>
      <c r="SCV123" s="10"/>
      <c r="SCW123" s="10"/>
      <c r="SCX123" s="10"/>
      <c r="SCY123" s="10"/>
      <c r="SCZ123" s="10"/>
      <c r="SDA123" s="10"/>
      <c r="SDB123" s="10"/>
      <c r="SDC123" s="10"/>
      <c r="SDD123" s="10"/>
      <c r="SDE123" s="10"/>
      <c r="SDF123" s="10"/>
      <c r="SDG123" s="10"/>
      <c r="SDH123" s="10"/>
      <c r="SDI123" s="10"/>
      <c r="SDJ123" s="10"/>
      <c r="SDK123" s="10"/>
      <c r="SDL123" s="10"/>
      <c r="SDM123" s="10"/>
      <c r="SDN123" s="10"/>
      <c r="SDO123" s="10"/>
      <c r="SDP123" s="10"/>
      <c r="SDQ123" s="10"/>
      <c r="SDR123" s="10"/>
      <c r="SDS123" s="10"/>
      <c r="SDT123" s="10"/>
      <c r="SDU123" s="10"/>
      <c r="SDV123" s="10"/>
      <c r="SDW123" s="10"/>
      <c r="SDX123" s="10"/>
      <c r="SDY123" s="10"/>
      <c r="SDZ123" s="10"/>
      <c r="SEA123" s="10"/>
      <c r="SEB123" s="10"/>
      <c r="SEC123" s="10"/>
      <c r="SED123" s="10"/>
      <c r="SEE123" s="10"/>
      <c r="SEF123" s="10"/>
      <c r="SEG123" s="10"/>
      <c r="SEH123" s="10"/>
      <c r="SEI123" s="10"/>
      <c r="SEJ123" s="10"/>
      <c r="SEK123" s="10"/>
      <c r="SEL123" s="10"/>
      <c r="SEM123" s="10"/>
      <c r="SEN123" s="10"/>
      <c r="SEO123" s="10"/>
      <c r="SEP123" s="10"/>
      <c r="SEQ123" s="10"/>
      <c r="SER123" s="10"/>
      <c r="SES123" s="10"/>
      <c r="SET123" s="10"/>
      <c r="SEU123" s="10"/>
      <c r="SEV123" s="10"/>
      <c r="SEW123" s="10"/>
      <c r="SEX123" s="10"/>
      <c r="SEY123" s="10"/>
      <c r="SEZ123" s="10"/>
      <c r="SFA123" s="10"/>
      <c r="SFB123" s="10"/>
      <c r="SFC123" s="10"/>
      <c r="SFD123" s="10"/>
      <c r="SFE123" s="10"/>
      <c r="SFF123" s="10"/>
      <c r="SFG123" s="10"/>
      <c r="SFH123" s="10"/>
      <c r="SFI123" s="10"/>
      <c r="SFJ123" s="10"/>
      <c r="SFK123" s="10"/>
      <c r="SFL123" s="10"/>
      <c r="SFM123" s="10"/>
      <c r="SFN123" s="10"/>
      <c r="SFO123" s="10"/>
      <c r="SFP123" s="10"/>
      <c r="SFQ123" s="10"/>
      <c r="SFR123" s="10"/>
      <c r="SFS123" s="10"/>
      <c r="SFT123" s="10"/>
      <c r="SFU123" s="10"/>
      <c r="SFV123" s="10"/>
      <c r="SFW123" s="10"/>
      <c r="SFX123" s="10"/>
      <c r="SFY123" s="10"/>
      <c r="SFZ123" s="10"/>
      <c r="SGA123" s="10"/>
      <c r="SGB123" s="10"/>
      <c r="SGC123" s="10"/>
      <c r="SGD123" s="10"/>
      <c r="SGE123" s="10"/>
      <c r="SGF123" s="10"/>
      <c r="SGG123" s="10"/>
      <c r="SGH123" s="10"/>
      <c r="SGI123" s="10"/>
      <c r="SGJ123" s="10"/>
      <c r="SGK123" s="10"/>
      <c r="SGL123" s="10"/>
      <c r="SGM123" s="10"/>
      <c r="SGN123" s="10"/>
      <c r="SGO123" s="10"/>
      <c r="SGP123" s="10"/>
      <c r="SGQ123" s="10"/>
      <c r="SGR123" s="10"/>
      <c r="SGS123" s="10"/>
      <c r="SGT123" s="10"/>
      <c r="SGU123" s="10"/>
      <c r="SGV123" s="10"/>
      <c r="SGW123" s="10"/>
      <c r="SGX123" s="10"/>
      <c r="SGY123" s="10"/>
      <c r="SGZ123" s="10"/>
      <c r="SHA123" s="10"/>
      <c r="SHB123" s="10"/>
      <c r="SHC123" s="10"/>
      <c r="SHD123" s="10"/>
      <c r="SHE123" s="10"/>
      <c r="SHF123" s="10"/>
      <c r="SHG123" s="10"/>
      <c r="SHH123" s="10"/>
      <c r="SHI123" s="10"/>
      <c r="SHJ123" s="10"/>
      <c r="SHK123" s="10"/>
      <c r="SHL123" s="10"/>
      <c r="SHM123" s="10"/>
      <c r="SHN123" s="10"/>
      <c r="SHO123" s="10"/>
      <c r="SHP123" s="10"/>
      <c r="SHQ123" s="10"/>
      <c r="SHR123" s="10"/>
      <c r="SHS123" s="10"/>
      <c r="SHT123" s="10"/>
      <c r="SHU123" s="10"/>
      <c r="SHV123" s="10"/>
      <c r="SHW123" s="10"/>
      <c r="SHX123" s="10"/>
      <c r="SHY123" s="10"/>
      <c r="SHZ123" s="10"/>
      <c r="SIA123" s="10"/>
      <c r="SIB123" s="10"/>
      <c r="SIC123" s="10"/>
      <c r="SID123" s="10"/>
      <c r="SIE123" s="10"/>
      <c r="SIF123" s="10"/>
      <c r="SIG123" s="10"/>
      <c r="SIH123" s="10"/>
      <c r="SII123" s="10"/>
      <c r="SIJ123" s="10"/>
      <c r="SIK123" s="10"/>
      <c r="SIL123" s="10"/>
      <c r="SIM123" s="10"/>
      <c r="SIN123" s="10"/>
      <c r="SIO123" s="10"/>
      <c r="SIP123" s="10"/>
      <c r="SIQ123" s="10"/>
      <c r="SIR123" s="10"/>
      <c r="SIS123" s="10"/>
      <c r="SIT123" s="10"/>
      <c r="SIU123" s="10"/>
      <c r="SIV123" s="10"/>
      <c r="SIW123" s="10"/>
      <c r="SIX123" s="10"/>
      <c r="SIY123" s="10"/>
      <c r="SIZ123" s="10"/>
      <c r="SJA123" s="10"/>
      <c r="SJB123" s="10"/>
      <c r="SJC123" s="10"/>
      <c r="SJD123" s="10"/>
      <c r="SJE123" s="10"/>
      <c r="SJF123" s="10"/>
      <c r="SJG123" s="10"/>
      <c r="SJH123" s="10"/>
      <c r="SJI123" s="10"/>
      <c r="SJJ123" s="10"/>
      <c r="SJK123" s="10"/>
      <c r="SJL123" s="10"/>
      <c r="SJM123" s="10"/>
      <c r="SJN123" s="10"/>
      <c r="SJO123" s="10"/>
      <c r="SJP123" s="10"/>
      <c r="SJQ123" s="10"/>
      <c r="SJR123" s="10"/>
      <c r="SJS123" s="10"/>
      <c r="SJT123" s="10"/>
      <c r="SJU123" s="10"/>
      <c r="SJV123" s="10"/>
      <c r="SJW123" s="10"/>
      <c r="SJX123" s="10"/>
      <c r="SJY123" s="10"/>
      <c r="SJZ123" s="10"/>
      <c r="SKA123" s="10"/>
      <c r="SKB123" s="10"/>
      <c r="SKC123" s="10"/>
      <c r="SKD123" s="10"/>
      <c r="SKE123" s="10"/>
      <c r="SKF123" s="10"/>
      <c r="SKG123" s="10"/>
      <c r="SKH123" s="10"/>
      <c r="SKI123" s="10"/>
      <c r="SKJ123" s="10"/>
      <c r="SKK123" s="10"/>
      <c r="SKL123" s="10"/>
      <c r="SKM123" s="10"/>
      <c r="SKN123" s="10"/>
      <c r="SKO123" s="10"/>
      <c r="SKP123" s="10"/>
      <c r="SKQ123" s="10"/>
      <c r="SKR123" s="10"/>
      <c r="SKS123" s="10"/>
      <c r="SKT123" s="10"/>
      <c r="SKU123" s="10"/>
      <c r="SKV123" s="10"/>
      <c r="SKW123" s="10"/>
      <c r="SKX123" s="10"/>
      <c r="SKY123" s="10"/>
      <c r="SKZ123" s="10"/>
      <c r="SLA123" s="10"/>
      <c r="SLB123" s="10"/>
      <c r="SLC123" s="10"/>
      <c r="SLD123" s="10"/>
      <c r="SLE123" s="10"/>
      <c r="SLF123" s="10"/>
      <c r="SLG123" s="10"/>
      <c r="SLH123" s="10"/>
      <c r="SLI123" s="10"/>
      <c r="SLJ123" s="10"/>
      <c r="SLK123" s="10"/>
      <c r="SLL123" s="10"/>
      <c r="SLM123" s="10"/>
      <c r="SLN123" s="10"/>
      <c r="SLO123" s="10"/>
      <c r="SLP123" s="10"/>
      <c r="SLQ123" s="10"/>
      <c r="SLR123" s="10"/>
      <c r="SLS123" s="10"/>
      <c r="SLT123" s="10"/>
      <c r="SLU123" s="10"/>
      <c r="SLV123" s="10"/>
      <c r="SLW123" s="10"/>
      <c r="SLX123" s="10"/>
      <c r="SLY123" s="10"/>
      <c r="SLZ123" s="10"/>
      <c r="SMA123" s="10"/>
      <c r="SMB123" s="10"/>
      <c r="SMC123" s="10"/>
      <c r="SMD123" s="10"/>
      <c r="SME123" s="10"/>
      <c r="SMF123" s="10"/>
      <c r="SMG123" s="10"/>
      <c r="SMH123" s="10"/>
      <c r="SMI123" s="10"/>
      <c r="SMJ123" s="10"/>
      <c r="SMK123" s="10"/>
      <c r="SML123" s="10"/>
      <c r="SMM123" s="10"/>
      <c r="SMN123" s="10"/>
      <c r="SMO123" s="10"/>
      <c r="SMP123" s="10"/>
      <c r="SMQ123" s="10"/>
      <c r="SMR123" s="10"/>
      <c r="SMS123" s="10"/>
      <c r="SMT123" s="10"/>
      <c r="SMU123" s="10"/>
      <c r="SMV123" s="10"/>
      <c r="SMW123" s="10"/>
      <c r="SMX123" s="10"/>
      <c r="SMY123" s="10"/>
      <c r="SMZ123" s="10"/>
      <c r="SNA123" s="10"/>
      <c r="SNB123" s="10"/>
      <c r="SNC123" s="10"/>
      <c r="SND123" s="10"/>
      <c r="SNE123" s="10"/>
      <c r="SNF123" s="10"/>
      <c r="SNG123" s="10"/>
      <c r="SNH123" s="10"/>
      <c r="SNI123" s="10"/>
      <c r="SNJ123" s="10"/>
      <c r="SNK123" s="10"/>
      <c r="SNL123" s="10"/>
      <c r="SNM123" s="10"/>
      <c r="SNN123" s="10"/>
      <c r="SNO123" s="10"/>
      <c r="SNP123" s="10"/>
      <c r="SNQ123" s="10"/>
      <c r="SNR123" s="10"/>
      <c r="SNS123" s="10"/>
      <c r="SNT123" s="10"/>
      <c r="SNU123" s="10"/>
      <c r="SNV123" s="10"/>
      <c r="SNW123" s="10"/>
      <c r="SNX123" s="10"/>
      <c r="SNY123" s="10"/>
      <c r="SNZ123" s="10"/>
      <c r="SOA123" s="10"/>
      <c r="SOB123" s="10"/>
      <c r="SOC123" s="10"/>
      <c r="SOD123" s="10"/>
      <c r="SOE123" s="10"/>
      <c r="SOF123" s="10"/>
      <c r="SOG123" s="10"/>
      <c r="SOH123" s="10"/>
      <c r="SOI123" s="10"/>
      <c r="SOJ123" s="10"/>
      <c r="SOK123" s="10"/>
      <c r="SOL123" s="10"/>
      <c r="SOM123" s="10"/>
      <c r="SON123" s="10"/>
      <c r="SOO123" s="10"/>
      <c r="SOP123" s="10"/>
      <c r="SOQ123" s="10"/>
      <c r="SOR123" s="10"/>
      <c r="SOS123" s="10"/>
      <c r="SOT123" s="10"/>
      <c r="SOU123" s="10"/>
      <c r="SOV123" s="10"/>
      <c r="SOW123" s="10"/>
      <c r="SOX123" s="10"/>
      <c r="SOY123" s="10"/>
      <c r="SOZ123" s="10"/>
      <c r="SPA123" s="10"/>
      <c r="SPB123" s="10"/>
      <c r="SPC123" s="10"/>
      <c r="SPD123" s="10"/>
      <c r="SPE123" s="10"/>
      <c r="SPF123" s="10"/>
      <c r="SPG123" s="10"/>
      <c r="SPH123" s="10"/>
      <c r="SPI123" s="10"/>
      <c r="SPJ123" s="10"/>
      <c r="SPK123" s="10"/>
      <c r="SPL123" s="10"/>
      <c r="SPM123" s="10"/>
      <c r="SPN123" s="10"/>
      <c r="SPO123" s="10"/>
      <c r="SPP123" s="10"/>
      <c r="SPQ123" s="10"/>
      <c r="SPR123" s="10"/>
      <c r="SPS123" s="10"/>
      <c r="SPT123" s="10"/>
      <c r="SPU123" s="10"/>
      <c r="SPV123" s="10"/>
      <c r="SPW123" s="10"/>
      <c r="SPX123" s="10"/>
      <c r="SPY123" s="10"/>
      <c r="SPZ123" s="10"/>
      <c r="SQA123" s="10"/>
      <c r="SQB123" s="10"/>
      <c r="SQC123" s="10"/>
      <c r="SQD123" s="10"/>
      <c r="SQE123" s="10"/>
      <c r="SQF123" s="10"/>
      <c r="SQG123" s="10"/>
      <c r="SQH123" s="10"/>
      <c r="SQI123" s="10"/>
      <c r="SQJ123" s="10"/>
      <c r="SQK123" s="10"/>
      <c r="SQL123" s="10"/>
      <c r="SQM123" s="10"/>
      <c r="SQN123" s="10"/>
      <c r="SQO123" s="10"/>
      <c r="SQP123" s="10"/>
      <c r="SQQ123" s="10"/>
      <c r="SQR123" s="10"/>
      <c r="SQS123" s="10"/>
      <c r="SQT123" s="10"/>
      <c r="SQU123" s="10"/>
      <c r="SQV123" s="10"/>
      <c r="SQW123" s="10"/>
      <c r="SQX123" s="10"/>
      <c r="SQY123" s="10"/>
      <c r="SQZ123" s="10"/>
      <c r="SRA123" s="10"/>
      <c r="SRB123" s="10"/>
      <c r="SRC123" s="10"/>
      <c r="SRD123" s="10"/>
      <c r="SRE123" s="10"/>
      <c r="SRF123" s="10"/>
      <c r="SRG123" s="10"/>
      <c r="SRH123" s="10"/>
      <c r="SRI123" s="10"/>
      <c r="SRJ123" s="10"/>
      <c r="SRK123" s="10"/>
      <c r="SRL123" s="10"/>
      <c r="SRM123" s="10"/>
      <c r="SRN123" s="10"/>
      <c r="SRO123" s="10"/>
      <c r="SRP123" s="10"/>
      <c r="SRQ123" s="10"/>
      <c r="SRR123" s="10"/>
      <c r="SRS123" s="10"/>
      <c r="SRT123" s="10"/>
      <c r="SRU123" s="10"/>
      <c r="SRV123" s="10"/>
      <c r="SRW123" s="10"/>
      <c r="SRX123" s="10"/>
      <c r="SRY123" s="10"/>
      <c r="SRZ123" s="10"/>
      <c r="SSA123" s="10"/>
      <c r="SSB123" s="10"/>
      <c r="SSC123" s="10"/>
      <c r="SSD123" s="10"/>
      <c r="SSE123" s="10"/>
      <c r="SSF123" s="10"/>
      <c r="SSG123" s="10"/>
      <c r="SSH123" s="10"/>
      <c r="SSI123" s="10"/>
      <c r="SSJ123" s="10"/>
      <c r="SSK123" s="10"/>
      <c r="SSL123" s="10"/>
      <c r="SSM123" s="10"/>
      <c r="SSN123" s="10"/>
      <c r="SSO123" s="10"/>
      <c r="SSP123" s="10"/>
      <c r="SSQ123" s="10"/>
      <c r="SSR123" s="10"/>
      <c r="SSS123" s="10"/>
      <c r="SST123" s="10"/>
      <c r="SSU123" s="10"/>
      <c r="SSV123" s="10"/>
      <c r="SSW123" s="10"/>
      <c r="SSX123" s="10"/>
      <c r="SSY123" s="10"/>
      <c r="SSZ123" s="10"/>
      <c r="STA123" s="10"/>
      <c r="STB123" s="10"/>
      <c r="STC123" s="10"/>
      <c r="STD123" s="10"/>
      <c r="STE123" s="10"/>
      <c r="STF123" s="10"/>
      <c r="STG123" s="10"/>
      <c r="STH123" s="10"/>
      <c r="STI123" s="10"/>
      <c r="STJ123" s="10"/>
      <c r="STK123" s="10"/>
      <c r="STL123" s="10"/>
      <c r="STM123" s="10"/>
      <c r="STN123" s="10"/>
      <c r="STO123" s="10"/>
      <c r="STP123" s="10"/>
      <c r="STQ123" s="10"/>
      <c r="STR123" s="10"/>
      <c r="STS123" s="10"/>
      <c r="STT123" s="10"/>
      <c r="STU123" s="10"/>
      <c r="STV123" s="10"/>
      <c r="STW123" s="10"/>
      <c r="STX123" s="10"/>
      <c r="STY123" s="10"/>
      <c r="STZ123" s="10"/>
      <c r="SUA123" s="10"/>
      <c r="SUB123" s="10"/>
      <c r="SUC123" s="10"/>
      <c r="SUD123" s="10"/>
      <c r="SUE123" s="10"/>
      <c r="SUF123" s="10"/>
      <c r="SUG123" s="10"/>
      <c r="SUH123" s="10"/>
      <c r="SUI123" s="10"/>
      <c r="SUJ123" s="10"/>
      <c r="SUK123" s="10"/>
      <c r="SUL123" s="10"/>
      <c r="SUM123" s="10"/>
      <c r="SUN123" s="10"/>
      <c r="SUO123" s="10"/>
      <c r="SUP123" s="10"/>
      <c r="SUQ123" s="10"/>
      <c r="SUR123" s="10"/>
      <c r="SUS123" s="10"/>
      <c r="SUT123" s="10"/>
      <c r="SUU123" s="10"/>
      <c r="SUV123" s="10"/>
      <c r="SUW123" s="10"/>
      <c r="SUX123" s="10"/>
      <c r="SUY123" s="10"/>
      <c r="SUZ123" s="10"/>
      <c r="SVA123" s="10"/>
      <c r="SVB123" s="10"/>
      <c r="SVC123" s="10"/>
      <c r="SVD123" s="10"/>
      <c r="SVE123" s="10"/>
      <c r="SVF123" s="10"/>
      <c r="SVG123" s="10"/>
      <c r="SVH123" s="10"/>
      <c r="SVI123" s="10"/>
      <c r="SVJ123" s="10"/>
      <c r="SVK123" s="10"/>
      <c r="SVL123" s="10"/>
      <c r="SVM123" s="10"/>
      <c r="SVN123" s="10"/>
      <c r="SVO123" s="10"/>
      <c r="SVP123" s="10"/>
      <c r="SVQ123" s="10"/>
      <c r="SVR123" s="10"/>
      <c r="SVS123" s="10"/>
      <c r="SVT123" s="10"/>
      <c r="SVU123" s="10"/>
      <c r="SVV123" s="10"/>
      <c r="SVW123" s="10"/>
      <c r="SVX123" s="10"/>
      <c r="SVY123" s="10"/>
      <c r="SVZ123" s="10"/>
      <c r="SWA123" s="10"/>
      <c r="SWB123" s="10"/>
      <c r="SWC123" s="10"/>
      <c r="SWD123" s="10"/>
      <c r="SWE123" s="10"/>
      <c r="SWF123" s="10"/>
      <c r="SWG123" s="10"/>
      <c r="SWH123" s="10"/>
      <c r="SWI123" s="10"/>
      <c r="SWJ123" s="10"/>
      <c r="SWK123" s="10"/>
      <c r="SWL123" s="10"/>
      <c r="SWM123" s="10"/>
      <c r="SWN123" s="10"/>
      <c r="SWO123" s="10"/>
      <c r="SWP123" s="10"/>
      <c r="SWQ123" s="10"/>
      <c r="SWR123" s="10"/>
      <c r="SWS123" s="10"/>
      <c r="SWT123" s="10"/>
      <c r="SWU123" s="10"/>
      <c r="SWV123" s="10"/>
      <c r="SWW123" s="10"/>
      <c r="SWX123" s="10"/>
      <c r="SWY123" s="10"/>
      <c r="SWZ123" s="10"/>
      <c r="SXA123" s="10"/>
      <c r="SXB123" s="10"/>
      <c r="SXC123" s="10"/>
      <c r="SXD123" s="10"/>
      <c r="SXE123" s="10"/>
      <c r="SXF123" s="10"/>
      <c r="SXG123" s="10"/>
      <c r="SXH123" s="10"/>
      <c r="SXI123" s="10"/>
      <c r="SXJ123" s="10"/>
      <c r="SXK123" s="10"/>
      <c r="SXL123" s="10"/>
      <c r="SXM123" s="10"/>
      <c r="SXN123" s="10"/>
      <c r="SXO123" s="10"/>
      <c r="SXP123" s="10"/>
      <c r="SXQ123" s="10"/>
      <c r="SXR123" s="10"/>
      <c r="SXS123" s="10"/>
      <c r="SXT123" s="10"/>
      <c r="SXU123" s="10"/>
      <c r="SXV123" s="10"/>
      <c r="SXW123" s="10"/>
      <c r="SXX123" s="10"/>
      <c r="SXY123" s="10"/>
      <c r="SXZ123" s="10"/>
      <c r="SYA123" s="10"/>
      <c r="SYB123" s="10"/>
      <c r="SYC123" s="10"/>
      <c r="SYD123" s="10"/>
      <c r="SYE123" s="10"/>
      <c r="SYF123" s="10"/>
      <c r="SYG123" s="10"/>
      <c r="SYH123" s="10"/>
      <c r="SYI123" s="10"/>
      <c r="SYJ123" s="10"/>
      <c r="SYK123" s="10"/>
      <c r="SYL123" s="10"/>
      <c r="SYM123" s="10"/>
      <c r="SYN123" s="10"/>
      <c r="SYO123" s="10"/>
      <c r="SYP123" s="10"/>
      <c r="SYQ123" s="10"/>
      <c r="SYR123" s="10"/>
      <c r="SYS123" s="10"/>
      <c r="SYT123" s="10"/>
      <c r="SYU123" s="10"/>
      <c r="SYV123" s="10"/>
      <c r="SYW123" s="10"/>
      <c r="SYX123" s="10"/>
      <c r="SYY123" s="10"/>
      <c r="SYZ123" s="10"/>
      <c r="SZA123" s="10"/>
      <c r="SZB123" s="10"/>
      <c r="SZC123" s="10"/>
      <c r="SZD123" s="10"/>
      <c r="SZE123" s="10"/>
      <c r="SZF123" s="10"/>
      <c r="SZG123" s="10"/>
      <c r="SZH123" s="10"/>
      <c r="SZI123" s="10"/>
      <c r="SZJ123" s="10"/>
      <c r="SZK123" s="10"/>
      <c r="SZL123" s="10"/>
      <c r="SZM123" s="10"/>
      <c r="SZN123" s="10"/>
      <c r="SZO123" s="10"/>
      <c r="SZP123" s="10"/>
      <c r="SZQ123" s="10"/>
      <c r="SZR123" s="10"/>
      <c r="SZS123" s="10"/>
      <c r="SZT123" s="10"/>
      <c r="SZU123" s="10"/>
      <c r="SZV123" s="10"/>
      <c r="SZW123" s="10"/>
      <c r="SZX123" s="10"/>
      <c r="SZY123" s="10"/>
      <c r="SZZ123" s="10"/>
      <c r="TAA123" s="10"/>
      <c r="TAB123" s="10"/>
      <c r="TAC123" s="10"/>
      <c r="TAD123" s="10"/>
      <c r="TAE123" s="10"/>
      <c r="TAF123" s="10"/>
      <c r="TAG123" s="10"/>
      <c r="TAH123" s="10"/>
      <c r="TAI123" s="10"/>
      <c r="TAJ123" s="10"/>
      <c r="TAK123" s="10"/>
      <c r="TAL123" s="10"/>
      <c r="TAM123" s="10"/>
      <c r="TAN123" s="10"/>
      <c r="TAO123" s="10"/>
      <c r="TAP123" s="10"/>
      <c r="TAQ123" s="10"/>
      <c r="TAR123" s="10"/>
      <c r="TAS123" s="10"/>
      <c r="TAT123" s="10"/>
      <c r="TAU123" s="10"/>
      <c r="TAV123" s="10"/>
      <c r="TAW123" s="10"/>
      <c r="TAX123" s="10"/>
      <c r="TAY123" s="10"/>
      <c r="TAZ123" s="10"/>
      <c r="TBA123" s="10"/>
      <c r="TBB123" s="10"/>
      <c r="TBC123" s="10"/>
      <c r="TBD123" s="10"/>
      <c r="TBE123" s="10"/>
      <c r="TBF123" s="10"/>
      <c r="TBG123" s="10"/>
      <c r="TBH123" s="10"/>
      <c r="TBI123" s="10"/>
      <c r="TBJ123" s="10"/>
      <c r="TBK123" s="10"/>
      <c r="TBL123" s="10"/>
      <c r="TBM123" s="10"/>
      <c r="TBN123" s="10"/>
      <c r="TBO123" s="10"/>
      <c r="TBP123" s="10"/>
      <c r="TBQ123" s="10"/>
      <c r="TBR123" s="10"/>
      <c r="TBS123" s="10"/>
      <c r="TBT123" s="10"/>
      <c r="TBU123" s="10"/>
      <c r="TBV123" s="10"/>
      <c r="TBW123" s="10"/>
      <c r="TBX123" s="10"/>
      <c r="TBY123" s="10"/>
      <c r="TBZ123" s="10"/>
      <c r="TCA123" s="10"/>
      <c r="TCB123" s="10"/>
      <c r="TCC123" s="10"/>
      <c r="TCD123" s="10"/>
      <c r="TCE123" s="10"/>
      <c r="TCF123" s="10"/>
      <c r="TCG123" s="10"/>
      <c r="TCH123" s="10"/>
      <c r="TCI123" s="10"/>
      <c r="TCJ123" s="10"/>
      <c r="TCK123" s="10"/>
      <c r="TCL123" s="10"/>
      <c r="TCM123" s="10"/>
      <c r="TCN123" s="10"/>
      <c r="TCO123" s="10"/>
      <c r="TCP123" s="10"/>
      <c r="TCQ123" s="10"/>
      <c r="TCR123" s="10"/>
      <c r="TCS123" s="10"/>
      <c r="TCT123" s="10"/>
      <c r="TCU123" s="10"/>
      <c r="TCV123" s="10"/>
      <c r="TCW123" s="10"/>
      <c r="TCX123" s="10"/>
      <c r="TCY123" s="10"/>
      <c r="TCZ123" s="10"/>
      <c r="TDA123" s="10"/>
      <c r="TDB123" s="10"/>
      <c r="TDC123" s="10"/>
      <c r="TDD123" s="10"/>
      <c r="TDE123" s="10"/>
      <c r="TDF123" s="10"/>
      <c r="TDG123" s="10"/>
      <c r="TDH123" s="10"/>
      <c r="TDI123" s="10"/>
      <c r="TDJ123" s="10"/>
      <c r="TDK123" s="10"/>
      <c r="TDL123" s="10"/>
      <c r="TDM123" s="10"/>
      <c r="TDN123" s="10"/>
      <c r="TDO123" s="10"/>
      <c r="TDP123" s="10"/>
      <c r="TDQ123" s="10"/>
      <c r="TDR123" s="10"/>
      <c r="TDS123" s="10"/>
      <c r="TDT123" s="10"/>
      <c r="TDU123" s="10"/>
      <c r="TDV123" s="10"/>
      <c r="TDW123" s="10"/>
      <c r="TDX123" s="10"/>
      <c r="TDY123" s="10"/>
      <c r="TDZ123" s="10"/>
      <c r="TEA123" s="10"/>
      <c r="TEB123" s="10"/>
      <c r="TEC123" s="10"/>
      <c r="TED123" s="10"/>
      <c r="TEE123" s="10"/>
      <c r="TEF123" s="10"/>
      <c r="TEG123" s="10"/>
      <c r="TEH123" s="10"/>
      <c r="TEI123" s="10"/>
      <c r="TEJ123" s="10"/>
      <c r="TEK123" s="10"/>
      <c r="TEL123" s="10"/>
      <c r="TEM123" s="10"/>
      <c r="TEN123" s="10"/>
      <c r="TEO123" s="10"/>
      <c r="TEP123" s="10"/>
      <c r="TEQ123" s="10"/>
      <c r="TER123" s="10"/>
      <c r="TES123" s="10"/>
      <c r="TET123" s="10"/>
      <c r="TEU123" s="10"/>
      <c r="TEV123" s="10"/>
      <c r="TEW123" s="10"/>
      <c r="TEX123" s="10"/>
      <c r="TEY123" s="10"/>
      <c r="TEZ123" s="10"/>
      <c r="TFA123" s="10"/>
      <c r="TFB123" s="10"/>
      <c r="TFC123" s="10"/>
      <c r="TFD123" s="10"/>
      <c r="TFE123" s="10"/>
      <c r="TFF123" s="10"/>
      <c r="TFG123" s="10"/>
      <c r="TFH123" s="10"/>
      <c r="TFI123" s="10"/>
      <c r="TFJ123" s="10"/>
      <c r="TFK123" s="10"/>
      <c r="TFL123" s="10"/>
      <c r="TFM123" s="10"/>
      <c r="TFN123" s="10"/>
      <c r="TFO123" s="10"/>
      <c r="TFP123" s="10"/>
      <c r="TFQ123" s="10"/>
      <c r="TFR123" s="10"/>
      <c r="TFS123" s="10"/>
      <c r="TFT123" s="10"/>
      <c r="TFU123" s="10"/>
      <c r="TFV123" s="10"/>
      <c r="TFW123" s="10"/>
      <c r="TFX123" s="10"/>
      <c r="TFY123" s="10"/>
      <c r="TFZ123" s="10"/>
      <c r="TGA123" s="10"/>
      <c r="TGB123" s="10"/>
      <c r="TGC123" s="10"/>
      <c r="TGD123" s="10"/>
      <c r="TGE123" s="10"/>
      <c r="TGF123" s="10"/>
      <c r="TGG123" s="10"/>
      <c r="TGH123" s="10"/>
      <c r="TGI123" s="10"/>
      <c r="TGJ123" s="10"/>
      <c r="TGK123" s="10"/>
      <c r="TGL123" s="10"/>
      <c r="TGM123" s="10"/>
      <c r="TGN123" s="10"/>
      <c r="TGO123" s="10"/>
      <c r="TGP123" s="10"/>
      <c r="TGQ123" s="10"/>
      <c r="TGR123" s="10"/>
      <c r="TGS123" s="10"/>
      <c r="TGT123" s="10"/>
      <c r="TGU123" s="10"/>
      <c r="TGV123" s="10"/>
      <c r="TGW123" s="10"/>
      <c r="TGX123" s="10"/>
      <c r="TGY123" s="10"/>
      <c r="TGZ123" s="10"/>
      <c r="THA123" s="10"/>
      <c r="THB123" s="10"/>
      <c r="THC123" s="10"/>
      <c r="THD123" s="10"/>
      <c r="THE123" s="10"/>
      <c r="THF123" s="10"/>
      <c r="THG123" s="10"/>
      <c r="THH123" s="10"/>
      <c r="THI123" s="10"/>
      <c r="THJ123" s="10"/>
      <c r="THK123" s="10"/>
      <c r="THL123" s="10"/>
      <c r="THM123" s="10"/>
      <c r="THN123" s="10"/>
      <c r="THO123" s="10"/>
      <c r="THP123" s="10"/>
      <c r="THQ123" s="10"/>
      <c r="THR123" s="10"/>
      <c r="THS123" s="10"/>
      <c r="THT123" s="10"/>
      <c r="THU123" s="10"/>
      <c r="THV123" s="10"/>
      <c r="THW123" s="10"/>
      <c r="THX123" s="10"/>
      <c r="THY123" s="10"/>
      <c r="THZ123" s="10"/>
      <c r="TIA123" s="10"/>
      <c r="TIB123" s="10"/>
      <c r="TIC123" s="10"/>
      <c r="TID123" s="10"/>
      <c r="TIE123" s="10"/>
      <c r="TIF123" s="10"/>
      <c r="TIG123" s="10"/>
      <c r="TIH123" s="10"/>
      <c r="TII123" s="10"/>
      <c r="TIJ123" s="10"/>
      <c r="TIK123" s="10"/>
      <c r="TIL123" s="10"/>
      <c r="TIM123" s="10"/>
      <c r="TIN123" s="10"/>
      <c r="TIO123" s="10"/>
      <c r="TIP123" s="10"/>
      <c r="TIQ123" s="10"/>
      <c r="TIR123" s="10"/>
      <c r="TIS123" s="10"/>
      <c r="TIT123" s="10"/>
      <c r="TIU123" s="10"/>
      <c r="TIV123" s="10"/>
      <c r="TIW123" s="10"/>
      <c r="TIX123" s="10"/>
      <c r="TIY123" s="10"/>
      <c r="TIZ123" s="10"/>
      <c r="TJA123" s="10"/>
      <c r="TJB123" s="10"/>
      <c r="TJC123" s="10"/>
      <c r="TJD123" s="10"/>
      <c r="TJE123" s="10"/>
      <c r="TJF123" s="10"/>
      <c r="TJG123" s="10"/>
      <c r="TJH123" s="10"/>
      <c r="TJI123" s="10"/>
      <c r="TJJ123" s="10"/>
      <c r="TJK123" s="10"/>
      <c r="TJL123" s="10"/>
      <c r="TJM123" s="10"/>
      <c r="TJN123" s="10"/>
      <c r="TJO123" s="10"/>
      <c r="TJP123" s="10"/>
      <c r="TJQ123" s="10"/>
      <c r="TJR123" s="10"/>
      <c r="TJS123" s="10"/>
      <c r="TJT123" s="10"/>
      <c r="TJU123" s="10"/>
      <c r="TJV123" s="10"/>
      <c r="TJW123" s="10"/>
      <c r="TJX123" s="10"/>
      <c r="TJY123" s="10"/>
      <c r="TJZ123" s="10"/>
      <c r="TKA123" s="10"/>
      <c r="TKB123" s="10"/>
      <c r="TKC123" s="10"/>
      <c r="TKD123" s="10"/>
      <c r="TKE123" s="10"/>
      <c r="TKF123" s="10"/>
      <c r="TKG123" s="10"/>
      <c r="TKH123" s="10"/>
      <c r="TKI123" s="10"/>
      <c r="TKJ123" s="10"/>
      <c r="TKK123" s="10"/>
      <c r="TKL123" s="10"/>
      <c r="TKM123" s="10"/>
      <c r="TKN123" s="10"/>
      <c r="TKO123" s="10"/>
      <c r="TKP123" s="10"/>
      <c r="TKQ123" s="10"/>
      <c r="TKR123" s="10"/>
      <c r="TKS123" s="10"/>
      <c r="TKT123" s="10"/>
      <c r="TKU123" s="10"/>
      <c r="TKV123" s="10"/>
      <c r="TKW123" s="10"/>
      <c r="TKX123" s="10"/>
      <c r="TKY123" s="10"/>
      <c r="TKZ123" s="10"/>
      <c r="TLA123" s="10"/>
      <c r="TLB123" s="10"/>
      <c r="TLC123" s="10"/>
      <c r="TLD123" s="10"/>
      <c r="TLE123" s="10"/>
      <c r="TLF123" s="10"/>
      <c r="TLG123" s="10"/>
      <c r="TLH123" s="10"/>
      <c r="TLI123" s="10"/>
      <c r="TLJ123" s="10"/>
      <c r="TLK123" s="10"/>
      <c r="TLL123" s="10"/>
      <c r="TLM123" s="10"/>
      <c r="TLN123" s="10"/>
      <c r="TLO123" s="10"/>
      <c r="TLP123" s="10"/>
      <c r="TLQ123" s="10"/>
      <c r="TLR123" s="10"/>
      <c r="TLS123" s="10"/>
      <c r="TLT123" s="10"/>
      <c r="TLU123" s="10"/>
      <c r="TLV123" s="10"/>
      <c r="TLW123" s="10"/>
      <c r="TLX123" s="10"/>
      <c r="TLY123" s="10"/>
      <c r="TLZ123" s="10"/>
      <c r="TMA123" s="10"/>
      <c r="TMB123" s="10"/>
      <c r="TMC123" s="10"/>
      <c r="TMD123" s="10"/>
      <c r="TME123" s="10"/>
      <c r="TMF123" s="10"/>
      <c r="TMG123" s="10"/>
      <c r="TMH123" s="10"/>
      <c r="TMI123" s="10"/>
      <c r="TMJ123" s="10"/>
      <c r="TMK123" s="10"/>
      <c r="TML123" s="10"/>
      <c r="TMM123" s="10"/>
      <c r="TMN123" s="10"/>
      <c r="TMO123" s="10"/>
      <c r="TMP123" s="10"/>
      <c r="TMQ123" s="10"/>
      <c r="TMR123" s="10"/>
      <c r="TMS123" s="10"/>
      <c r="TMT123" s="10"/>
      <c r="TMU123" s="10"/>
      <c r="TMV123" s="10"/>
      <c r="TMW123" s="10"/>
      <c r="TMX123" s="10"/>
      <c r="TMY123" s="10"/>
      <c r="TMZ123" s="10"/>
      <c r="TNA123" s="10"/>
      <c r="TNB123" s="10"/>
      <c r="TNC123" s="10"/>
      <c r="TND123" s="10"/>
      <c r="TNE123" s="10"/>
      <c r="TNF123" s="10"/>
      <c r="TNG123" s="10"/>
      <c r="TNH123" s="10"/>
      <c r="TNI123" s="10"/>
      <c r="TNJ123" s="10"/>
      <c r="TNK123" s="10"/>
      <c r="TNL123" s="10"/>
      <c r="TNM123" s="10"/>
      <c r="TNN123" s="10"/>
      <c r="TNO123" s="10"/>
      <c r="TNP123" s="10"/>
      <c r="TNQ123" s="10"/>
      <c r="TNR123" s="10"/>
      <c r="TNS123" s="10"/>
      <c r="TNT123" s="10"/>
      <c r="TNU123" s="10"/>
      <c r="TNV123" s="10"/>
      <c r="TNW123" s="10"/>
      <c r="TNX123" s="10"/>
      <c r="TNY123" s="10"/>
      <c r="TNZ123" s="10"/>
      <c r="TOA123" s="10"/>
      <c r="TOB123" s="10"/>
      <c r="TOC123" s="10"/>
      <c r="TOD123" s="10"/>
      <c r="TOE123" s="10"/>
      <c r="TOF123" s="10"/>
      <c r="TOG123" s="10"/>
      <c r="TOH123" s="10"/>
      <c r="TOI123" s="10"/>
      <c r="TOJ123" s="10"/>
      <c r="TOK123" s="10"/>
      <c r="TOL123" s="10"/>
      <c r="TOM123" s="10"/>
      <c r="TON123" s="10"/>
      <c r="TOO123" s="10"/>
      <c r="TOP123" s="10"/>
      <c r="TOQ123" s="10"/>
      <c r="TOR123" s="10"/>
      <c r="TOS123" s="10"/>
      <c r="TOT123" s="10"/>
      <c r="TOU123" s="10"/>
      <c r="TOV123" s="10"/>
      <c r="TOW123" s="10"/>
      <c r="TOX123" s="10"/>
      <c r="TOY123" s="10"/>
      <c r="TOZ123" s="10"/>
      <c r="TPA123" s="10"/>
      <c r="TPB123" s="10"/>
      <c r="TPC123" s="10"/>
      <c r="TPD123" s="10"/>
      <c r="TPE123" s="10"/>
      <c r="TPF123" s="10"/>
      <c r="TPG123" s="10"/>
      <c r="TPH123" s="10"/>
      <c r="TPI123" s="10"/>
      <c r="TPJ123" s="10"/>
      <c r="TPK123" s="10"/>
      <c r="TPL123" s="10"/>
      <c r="TPM123" s="10"/>
      <c r="TPN123" s="10"/>
      <c r="TPO123" s="10"/>
      <c r="TPP123" s="10"/>
      <c r="TPQ123" s="10"/>
      <c r="TPR123" s="10"/>
      <c r="TPS123" s="10"/>
      <c r="TPT123" s="10"/>
      <c r="TPU123" s="10"/>
      <c r="TPV123" s="10"/>
      <c r="TPW123" s="10"/>
      <c r="TPX123" s="10"/>
      <c r="TPY123" s="10"/>
      <c r="TPZ123" s="10"/>
      <c r="TQA123" s="10"/>
      <c r="TQB123" s="10"/>
      <c r="TQC123" s="10"/>
      <c r="TQD123" s="10"/>
      <c r="TQE123" s="10"/>
      <c r="TQF123" s="10"/>
      <c r="TQG123" s="10"/>
      <c r="TQH123" s="10"/>
      <c r="TQI123" s="10"/>
      <c r="TQJ123" s="10"/>
      <c r="TQK123" s="10"/>
      <c r="TQL123" s="10"/>
      <c r="TQM123" s="10"/>
      <c r="TQN123" s="10"/>
      <c r="TQO123" s="10"/>
      <c r="TQP123" s="10"/>
      <c r="TQQ123" s="10"/>
      <c r="TQR123" s="10"/>
      <c r="TQS123" s="10"/>
      <c r="TQT123" s="10"/>
      <c r="TQU123" s="10"/>
      <c r="TQV123" s="10"/>
      <c r="TQW123" s="10"/>
      <c r="TQX123" s="10"/>
      <c r="TQY123" s="10"/>
      <c r="TQZ123" s="10"/>
      <c r="TRA123" s="10"/>
      <c r="TRB123" s="10"/>
      <c r="TRC123" s="10"/>
      <c r="TRD123" s="10"/>
      <c r="TRE123" s="10"/>
      <c r="TRF123" s="10"/>
      <c r="TRG123" s="10"/>
      <c r="TRH123" s="10"/>
      <c r="TRI123" s="10"/>
      <c r="TRJ123" s="10"/>
      <c r="TRK123" s="10"/>
      <c r="TRL123" s="10"/>
      <c r="TRM123" s="10"/>
      <c r="TRN123" s="10"/>
      <c r="TRO123" s="10"/>
      <c r="TRP123" s="10"/>
      <c r="TRQ123" s="10"/>
      <c r="TRR123" s="10"/>
      <c r="TRS123" s="10"/>
      <c r="TRT123" s="10"/>
      <c r="TRU123" s="10"/>
      <c r="TRV123" s="10"/>
      <c r="TRW123" s="10"/>
      <c r="TRX123" s="10"/>
      <c r="TRY123" s="10"/>
      <c r="TRZ123" s="10"/>
      <c r="TSA123" s="10"/>
      <c r="TSB123" s="10"/>
      <c r="TSC123" s="10"/>
      <c r="TSD123" s="10"/>
      <c r="TSE123" s="10"/>
      <c r="TSF123" s="10"/>
      <c r="TSG123" s="10"/>
      <c r="TSH123" s="10"/>
      <c r="TSI123" s="10"/>
      <c r="TSJ123" s="10"/>
      <c r="TSK123" s="10"/>
      <c r="TSL123" s="10"/>
      <c r="TSM123" s="10"/>
      <c r="TSN123" s="10"/>
      <c r="TSO123" s="10"/>
      <c r="TSP123" s="10"/>
      <c r="TSQ123" s="10"/>
      <c r="TSR123" s="10"/>
      <c r="TSS123" s="10"/>
      <c r="TST123" s="10"/>
      <c r="TSU123" s="10"/>
      <c r="TSV123" s="10"/>
      <c r="TSW123" s="10"/>
      <c r="TSX123" s="10"/>
      <c r="TSY123" s="10"/>
      <c r="TSZ123" s="10"/>
      <c r="TTA123" s="10"/>
      <c r="TTB123" s="10"/>
      <c r="TTC123" s="10"/>
      <c r="TTD123" s="10"/>
      <c r="TTE123" s="10"/>
      <c r="TTF123" s="10"/>
      <c r="TTG123" s="10"/>
      <c r="TTH123" s="10"/>
      <c r="TTI123" s="10"/>
      <c r="TTJ123" s="10"/>
      <c r="TTK123" s="10"/>
      <c r="TTL123" s="10"/>
      <c r="TTM123" s="10"/>
      <c r="TTN123" s="10"/>
      <c r="TTO123" s="10"/>
      <c r="TTP123" s="10"/>
      <c r="TTQ123" s="10"/>
      <c r="TTR123" s="10"/>
      <c r="TTS123" s="10"/>
      <c r="TTT123" s="10"/>
      <c r="TTU123" s="10"/>
      <c r="TTV123" s="10"/>
      <c r="TTW123" s="10"/>
      <c r="TTX123" s="10"/>
      <c r="TTY123" s="10"/>
      <c r="TTZ123" s="10"/>
      <c r="TUA123" s="10"/>
      <c r="TUB123" s="10"/>
      <c r="TUC123" s="10"/>
      <c r="TUD123" s="10"/>
      <c r="TUE123" s="10"/>
      <c r="TUF123" s="10"/>
      <c r="TUG123" s="10"/>
      <c r="TUH123" s="10"/>
      <c r="TUI123" s="10"/>
      <c r="TUJ123" s="10"/>
      <c r="TUK123" s="10"/>
      <c r="TUL123" s="10"/>
      <c r="TUM123" s="10"/>
      <c r="TUN123" s="10"/>
      <c r="TUO123" s="10"/>
      <c r="TUP123" s="10"/>
      <c r="TUQ123" s="10"/>
      <c r="TUR123" s="10"/>
      <c r="TUS123" s="10"/>
      <c r="TUT123" s="10"/>
      <c r="TUU123" s="10"/>
      <c r="TUV123" s="10"/>
      <c r="TUW123" s="10"/>
      <c r="TUX123" s="10"/>
      <c r="TUY123" s="10"/>
      <c r="TUZ123" s="10"/>
      <c r="TVA123" s="10"/>
      <c r="TVB123" s="10"/>
      <c r="TVC123" s="10"/>
      <c r="TVD123" s="10"/>
      <c r="TVE123" s="10"/>
      <c r="TVF123" s="10"/>
      <c r="TVG123" s="10"/>
      <c r="TVH123" s="10"/>
      <c r="TVI123" s="10"/>
      <c r="TVJ123" s="10"/>
      <c r="TVK123" s="10"/>
      <c r="TVL123" s="10"/>
      <c r="TVM123" s="10"/>
      <c r="TVN123" s="10"/>
      <c r="TVO123" s="10"/>
      <c r="TVP123" s="10"/>
      <c r="TVQ123" s="10"/>
      <c r="TVR123" s="10"/>
      <c r="TVS123" s="10"/>
      <c r="TVT123" s="10"/>
      <c r="TVU123" s="10"/>
      <c r="TVV123" s="10"/>
      <c r="TVW123" s="10"/>
      <c r="TVX123" s="10"/>
      <c r="TVY123" s="10"/>
      <c r="TVZ123" s="10"/>
      <c r="TWA123" s="10"/>
      <c r="TWB123" s="10"/>
      <c r="TWC123" s="10"/>
      <c r="TWD123" s="10"/>
      <c r="TWE123" s="10"/>
      <c r="TWF123" s="10"/>
      <c r="TWG123" s="10"/>
      <c r="TWH123" s="10"/>
      <c r="TWI123" s="10"/>
      <c r="TWJ123" s="10"/>
      <c r="TWK123" s="10"/>
      <c r="TWL123" s="10"/>
      <c r="TWM123" s="10"/>
      <c r="TWN123" s="10"/>
      <c r="TWO123" s="10"/>
      <c r="TWP123" s="10"/>
      <c r="TWQ123" s="10"/>
      <c r="TWR123" s="10"/>
      <c r="TWS123" s="10"/>
      <c r="TWT123" s="10"/>
      <c r="TWU123" s="10"/>
      <c r="TWV123" s="10"/>
      <c r="TWW123" s="10"/>
      <c r="TWX123" s="10"/>
      <c r="TWY123" s="10"/>
      <c r="TWZ123" s="10"/>
      <c r="TXA123" s="10"/>
      <c r="TXB123" s="10"/>
      <c r="TXC123" s="10"/>
      <c r="TXD123" s="10"/>
      <c r="TXE123" s="10"/>
      <c r="TXF123" s="10"/>
      <c r="TXG123" s="10"/>
      <c r="TXH123" s="10"/>
      <c r="TXI123" s="10"/>
      <c r="TXJ123" s="10"/>
      <c r="TXK123" s="10"/>
      <c r="TXL123" s="10"/>
      <c r="TXM123" s="10"/>
      <c r="TXN123" s="10"/>
      <c r="TXO123" s="10"/>
      <c r="TXP123" s="10"/>
      <c r="TXQ123" s="10"/>
      <c r="TXR123" s="10"/>
      <c r="TXS123" s="10"/>
      <c r="TXT123" s="10"/>
      <c r="TXU123" s="10"/>
      <c r="TXV123" s="10"/>
      <c r="TXW123" s="10"/>
      <c r="TXX123" s="10"/>
      <c r="TXY123" s="10"/>
      <c r="TXZ123" s="10"/>
      <c r="TYA123" s="10"/>
      <c r="TYB123" s="10"/>
      <c r="TYC123" s="10"/>
      <c r="TYD123" s="10"/>
      <c r="TYE123" s="10"/>
      <c r="TYF123" s="10"/>
      <c r="TYG123" s="10"/>
      <c r="TYH123" s="10"/>
      <c r="TYI123" s="10"/>
      <c r="TYJ123" s="10"/>
      <c r="TYK123" s="10"/>
      <c r="TYL123" s="10"/>
      <c r="TYM123" s="10"/>
      <c r="TYN123" s="10"/>
      <c r="TYO123" s="10"/>
      <c r="TYP123" s="10"/>
      <c r="TYQ123" s="10"/>
      <c r="TYR123" s="10"/>
      <c r="TYS123" s="10"/>
      <c r="TYT123" s="10"/>
      <c r="TYU123" s="10"/>
      <c r="TYV123" s="10"/>
      <c r="TYW123" s="10"/>
      <c r="TYX123" s="10"/>
      <c r="TYY123" s="10"/>
      <c r="TYZ123" s="10"/>
      <c r="TZA123" s="10"/>
      <c r="TZB123" s="10"/>
      <c r="TZC123" s="10"/>
      <c r="TZD123" s="10"/>
      <c r="TZE123" s="10"/>
      <c r="TZF123" s="10"/>
      <c r="TZG123" s="10"/>
      <c r="TZH123" s="10"/>
      <c r="TZI123" s="10"/>
      <c r="TZJ123" s="10"/>
      <c r="TZK123" s="10"/>
      <c r="TZL123" s="10"/>
      <c r="TZM123" s="10"/>
      <c r="TZN123" s="10"/>
      <c r="TZO123" s="10"/>
      <c r="TZP123" s="10"/>
      <c r="TZQ123" s="10"/>
      <c r="TZR123" s="10"/>
      <c r="TZS123" s="10"/>
      <c r="TZT123" s="10"/>
      <c r="TZU123" s="10"/>
      <c r="TZV123" s="10"/>
      <c r="TZW123" s="10"/>
      <c r="TZX123" s="10"/>
      <c r="TZY123" s="10"/>
      <c r="TZZ123" s="10"/>
      <c r="UAA123" s="10"/>
      <c r="UAB123" s="10"/>
      <c r="UAC123" s="10"/>
      <c r="UAD123" s="10"/>
      <c r="UAE123" s="10"/>
      <c r="UAF123" s="10"/>
      <c r="UAG123" s="10"/>
      <c r="UAH123" s="10"/>
      <c r="UAI123" s="10"/>
      <c r="UAJ123" s="10"/>
      <c r="UAK123" s="10"/>
      <c r="UAL123" s="10"/>
      <c r="UAM123" s="10"/>
      <c r="UAN123" s="10"/>
      <c r="UAO123" s="10"/>
      <c r="UAP123" s="10"/>
      <c r="UAQ123" s="10"/>
      <c r="UAR123" s="10"/>
      <c r="UAS123" s="10"/>
      <c r="UAT123" s="10"/>
      <c r="UAU123" s="10"/>
      <c r="UAV123" s="10"/>
      <c r="UAW123" s="10"/>
      <c r="UAX123" s="10"/>
      <c r="UAY123" s="10"/>
      <c r="UAZ123" s="10"/>
      <c r="UBA123" s="10"/>
      <c r="UBB123" s="10"/>
      <c r="UBC123" s="10"/>
      <c r="UBD123" s="10"/>
      <c r="UBE123" s="10"/>
      <c r="UBF123" s="10"/>
      <c r="UBG123" s="10"/>
      <c r="UBH123" s="10"/>
      <c r="UBI123" s="10"/>
      <c r="UBJ123" s="10"/>
      <c r="UBK123" s="10"/>
      <c r="UBL123" s="10"/>
      <c r="UBM123" s="10"/>
      <c r="UBN123" s="10"/>
      <c r="UBO123" s="10"/>
      <c r="UBP123" s="10"/>
      <c r="UBQ123" s="10"/>
      <c r="UBR123" s="10"/>
      <c r="UBS123" s="10"/>
      <c r="UBT123" s="10"/>
      <c r="UBU123" s="10"/>
      <c r="UBV123" s="10"/>
      <c r="UBW123" s="10"/>
      <c r="UBX123" s="10"/>
      <c r="UBY123" s="10"/>
      <c r="UBZ123" s="10"/>
      <c r="UCA123" s="10"/>
      <c r="UCB123" s="10"/>
      <c r="UCC123" s="10"/>
      <c r="UCD123" s="10"/>
      <c r="UCE123" s="10"/>
      <c r="UCF123" s="10"/>
      <c r="UCG123" s="10"/>
      <c r="UCH123" s="10"/>
      <c r="UCI123" s="10"/>
      <c r="UCJ123" s="10"/>
      <c r="UCK123" s="10"/>
      <c r="UCL123" s="10"/>
      <c r="UCM123" s="10"/>
      <c r="UCN123" s="10"/>
      <c r="UCO123" s="10"/>
      <c r="UCP123" s="10"/>
      <c r="UCQ123" s="10"/>
      <c r="UCR123" s="10"/>
      <c r="UCS123" s="10"/>
      <c r="UCT123" s="10"/>
      <c r="UCU123" s="10"/>
      <c r="UCV123" s="10"/>
      <c r="UCW123" s="10"/>
      <c r="UCX123" s="10"/>
      <c r="UCY123" s="10"/>
      <c r="UCZ123" s="10"/>
      <c r="UDA123" s="10"/>
      <c r="UDB123" s="10"/>
      <c r="UDC123" s="10"/>
      <c r="UDD123" s="10"/>
      <c r="UDE123" s="10"/>
      <c r="UDF123" s="10"/>
      <c r="UDG123" s="10"/>
      <c r="UDH123" s="10"/>
      <c r="UDI123" s="10"/>
      <c r="UDJ123" s="10"/>
      <c r="UDK123" s="10"/>
      <c r="UDL123" s="10"/>
      <c r="UDM123" s="10"/>
      <c r="UDN123" s="10"/>
      <c r="UDO123" s="10"/>
      <c r="UDP123" s="10"/>
      <c r="UDQ123" s="10"/>
      <c r="UDR123" s="10"/>
      <c r="UDS123" s="10"/>
      <c r="UDT123" s="10"/>
      <c r="UDU123" s="10"/>
      <c r="UDV123" s="10"/>
      <c r="UDW123" s="10"/>
      <c r="UDX123" s="10"/>
      <c r="UDY123" s="10"/>
      <c r="UDZ123" s="10"/>
      <c r="UEA123" s="10"/>
      <c r="UEB123" s="10"/>
      <c r="UEC123" s="10"/>
      <c r="UED123" s="10"/>
      <c r="UEE123" s="10"/>
      <c r="UEF123" s="10"/>
      <c r="UEG123" s="10"/>
      <c r="UEH123" s="10"/>
      <c r="UEI123" s="10"/>
      <c r="UEJ123" s="10"/>
      <c r="UEK123" s="10"/>
      <c r="UEL123" s="10"/>
      <c r="UEM123" s="10"/>
      <c r="UEN123" s="10"/>
      <c r="UEO123" s="10"/>
      <c r="UEP123" s="10"/>
      <c r="UEQ123" s="10"/>
      <c r="UER123" s="10"/>
      <c r="UES123" s="10"/>
      <c r="UET123" s="10"/>
      <c r="UEU123" s="10"/>
      <c r="UEV123" s="10"/>
      <c r="UEW123" s="10"/>
      <c r="UEX123" s="10"/>
      <c r="UEY123" s="10"/>
      <c r="UEZ123" s="10"/>
      <c r="UFA123" s="10"/>
      <c r="UFB123" s="10"/>
      <c r="UFC123" s="10"/>
      <c r="UFD123" s="10"/>
      <c r="UFE123" s="10"/>
      <c r="UFF123" s="10"/>
      <c r="UFG123" s="10"/>
      <c r="UFH123" s="10"/>
      <c r="UFI123" s="10"/>
      <c r="UFJ123" s="10"/>
      <c r="UFK123" s="10"/>
      <c r="UFL123" s="10"/>
      <c r="UFM123" s="10"/>
      <c r="UFN123" s="10"/>
      <c r="UFO123" s="10"/>
      <c r="UFP123" s="10"/>
      <c r="UFQ123" s="10"/>
      <c r="UFR123" s="10"/>
      <c r="UFS123" s="10"/>
      <c r="UFT123" s="10"/>
      <c r="UFU123" s="10"/>
      <c r="UFV123" s="10"/>
      <c r="UFW123" s="10"/>
      <c r="UFX123" s="10"/>
      <c r="UFY123" s="10"/>
      <c r="UFZ123" s="10"/>
      <c r="UGA123" s="10"/>
      <c r="UGB123" s="10"/>
      <c r="UGC123" s="10"/>
      <c r="UGD123" s="10"/>
      <c r="UGE123" s="10"/>
      <c r="UGF123" s="10"/>
      <c r="UGG123" s="10"/>
      <c r="UGH123" s="10"/>
      <c r="UGI123" s="10"/>
      <c r="UGJ123" s="10"/>
      <c r="UGK123" s="10"/>
      <c r="UGL123" s="10"/>
      <c r="UGM123" s="10"/>
      <c r="UGN123" s="10"/>
      <c r="UGO123" s="10"/>
      <c r="UGP123" s="10"/>
      <c r="UGQ123" s="10"/>
      <c r="UGR123" s="10"/>
      <c r="UGS123" s="10"/>
      <c r="UGT123" s="10"/>
      <c r="UGU123" s="10"/>
      <c r="UGV123" s="10"/>
      <c r="UGW123" s="10"/>
      <c r="UGX123" s="10"/>
      <c r="UGY123" s="10"/>
      <c r="UGZ123" s="10"/>
      <c r="UHA123" s="10"/>
      <c r="UHB123" s="10"/>
      <c r="UHC123" s="10"/>
      <c r="UHD123" s="10"/>
      <c r="UHE123" s="10"/>
      <c r="UHF123" s="10"/>
      <c r="UHG123" s="10"/>
      <c r="UHH123" s="10"/>
      <c r="UHI123" s="10"/>
      <c r="UHJ123" s="10"/>
      <c r="UHK123" s="10"/>
      <c r="UHL123" s="10"/>
      <c r="UHM123" s="10"/>
      <c r="UHN123" s="10"/>
      <c r="UHO123" s="10"/>
      <c r="UHP123" s="10"/>
      <c r="UHQ123" s="10"/>
      <c r="UHR123" s="10"/>
      <c r="UHS123" s="10"/>
      <c r="UHT123" s="10"/>
      <c r="UHU123" s="10"/>
      <c r="UHV123" s="10"/>
      <c r="UHW123" s="10"/>
      <c r="UHX123" s="10"/>
      <c r="UHY123" s="10"/>
      <c r="UHZ123" s="10"/>
      <c r="UIA123" s="10"/>
      <c r="UIB123" s="10"/>
      <c r="UIC123" s="10"/>
      <c r="UID123" s="10"/>
      <c r="UIE123" s="10"/>
      <c r="UIF123" s="10"/>
      <c r="UIG123" s="10"/>
      <c r="UIH123" s="10"/>
      <c r="UII123" s="10"/>
      <c r="UIJ123" s="10"/>
      <c r="UIK123" s="10"/>
      <c r="UIL123" s="10"/>
      <c r="UIM123" s="10"/>
      <c r="UIN123" s="10"/>
      <c r="UIO123" s="10"/>
      <c r="UIP123" s="10"/>
      <c r="UIQ123" s="10"/>
      <c r="UIR123" s="10"/>
      <c r="UIS123" s="10"/>
      <c r="UIT123" s="10"/>
      <c r="UIU123" s="10"/>
      <c r="UIV123" s="10"/>
      <c r="UIW123" s="10"/>
      <c r="UIX123" s="10"/>
      <c r="UIY123" s="10"/>
      <c r="UIZ123" s="10"/>
      <c r="UJA123" s="10"/>
      <c r="UJB123" s="10"/>
      <c r="UJC123" s="10"/>
      <c r="UJD123" s="10"/>
      <c r="UJE123" s="10"/>
      <c r="UJF123" s="10"/>
      <c r="UJG123" s="10"/>
      <c r="UJH123" s="10"/>
      <c r="UJI123" s="10"/>
      <c r="UJJ123" s="10"/>
      <c r="UJK123" s="10"/>
      <c r="UJL123" s="10"/>
      <c r="UJM123" s="10"/>
      <c r="UJN123" s="10"/>
      <c r="UJO123" s="10"/>
      <c r="UJP123" s="10"/>
      <c r="UJQ123" s="10"/>
      <c r="UJR123" s="10"/>
      <c r="UJS123" s="10"/>
      <c r="UJT123" s="10"/>
      <c r="UJU123" s="10"/>
      <c r="UJV123" s="10"/>
      <c r="UJW123" s="10"/>
      <c r="UJX123" s="10"/>
      <c r="UJY123" s="10"/>
      <c r="UJZ123" s="10"/>
      <c r="UKA123" s="10"/>
      <c r="UKB123" s="10"/>
      <c r="UKC123" s="10"/>
      <c r="UKD123" s="10"/>
      <c r="UKE123" s="10"/>
      <c r="UKF123" s="10"/>
      <c r="UKG123" s="10"/>
      <c r="UKH123" s="10"/>
      <c r="UKI123" s="10"/>
      <c r="UKJ123" s="10"/>
      <c r="UKK123" s="10"/>
      <c r="UKL123" s="10"/>
      <c r="UKM123" s="10"/>
      <c r="UKN123" s="10"/>
      <c r="UKO123" s="10"/>
      <c r="UKP123" s="10"/>
      <c r="UKQ123" s="10"/>
      <c r="UKR123" s="10"/>
      <c r="UKS123" s="10"/>
      <c r="UKT123" s="10"/>
      <c r="UKU123" s="10"/>
      <c r="UKV123" s="10"/>
      <c r="UKW123" s="10"/>
      <c r="UKX123" s="10"/>
      <c r="UKY123" s="10"/>
      <c r="UKZ123" s="10"/>
      <c r="ULA123" s="10"/>
      <c r="ULB123" s="10"/>
      <c r="ULC123" s="10"/>
      <c r="ULD123" s="10"/>
      <c r="ULE123" s="10"/>
      <c r="ULF123" s="10"/>
      <c r="ULG123" s="10"/>
      <c r="ULH123" s="10"/>
      <c r="ULI123" s="10"/>
      <c r="ULJ123" s="10"/>
      <c r="ULK123" s="10"/>
      <c r="ULL123" s="10"/>
      <c r="ULM123" s="10"/>
      <c r="ULN123" s="10"/>
      <c r="ULO123" s="10"/>
      <c r="ULP123" s="10"/>
      <c r="ULQ123" s="10"/>
      <c r="ULR123" s="10"/>
      <c r="ULS123" s="10"/>
      <c r="ULT123" s="10"/>
      <c r="ULU123" s="10"/>
      <c r="ULV123" s="10"/>
      <c r="ULW123" s="10"/>
      <c r="ULX123" s="10"/>
      <c r="ULY123" s="10"/>
      <c r="ULZ123" s="10"/>
      <c r="UMA123" s="10"/>
      <c r="UMB123" s="10"/>
      <c r="UMC123" s="10"/>
      <c r="UMD123" s="10"/>
      <c r="UME123" s="10"/>
      <c r="UMF123" s="10"/>
      <c r="UMG123" s="10"/>
      <c r="UMH123" s="10"/>
      <c r="UMI123" s="10"/>
      <c r="UMJ123" s="10"/>
      <c r="UMK123" s="10"/>
      <c r="UML123" s="10"/>
      <c r="UMM123" s="10"/>
      <c r="UMN123" s="10"/>
      <c r="UMO123" s="10"/>
      <c r="UMP123" s="10"/>
      <c r="UMQ123" s="10"/>
      <c r="UMR123" s="10"/>
      <c r="UMS123" s="10"/>
      <c r="UMT123" s="10"/>
      <c r="UMU123" s="10"/>
      <c r="UMV123" s="10"/>
      <c r="UMW123" s="10"/>
      <c r="UMX123" s="10"/>
      <c r="UMY123" s="10"/>
      <c r="UMZ123" s="10"/>
      <c r="UNA123" s="10"/>
      <c r="UNB123" s="10"/>
      <c r="UNC123" s="10"/>
      <c r="UND123" s="10"/>
      <c r="UNE123" s="10"/>
      <c r="UNF123" s="10"/>
      <c r="UNG123" s="10"/>
      <c r="UNH123" s="10"/>
      <c r="UNI123" s="10"/>
      <c r="UNJ123" s="10"/>
      <c r="UNK123" s="10"/>
      <c r="UNL123" s="10"/>
      <c r="UNM123" s="10"/>
      <c r="UNN123" s="10"/>
      <c r="UNO123" s="10"/>
      <c r="UNP123" s="10"/>
      <c r="UNQ123" s="10"/>
      <c r="UNR123" s="10"/>
      <c r="UNS123" s="10"/>
      <c r="UNT123" s="10"/>
      <c r="UNU123" s="10"/>
      <c r="UNV123" s="10"/>
      <c r="UNW123" s="10"/>
      <c r="UNX123" s="10"/>
      <c r="UNY123" s="10"/>
      <c r="UNZ123" s="10"/>
      <c r="UOA123" s="10"/>
      <c r="UOB123" s="10"/>
      <c r="UOC123" s="10"/>
      <c r="UOD123" s="10"/>
      <c r="UOE123" s="10"/>
      <c r="UOF123" s="10"/>
      <c r="UOG123" s="10"/>
      <c r="UOH123" s="10"/>
      <c r="UOI123" s="10"/>
      <c r="UOJ123" s="10"/>
      <c r="UOK123" s="10"/>
      <c r="UOL123" s="10"/>
      <c r="UOM123" s="10"/>
      <c r="UON123" s="10"/>
      <c r="UOO123" s="10"/>
      <c r="UOP123" s="10"/>
      <c r="UOQ123" s="10"/>
      <c r="UOR123" s="10"/>
      <c r="UOS123" s="10"/>
      <c r="UOT123" s="10"/>
      <c r="UOU123" s="10"/>
      <c r="UOV123" s="10"/>
      <c r="UOW123" s="10"/>
      <c r="UOX123" s="10"/>
      <c r="UOY123" s="10"/>
      <c r="UOZ123" s="10"/>
      <c r="UPA123" s="10"/>
      <c r="UPB123" s="10"/>
      <c r="UPC123" s="10"/>
      <c r="UPD123" s="10"/>
      <c r="UPE123" s="10"/>
      <c r="UPF123" s="10"/>
      <c r="UPG123" s="10"/>
      <c r="UPH123" s="10"/>
      <c r="UPI123" s="10"/>
      <c r="UPJ123" s="10"/>
      <c r="UPK123" s="10"/>
      <c r="UPL123" s="10"/>
      <c r="UPM123" s="10"/>
      <c r="UPN123" s="10"/>
      <c r="UPO123" s="10"/>
      <c r="UPP123" s="10"/>
      <c r="UPQ123" s="10"/>
      <c r="UPR123" s="10"/>
      <c r="UPS123" s="10"/>
      <c r="UPT123" s="10"/>
      <c r="UPU123" s="10"/>
      <c r="UPV123" s="10"/>
      <c r="UPW123" s="10"/>
      <c r="UPX123" s="10"/>
      <c r="UPY123" s="10"/>
      <c r="UPZ123" s="10"/>
      <c r="UQA123" s="10"/>
      <c r="UQB123" s="10"/>
      <c r="UQC123" s="10"/>
      <c r="UQD123" s="10"/>
      <c r="UQE123" s="10"/>
      <c r="UQF123" s="10"/>
      <c r="UQG123" s="10"/>
      <c r="UQH123" s="10"/>
      <c r="UQI123" s="10"/>
      <c r="UQJ123" s="10"/>
      <c r="UQK123" s="10"/>
      <c r="UQL123" s="10"/>
      <c r="UQM123" s="10"/>
      <c r="UQN123" s="10"/>
      <c r="UQO123" s="10"/>
      <c r="UQP123" s="10"/>
      <c r="UQQ123" s="10"/>
      <c r="UQR123" s="10"/>
      <c r="UQS123" s="10"/>
      <c r="UQT123" s="10"/>
      <c r="UQU123" s="10"/>
      <c r="UQV123" s="10"/>
      <c r="UQW123" s="10"/>
      <c r="UQX123" s="10"/>
      <c r="UQY123" s="10"/>
      <c r="UQZ123" s="10"/>
      <c r="URA123" s="10"/>
      <c r="URB123" s="10"/>
      <c r="URC123" s="10"/>
      <c r="URD123" s="10"/>
      <c r="URE123" s="10"/>
      <c r="URF123" s="10"/>
      <c r="URG123" s="10"/>
      <c r="URH123" s="10"/>
      <c r="URI123" s="10"/>
      <c r="URJ123" s="10"/>
      <c r="URK123" s="10"/>
      <c r="URL123" s="10"/>
      <c r="URM123" s="10"/>
      <c r="URN123" s="10"/>
      <c r="URO123" s="10"/>
      <c r="URP123" s="10"/>
      <c r="URQ123" s="10"/>
      <c r="URR123" s="10"/>
      <c r="URS123" s="10"/>
      <c r="URT123" s="10"/>
      <c r="URU123" s="10"/>
      <c r="URV123" s="10"/>
      <c r="URW123" s="10"/>
      <c r="URX123" s="10"/>
      <c r="URY123" s="10"/>
      <c r="URZ123" s="10"/>
      <c r="USA123" s="10"/>
      <c r="USB123" s="10"/>
      <c r="USC123" s="10"/>
      <c r="USD123" s="10"/>
      <c r="USE123" s="10"/>
      <c r="USF123" s="10"/>
      <c r="USG123" s="10"/>
      <c r="USH123" s="10"/>
      <c r="USI123" s="10"/>
      <c r="USJ123" s="10"/>
      <c r="USK123" s="10"/>
      <c r="USL123" s="10"/>
      <c r="USM123" s="10"/>
      <c r="USN123" s="10"/>
      <c r="USO123" s="10"/>
      <c r="USP123" s="10"/>
      <c r="USQ123" s="10"/>
      <c r="USR123" s="10"/>
      <c r="USS123" s="10"/>
      <c r="UST123" s="10"/>
      <c r="USU123" s="10"/>
      <c r="USV123" s="10"/>
      <c r="USW123" s="10"/>
      <c r="USX123" s="10"/>
      <c r="USY123" s="10"/>
      <c r="USZ123" s="10"/>
      <c r="UTA123" s="10"/>
      <c r="UTB123" s="10"/>
      <c r="UTC123" s="10"/>
      <c r="UTD123" s="10"/>
      <c r="UTE123" s="10"/>
      <c r="UTF123" s="10"/>
      <c r="UTG123" s="10"/>
      <c r="UTH123" s="10"/>
      <c r="UTI123" s="10"/>
      <c r="UTJ123" s="10"/>
      <c r="UTK123" s="10"/>
      <c r="UTL123" s="10"/>
      <c r="UTM123" s="10"/>
      <c r="UTN123" s="10"/>
      <c r="UTO123" s="10"/>
      <c r="UTP123" s="10"/>
      <c r="UTQ123" s="10"/>
      <c r="UTR123" s="10"/>
      <c r="UTS123" s="10"/>
      <c r="UTT123" s="10"/>
      <c r="UTU123" s="10"/>
      <c r="UTV123" s="10"/>
      <c r="UTW123" s="10"/>
      <c r="UTX123" s="10"/>
      <c r="UTY123" s="10"/>
      <c r="UTZ123" s="10"/>
      <c r="UUA123" s="10"/>
      <c r="UUB123" s="10"/>
      <c r="UUC123" s="10"/>
      <c r="UUD123" s="10"/>
      <c r="UUE123" s="10"/>
      <c r="UUF123" s="10"/>
      <c r="UUG123" s="10"/>
      <c r="UUH123" s="10"/>
      <c r="UUI123" s="10"/>
      <c r="UUJ123" s="10"/>
      <c r="UUK123" s="10"/>
      <c r="UUL123" s="10"/>
      <c r="UUM123" s="10"/>
      <c r="UUN123" s="10"/>
      <c r="UUO123" s="10"/>
      <c r="UUP123" s="10"/>
      <c r="UUQ123" s="10"/>
      <c r="UUR123" s="10"/>
      <c r="UUS123" s="10"/>
      <c r="UUT123" s="10"/>
      <c r="UUU123" s="10"/>
      <c r="UUV123" s="10"/>
      <c r="UUW123" s="10"/>
      <c r="UUX123" s="10"/>
      <c r="UUY123" s="10"/>
      <c r="UUZ123" s="10"/>
      <c r="UVA123" s="10"/>
      <c r="UVB123" s="10"/>
      <c r="UVC123" s="10"/>
      <c r="UVD123" s="10"/>
      <c r="UVE123" s="10"/>
      <c r="UVF123" s="10"/>
      <c r="UVG123" s="10"/>
      <c r="UVH123" s="10"/>
      <c r="UVI123" s="10"/>
      <c r="UVJ123" s="10"/>
      <c r="UVK123" s="10"/>
      <c r="UVL123" s="10"/>
      <c r="UVM123" s="10"/>
      <c r="UVN123" s="10"/>
      <c r="UVO123" s="10"/>
      <c r="UVP123" s="10"/>
      <c r="UVQ123" s="10"/>
      <c r="UVR123" s="10"/>
      <c r="UVS123" s="10"/>
      <c r="UVT123" s="10"/>
      <c r="UVU123" s="10"/>
      <c r="UVV123" s="10"/>
      <c r="UVW123" s="10"/>
      <c r="UVX123" s="10"/>
      <c r="UVY123" s="10"/>
      <c r="UVZ123" s="10"/>
      <c r="UWA123" s="10"/>
      <c r="UWB123" s="10"/>
      <c r="UWC123" s="10"/>
      <c r="UWD123" s="10"/>
      <c r="UWE123" s="10"/>
      <c r="UWF123" s="10"/>
      <c r="UWG123" s="10"/>
      <c r="UWH123" s="10"/>
      <c r="UWI123" s="10"/>
      <c r="UWJ123" s="10"/>
      <c r="UWK123" s="10"/>
      <c r="UWL123" s="10"/>
      <c r="UWM123" s="10"/>
      <c r="UWN123" s="10"/>
      <c r="UWO123" s="10"/>
      <c r="UWP123" s="10"/>
      <c r="UWQ123" s="10"/>
      <c r="UWR123" s="10"/>
      <c r="UWS123" s="10"/>
      <c r="UWT123" s="10"/>
      <c r="UWU123" s="10"/>
      <c r="UWV123" s="10"/>
      <c r="UWW123" s="10"/>
      <c r="UWX123" s="10"/>
      <c r="UWY123" s="10"/>
      <c r="UWZ123" s="10"/>
      <c r="UXA123" s="10"/>
      <c r="UXB123" s="10"/>
      <c r="UXC123" s="10"/>
      <c r="UXD123" s="10"/>
      <c r="UXE123" s="10"/>
      <c r="UXF123" s="10"/>
      <c r="UXG123" s="10"/>
      <c r="UXH123" s="10"/>
      <c r="UXI123" s="10"/>
      <c r="UXJ123" s="10"/>
      <c r="UXK123" s="10"/>
      <c r="UXL123" s="10"/>
      <c r="UXM123" s="10"/>
      <c r="UXN123" s="10"/>
      <c r="UXO123" s="10"/>
      <c r="UXP123" s="10"/>
      <c r="UXQ123" s="10"/>
      <c r="UXR123" s="10"/>
      <c r="UXS123" s="10"/>
      <c r="UXT123" s="10"/>
      <c r="UXU123" s="10"/>
      <c r="UXV123" s="10"/>
      <c r="UXW123" s="10"/>
      <c r="UXX123" s="10"/>
      <c r="UXY123" s="10"/>
      <c r="UXZ123" s="10"/>
      <c r="UYA123" s="10"/>
      <c r="UYB123" s="10"/>
      <c r="UYC123" s="10"/>
      <c r="UYD123" s="10"/>
      <c r="UYE123" s="10"/>
      <c r="UYF123" s="10"/>
      <c r="UYG123" s="10"/>
      <c r="UYH123" s="10"/>
      <c r="UYI123" s="10"/>
      <c r="UYJ123" s="10"/>
      <c r="UYK123" s="10"/>
      <c r="UYL123" s="10"/>
      <c r="UYM123" s="10"/>
      <c r="UYN123" s="10"/>
      <c r="UYO123" s="10"/>
      <c r="UYP123" s="10"/>
      <c r="UYQ123" s="10"/>
      <c r="UYR123" s="10"/>
      <c r="UYS123" s="10"/>
      <c r="UYT123" s="10"/>
      <c r="UYU123" s="10"/>
      <c r="UYV123" s="10"/>
      <c r="UYW123" s="10"/>
      <c r="UYX123" s="10"/>
      <c r="UYY123" s="10"/>
      <c r="UYZ123" s="10"/>
      <c r="UZA123" s="10"/>
      <c r="UZB123" s="10"/>
      <c r="UZC123" s="10"/>
      <c r="UZD123" s="10"/>
      <c r="UZE123" s="10"/>
      <c r="UZF123" s="10"/>
      <c r="UZG123" s="10"/>
      <c r="UZH123" s="10"/>
      <c r="UZI123" s="10"/>
      <c r="UZJ123" s="10"/>
      <c r="UZK123" s="10"/>
      <c r="UZL123" s="10"/>
      <c r="UZM123" s="10"/>
      <c r="UZN123" s="10"/>
      <c r="UZO123" s="10"/>
      <c r="UZP123" s="10"/>
      <c r="UZQ123" s="10"/>
      <c r="UZR123" s="10"/>
      <c r="UZS123" s="10"/>
      <c r="UZT123" s="10"/>
      <c r="UZU123" s="10"/>
      <c r="UZV123" s="10"/>
      <c r="UZW123" s="10"/>
      <c r="UZX123" s="10"/>
      <c r="UZY123" s="10"/>
      <c r="UZZ123" s="10"/>
      <c r="VAA123" s="10"/>
      <c r="VAB123" s="10"/>
      <c r="VAC123" s="10"/>
      <c r="VAD123" s="10"/>
      <c r="VAE123" s="10"/>
      <c r="VAF123" s="10"/>
      <c r="VAG123" s="10"/>
      <c r="VAH123" s="10"/>
      <c r="VAI123" s="10"/>
      <c r="VAJ123" s="10"/>
      <c r="VAK123" s="10"/>
      <c r="VAL123" s="10"/>
      <c r="VAM123" s="10"/>
      <c r="VAN123" s="10"/>
      <c r="VAO123" s="10"/>
      <c r="VAP123" s="10"/>
      <c r="VAQ123" s="10"/>
      <c r="VAR123" s="10"/>
      <c r="VAS123" s="10"/>
      <c r="VAT123" s="10"/>
      <c r="VAU123" s="10"/>
      <c r="VAV123" s="10"/>
      <c r="VAW123" s="10"/>
      <c r="VAX123" s="10"/>
      <c r="VAY123" s="10"/>
      <c r="VAZ123" s="10"/>
      <c r="VBA123" s="10"/>
      <c r="VBB123" s="10"/>
      <c r="VBC123" s="10"/>
      <c r="VBD123" s="10"/>
      <c r="VBE123" s="10"/>
      <c r="VBF123" s="10"/>
      <c r="VBG123" s="10"/>
      <c r="VBH123" s="10"/>
      <c r="VBI123" s="10"/>
      <c r="VBJ123" s="10"/>
      <c r="VBK123" s="10"/>
      <c r="VBL123" s="10"/>
      <c r="VBM123" s="10"/>
      <c r="VBN123" s="10"/>
      <c r="VBO123" s="10"/>
      <c r="VBP123" s="10"/>
      <c r="VBQ123" s="10"/>
      <c r="VBR123" s="10"/>
      <c r="VBS123" s="10"/>
      <c r="VBT123" s="10"/>
      <c r="VBU123" s="10"/>
      <c r="VBV123" s="10"/>
      <c r="VBW123" s="10"/>
      <c r="VBX123" s="10"/>
      <c r="VBY123" s="10"/>
      <c r="VBZ123" s="10"/>
      <c r="VCA123" s="10"/>
      <c r="VCB123" s="10"/>
      <c r="VCC123" s="10"/>
      <c r="VCD123" s="10"/>
      <c r="VCE123" s="10"/>
      <c r="VCF123" s="10"/>
      <c r="VCG123" s="10"/>
      <c r="VCH123" s="10"/>
      <c r="VCI123" s="10"/>
      <c r="VCJ123" s="10"/>
      <c r="VCK123" s="10"/>
      <c r="VCL123" s="10"/>
      <c r="VCM123" s="10"/>
      <c r="VCN123" s="10"/>
      <c r="VCO123" s="10"/>
      <c r="VCP123" s="10"/>
      <c r="VCQ123" s="10"/>
      <c r="VCR123" s="10"/>
      <c r="VCS123" s="10"/>
      <c r="VCT123" s="10"/>
      <c r="VCU123" s="10"/>
      <c r="VCV123" s="10"/>
      <c r="VCW123" s="10"/>
      <c r="VCX123" s="10"/>
      <c r="VCY123" s="10"/>
      <c r="VCZ123" s="10"/>
      <c r="VDA123" s="10"/>
      <c r="VDB123" s="10"/>
      <c r="VDC123" s="10"/>
      <c r="VDD123" s="10"/>
      <c r="VDE123" s="10"/>
      <c r="VDF123" s="10"/>
      <c r="VDG123" s="10"/>
      <c r="VDH123" s="10"/>
      <c r="VDI123" s="10"/>
      <c r="VDJ123" s="10"/>
      <c r="VDK123" s="10"/>
      <c r="VDL123" s="10"/>
      <c r="VDM123" s="10"/>
      <c r="VDN123" s="10"/>
      <c r="VDO123" s="10"/>
      <c r="VDP123" s="10"/>
      <c r="VDQ123" s="10"/>
      <c r="VDR123" s="10"/>
      <c r="VDS123" s="10"/>
      <c r="VDT123" s="10"/>
      <c r="VDU123" s="10"/>
      <c r="VDV123" s="10"/>
      <c r="VDW123" s="10"/>
      <c r="VDX123" s="10"/>
      <c r="VDY123" s="10"/>
      <c r="VDZ123" s="10"/>
      <c r="VEA123" s="10"/>
      <c r="VEB123" s="10"/>
      <c r="VEC123" s="10"/>
      <c r="VED123" s="10"/>
      <c r="VEE123" s="10"/>
      <c r="VEF123" s="10"/>
      <c r="VEG123" s="10"/>
      <c r="VEH123" s="10"/>
      <c r="VEI123" s="10"/>
      <c r="VEJ123" s="10"/>
      <c r="VEK123" s="10"/>
      <c r="VEL123" s="10"/>
      <c r="VEM123" s="10"/>
      <c r="VEN123" s="10"/>
      <c r="VEO123" s="10"/>
      <c r="VEP123" s="10"/>
      <c r="VEQ123" s="10"/>
      <c r="VER123" s="10"/>
      <c r="VES123" s="10"/>
      <c r="VET123" s="10"/>
      <c r="VEU123" s="10"/>
      <c r="VEV123" s="10"/>
      <c r="VEW123" s="10"/>
      <c r="VEX123" s="10"/>
      <c r="VEY123" s="10"/>
      <c r="VEZ123" s="10"/>
      <c r="VFA123" s="10"/>
      <c r="VFB123" s="10"/>
      <c r="VFC123" s="10"/>
      <c r="VFD123" s="10"/>
      <c r="VFE123" s="10"/>
      <c r="VFF123" s="10"/>
      <c r="VFG123" s="10"/>
      <c r="VFH123" s="10"/>
      <c r="VFI123" s="10"/>
      <c r="VFJ123" s="10"/>
      <c r="VFK123" s="10"/>
      <c r="VFL123" s="10"/>
      <c r="VFM123" s="10"/>
      <c r="VFN123" s="10"/>
      <c r="VFO123" s="10"/>
      <c r="VFP123" s="10"/>
      <c r="VFQ123" s="10"/>
      <c r="VFR123" s="10"/>
      <c r="VFS123" s="10"/>
      <c r="VFT123" s="10"/>
      <c r="VFU123" s="10"/>
      <c r="VFV123" s="10"/>
      <c r="VFW123" s="10"/>
      <c r="VFX123" s="10"/>
      <c r="VFY123" s="10"/>
      <c r="VFZ123" s="10"/>
      <c r="VGA123" s="10"/>
      <c r="VGB123" s="10"/>
      <c r="VGC123" s="10"/>
      <c r="VGD123" s="10"/>
      <c r="VGE123" s="10"/>
      <c r="VGF123" s="10"/>
      <c r="VGG123" s="10"/>
      <c r="VGH123" s="10"/>
      <c r="VGI123" s="10"/>
      <c r="VGJ123" s="10"/>
      <c r="VGK123" s="10"/>
      <c r="VGL123" s="10"/>
      <c r="VGM123" s="10"/>
      <c r="VGN123" s="10"/>
      <c r="VGO123" s="10"/>
      <c r="VGP123" s="10"/>
      <c r="VGQ123" s="10"/>
      <c r="VGR123" s="10"/>
      <c r="VGS123" s="10"/>
      <c r="VGT123" s="10"/>
      <c r="VGU123" s="10"/>
      <c r="VGV123" s="10"/>
      <c r="VGW123" s="10"/>
      <c r="VGX123" s="10"/>
      <c r="VGY123" s="10"/>
      <c r="VGZ123" s="10"/>
      <c r="VHA123" s="10"/>
      <c r="VHB123" s="10"/>
      <c r="VHC123" s="10"/>
      <c r="VHD123" s="10"/>
      <c r="VHE123" s="10"/>
      <c r="VHF123" s="10"/>
      <c r="VHG123" s="10"/>
      <c r="VHH123" s="10"/>
      <c r="VHI123" s="10"/>
      <c r="VHJ123" s="10"/>
      <c r="VHK123" s="10"/>
      <c r="VHL123" s="10"/>
      <c r="VHM123" s="10"/>
      <c r="VHN123" s="10"/>
      <c r="VHO123" s="10"/>
      <c r="VHP123" s="10"/>
      <c r="VHQ123" s="10"/>
      <c r="VHR123" s="10"/>
      <c r="VHS123" s="10"/>
      <c r="VHT123" s="10"/>
      <c r="VHU123" s="10"/>
      <c r="VHV123" s="10"/>
      <c r="VHW123" s="10"/>
      <c r="VHX123" s="10"/>
      <c r="VHY123" s="10"/>
      <c r="VHZ123" s="10"/>
      <c r="VIA123" s="10"/>
      <c r="VIB123" s="10"/>
      <c r="VIC123" s="10"/>
      <c r="VID123" s="10"/>
      <c r="VIE123" s="10"/>
      <c r="VIF123" s="10"/>
      <c r="VIG123" s="10"/>
      <c r="VIH123" s="10"/>
      <c r="VII123" s="10"/>
      <c r="VIJ123" s="10"/>
      <c r="VIK123" s="10"/>
      <c r="VIL123" s="10"/>
      <c r="VIM123" s="10"/>
      <c r="VIN123" s="10"/>
      <c r="VIO123" s="10"/>
      <c r="VIP123" s="10"/>
      <c r="VIQ123" s="10"/>
      <c r="VIR123" s="10"/>
      <c r="VIS123" s="10"/>
      <c r="VIT123" s="10"/>
      <c r="VIU123" s="10"/>
      <c r="VIV123" s="10"/>
      <c r="VIW123" s="10"/>
      <c r="VIX123" s="10"/>
      <c r="VIY123" s="10"/>
      <c r="VIZ123" s="10"/>
      <c r="VJA123" s="10"/>
      <c r="VJB123" s="10"/>
      <c r="VJC123" s="10"/>
      <c r="VJD123" s="10"/>
      <c r="VJE123" s="10"/>
      <c r="VJF123" s="10"/>
      <c r="VJG123" s="10"/>
      <c r="VJH123" s="10"/>
      <c r="VJI123" s="10"/>
      <c r="VJJ123" s="10"/>
      <c r="VJK123" s="10"/>
      <c r="VJL123" s="10"/>
      <c r="VJM123" s="10"/>
      <c r="VJN123" s="10"/>
      <c r="VJO123" s="10"/>
      <c r="VJP123" s="10"/>
      <c r="VJQ123" s="10"/>
      <c r="VJR123" s="10"/>
      <c r="VJS123" s="10"/>
      <c r="VJT123" s="10"/>
      <c r="VJU123" s="10"/>
      <c r="VJV123" s="10"/>
      <c r="VJW123" s="10"/>
      <c r="VJX123" s="10"/>
      <c r="VJY123" s="10"/>
      <c r="VJZ123" s="10"/>
      <c r="VKA123" s="10"/>
      <c r="VKB123" s="10"/>
      <c r="VKC123" s="10"/>
      <c r="VKD123" s="10"/>
      <c r="VKE123" s="10"/>
      <c r="VKF123" s="10"/>
      <c r="VKG123" s="10"/>
      <c r="VKH123" s="10"/>
      <c r="VKI123" s="10"/>
      <c r="VKJ123" s="10"/>
      <c r="VKK123" s="10"/>
      <c r="VKL123" s="10"/>
      <c r="VKM123" s="10"/>
      <c r="VKN123" s="10"/>
      <c r="VKO123" s="10"/>
      <c r="VKP123" s="10"/>
      <c r="VKQ123" s="10"/>
      <c r="VKR123" s="10"/>
      <c r="VKS123" s="10"/>
      <c r="VKT123" s="10"/>
      <c r="VKU123" s="10"/>
      <c r="VKV123" s="10"/>
      <c r="VKW123" s="10"/>
      <c r="VKX123" s="10"/>
      <c r="VKY123" s="10"/>
      <c r="VKZ123" s="10"/>
      <c r="VLA123" s="10"/>
      <c r="VLB123" s="10"/>
      <c r="VLC123" s="10"/>
      <c r="VLD123" s="10"/>
      <c r="VLE123" s="10"/>
      <c r="VLF123" s="10"/>
      <c r="VLG123" s="10"/>
      <c r="VLH123" s="10"/>
      <c r="VLI123" s="10"/>
      <c r="VLJ123" s="10"/>
      <c r="VLK123" s="10"/>
      <c r="VLL123" s="10"/>
      <c r="VLM123" s="10"/>
      <c r="VLN123" s="10"/>
      <c r="VLO123" s="10"/>
      <c r="VLP123" s="10"/>
      <c r="VLQ123" s="10"/>
      <c r="VLR123" s="10"/>
      <c r="VLS123" s="10"/>
      <c r="VLT123" s="10"/>
      <c r="VLU123" s="10"/>
      <c r="VLV123" s="10"/>
      <c r="VLW123" s="10"/>
      <c r="VLX123" s="10"/>
      <c r="VLY123" s="10"/>
      <c r="VLZ123" s="10"/>
      <c r="VMA123" s="10"/>
      <c r="VMB123" s="10"/>
      <c r="VMC123" s="10"/>
      <c r="VMD123" s="10"/>
      <c r="VME123" s="10"/>
      <c r="VMF123" s="10"/>
      <c r="VMG123" s="10"/>
      <c r="VMH123" s="10"/>
      <c r="VMI123" s="10"/>
      <c r="VMJ123" s="10"/>
      <c r="VMK123" s="10"/>
      <c r="VML123" s="10"/>
      <c r="VMM123" s="10"/>
      <c r="VMN123" s="10"/>
      <c r="VMO123" s="10"/>
      <c r="VMP123" s="10"/>
      <c r="VMQ123" s="10"/>
      <c r="VMR123" s="10"/>
      <c r="VMS123" s="10"/>
      <c r="VMT123" s="10"/>
      <c r="VMU123" s="10"/>
      <c r="VMV123" s="10"/>
      <c r="VMW123" s="10"/>
      <c r="VMX123" s="10"/>
      <c r="VMY123" s="10"/>
      <c r="VMZ123" s="10"/>
      <c r="VNA123" s="10"/>
      <c r="VNB123" s="10"/>
      <c r="VNC123" s="10"/>
      <c r="VND123" s="10"/>
      <c r="VNE123" s="10"/>
      <c r="VNF123" s="10"/>
      <c r="VNG123" s="10"/>
      <c r="VNH123" s="10"/>
      <c r="VNI123" s="10"/>
      <c r="VNJ123" s="10"/>
      <c r="VNK123" s="10"/>
      <c r="VNL123" s="10"/>
      <c r="VNM123" s="10"/>
      <c r="VNN123" s="10"/>
      <c r="VNO123" s="10"/>
      <c r="VNP123" s="10"/>
      <c r="VNQ123" s="10"/>
      <c r="VNR123" s="10"/>
      <c r="VNS123" s="10"/>
      <c r="VNT123" s="10"/>
      <c r="VNU123" s="10"/>
      <c r="VNV123" s="10"/>
      <c r="VNW123" s="10"/>
      <c r="VNX123" s="10"/>
      <c r="VNY123" s="10"/>
      <c r="VNZ123" s="10"/>
      <c r="VOA123" s="10"/>
      <c r="VOB123" s="10"/>
      <c r="VOC123" s="10"/>
      <c r="VOD123" s="10"/>
      <c r="VOE123" s="10"/>
      <c r="VOF123" s="10"/>
      <c r="VOG123" s="10"/>
      <c r="VOH123" s="10"/>
      <c r="VOI123" s="10"/>
      <c r="VOJ123" s="10"/>
      <c r="VOK123" s="10"/>
      <c r="VOL123" s="10"/>
      <c r="VOM123" s="10"/>
      <c r="VON123" s="10"/>
      <c r="VOO123" s="10"/>
      <c r="VOP123" s="10"/>
      <c r="VOQ123" s="10"/>
      <c r="VOR123" s="10"/>
      <c r="VOS123" s="10"/>
      <c r="VOT123" s="10"/>
      <c r="VOU123" s="10"/>
      <c r="VOV123" s="10"/>
      <c r="VOW123" s="10"/>
      <c r="VOX123" s="10"/>
      <c r="VOY123" s="10"/>
      <c r="VOZ123" s="10"/>
      <c r="VPA123" s="10"/>
      <c r="VPB123" s="10"/>
      <c r="VPC123" s="10"/>
      <c r="VPD123" s="10"/>
      <c r="VPE123" s="10"/>
      <c r="VPF123" s="10"/>
      <c r="VPG123" s="10"/>
      <c r="VPH123" s="10"/>
      <c r="VPI123" s="10"/>
      <c r="VPJ123" s="10"/>
      <c r="VPK123" s="10"/>
      <c r="VPL123" s="10"/>
      <c r="VPM123" s="10"/>
      <c r="VPN123" s="10"/>
      <c r="VPO123" s="10"/>
      <c r="VPP123" s="10"/>
      <c r="VPQ123" s="10"/>
      <c r="VPR123" s="10"/>
      <c r="VPS123" s="10"/>
      <c r="VPT123" s="10"/>
      <c r="VPU123" s="10"/>
      <c r="VPV123" s="10"/>
      <c r="VPW123" s="10"/>
      <c r="VPX123" s="10"/>
      <c r="VPY123" s="10"/>
      <c r="VPZ123" s="10"/>
      <c r="VQA123" s="10"/>
      <c r="VQB123" s="10"/>
      <c r="VQC123" s="10"/>
      <c r="VQD123" s="10"/>
      <c r="VQE123" s="10"/>
      <c r="VQF123" s="10"/>
      <c r="VQG123" s="10"/>
      <c r="VQH123" s="10"/>
      <c r="VQI123" s="10"/>
      <c r="VQJ123" s="10"/>
      <c r="VQK123" s="10"/>
      <c r="VQL123" s="10"/>
      <c r="VQM123" s="10"/>
      <c r="VQN123" s="10"/>
      <c r="VQO123" s="10"/>
      <c r="VQP123" s="10"/>
      <c r="VQQ123" s="10"/>
      <c r="VQR123" s="10"/>
      <c r="VQS123" s="10"/>
      <c r="VQT123" s="10"/>
      <c r="VQU123" s="10"/>
      <c r="VQV123" s="10"/>
      <c r="VQW123" s="10"/>
      <c r="VQX123" s="10"/>
      <c r="VQY123" s="10"/>
      <c r="VQZ123" s="10"/>
      <c r="VRA123" s="10"/>
      <c r="VRB123" s="10"/>
      <c r="VRC123" s="10"/>
      <c r="VRD123" s="10"/>
      <c r="VRE123" s="10"/>
      <c r="VRF123" s="10"/>
      <c r="VRG123" s="10"/>
      <c r="VRH123" s="10"/>
      <c r="VRI123" s="10"/>
      <c r="VRJ123" s="10"/>
      <c r="VRK123" s="10"/>
      <c r="VRL123" s="10"/>
      <c r="VRM123" s="10"/>
      <c r="VRN123" s="10"/>
      <c r="VRO123" s="10"/>
      <c r="VRP123" s="10"/>
      <c r="VRQ123" s="10"/>
      <c r="VRR123" s="10"/>
      <c r="VRS123" s="10"/>
      <c r="VRT123" s="10"/>
      <c r="VRU123" s="10"/>
      <c r="VRV123" s="10"/>
      <c r="VRW123" s="10"/>
      <c r="VRX123" s="10"/>
      <c r="VRY123" s="10"/>
      <c r="VRZ123" s="10"/>
      <c r="VSA123" s="10"/>
      <c r="VSB123" s="10"/>
      <c r="VSC123" s="10"/>
      <c r="VSD123" s="10"/>
      <c r="VSE123" s="10"/>
      <c r="VSF123" s="10"/>
      <c r="VSG123" s="10"/>
      <c r="VSH123" s="10"/>
      <c r="VSI123" s="10"/>
      <c r="VSJ123" s="10"/>
      <c r="VSK123" s="10"/>
      <c r="VSL123" s="10"/>
      <c r="VSM123" s="10"/>
      <c r="VSN123" s="10"/>
      <c r="VSO123" s="10"/>
      <c r="VSP123" s="10"/>
      <c r="VSQ123" s="10"/>
      <c r="VSR123" s="10"/>
      <c r="VSS123" s="10"/>
      <c r="VST123" s="10"/>
      <c r="VSU123" s="10"/>
      <c r="VSV123" s="10"/>
      <c r="VSW123" s="10"/>
      <c r="VSX123" s="10"/>
      <c r="VSY123" s="10"/>
      <c r="VSZ123" s="10"/>
      <c r="VTA123" s="10"/>
      <c r="VTB123" s="10"/>
      <c r="VTC123" s="10"/>
      <c r="VTD123" s="10"/>
      <c r="VTE123" s="10"/>
      <c r="VTF123" s="10"/>
      <c r="VTG123" s="10"/>
      <c r="VTH123" s="10"/>
      <c r="VTI123" s="10"/>
      <c r="VTJ123" s="10"/>
      <c r="VTK123" s="10"/>
      <c r="VTL123" s="10"/>
      <c r="VTM123" s="10"/>
      <c r="VTN123" s="10"/>
      <c r="VTO123" s="10"/>
      <c r="VTP123" s="10"/>
      <c r="VTQ123" s="10"/>
      <c r="VTR123" s="10"/>
      <c r="VTS123" s="10"/>
      <c r="VTT123" s="10"/>
      <c r="VTU123" s="10"/>
      <c r="VTV123" s="10"/>
      <c r="VTW123" s="10"/>
      <c r="VTX123" s="10"/>
      <c r="VTY123" s="10"/>
      <c r="VTZ123" s="10"/>
      <c r="VUA123" s="10"/>
      <c r="VUB123" s="10"/>
      <c r="VUC123" s="10"/>
      <c r="VUD123" s="10"/>
      <c r="VUE123" s="10"/>
      <c r="VUF123" s="10"/>
      <c r="VUG123" s="10"/>
      <c r="VUH123" s="10"/>
      <c r="VUI123" s="10"/>
      <c r="VUJ123" s="10"/>
      <c r="VUK123" s="10"/>
      <c r="VUL123" s="10"/>
      <c r="VUM123" s="10"/>
      <c r="VUN123" s="10"/>
      <c r="VUO123" s="10"/>
      <c r="VUP123" s="10"/>
      <c r="VUQ123" s="10"/>
      <c r="VUR123" s="10"/>
      <c r="VUS123" s="10"/>
      <c r="VUT123" s="10"/>
      <c r="VUU123" s="10"/>
      <c r="VUV123" s="10"/>
      <c r="VUW123" s="10"/>
      <c r="VUX123" s="10"/>
      <c r="VUY123" s="10"/>
      <c r="VUZ123" s="10"/>
      <c r="VVA123" s="10"/>
      <c r="VVB123" s="10"/>
      <c r="VVC123" s="10"/>
      <c r="VVD123" s="10"/>
      <c r="VVE123" s="10"/>
      <c r="VVF123" s="10"/>
      <c r="VVG123" s="10"/>
      <c r="VVH123" s="10"/>
      <c r="VVI123" s="10"/>
      <c r="VVJ123" s="10"/>
      <c r="VVK123" s="10"/>
      <c r="VVL123" s="10"/>
      <c r="VVM123" s="10"/>
      <c r="VVN123" s="10"/>
      <c r="VVO123" s="10"/>
      <c r="VVP123" s="10"/>
      <c r="VVQ123" s="10"/>
      <c r="VVR123" s="10"/>
      <c r="VVS123" s="10"/>
      <c r="VVT123" s="10"/>
      <c r="VVU123" s="10"/>
      <c r="VVV123" s="10"/>
      <c r="VVW123" s="10"/>
      <c r="VVX123" s="10"/>
      <c r="VVY123" s="10"/>
      <c r="VVZ123" s="10"/>
      <c r="VWA123" s="10"/>
      <c r="VWB123" s="10"/>
      <c r="VWC123" s="10"/>
      <c r="VWD123" s="10"/>
      <c r="VWE123" s="10"/>
      <c r="VWF123" s="10"/>
      <c r="VWG123" s="10"/>
      <c r="VWH123" s="10"/>
      <c r="VWI123" s="10"/>
      <c r="VWJ123" s="10"/>
      <c r="VWK123" s="10"/>
      <c r="VWL123" s="10"/>
      <c r="VWM123" s="10"/>
      <c r="VWN123" s="10"/>
      <c r="VWO123" s="10"/>
      <c r="VWP123" s="10"/>
      <c r="VWQ123" s="10"/>
      <c r="VWR123" s="10"/>
      <c r="VWS123" s="10"/>
      <c r="VWT123" s="10"/>
      <c r="VWU123" s="10"/>
      <c r="VWV123" s="10"/>
      <c r="VWW123" s="10"/>
      <c r="VWX123" s="10"/>
      <c r="VWY123" s="10"/>
      <c r="VWZ123" s="10"/>
      <c r="VXA123" s="10"/>
      <c r="VXB123" s="10"/>
      <c r="VXC123" s="10"/>
      <c r="VXD123" s="10"/>
      <c r="VXE123" s="10"/>
      <c r="VXF123" s="10"/>
      <c r="VXG123" s="10"/>
      <c r="VXH123" s="10"/>
      <c r="VXI123" s="10"/>
      <c r="VXJ123" s="10"/>
      <c r="VXK123" s="10"/>
      <c r="VXL123" s="10"/>
      <c r="VXM123" s="10"/>
      <c r="VXN123" s="10"/>
      <c r="VXO123" s="10"/>
      <c r="VXP123" s="10"/>
      <c r="VXQ123" s="10"/>
      <c r="VXR123" s="10"/>
      <c r="VXS123" s="10"/>
      <c r="VXT123" s="10"/>
      <c r="VXU123" s="10"/>
      <c r="VXV123" s="10"/>
      <c r="VXW123" s="10"/>
      <c r="VXX123" s="10"/>
      <c r="VXY123" s="10"/>
      <c r="VXZ123" s="10"/>
      <c r="VYA123" s="10"/>
      <c r="VYB123" s="10"/>
      <c r="VYC123" s="10"/>
      <c r="VYD123" s="10"/>
      <c r="VYE123" s="10"/>
      <c r="VYF123" s="10"/>
      <c r="VYG123" s="10"/>
      <c r="VYH123" s="10"/>
      <c r="VYI123" s="10"/>
      <c r="VYJ123" s="10"/>
      <c r="VYK123" s="10"/>
      <c r="VYL123" s="10"/>
      <c r="VYM123" s="10"/>
      <c r="VYN123" s="10"/>
      <c r="VYO123" s="10"/>
      <c r="VYP123" s="10"/>
      <c r="VYQ123" s="10"/>
      <c r="VYR123" s="10"/>
      <c r="VYS123" s="10"/>
      <c r="VYT123" s="10"/>
      <c r="VYU123" s="10"/>
      <c r="VYV123" s="10"/>
      <c r="VYW123" s="10"/>
      <c r="VYX123" s="10"/>
      <c r="VYY123" s="10"/>
      <c r="VYZ123" s="10"/>
      <c r="VZA123" s="10"/>
      <c r="VZB123" s="10"/>
      <c r="VZC123" s="10"/>
      <c r="VZD123" s="10"/>
      <c r="VZE123" s="10"/>
      <c r="VZF123" s="10"/>
      <c r="VZG123" s="10"/>
      <c r="VZH123" s="10"/>
      <c r="VZI123" s="10"/>
      <c r="VZJ123" s="10"/>
      <c r="VZK123" s="10"/>
      <c r="VZL123" s="10"/>
      <c r="VZM123" s="10"/>
      <c r="VZN123" s="10"/>
      <c r="VZO123" s="10"/>
      <c r="VZP123" s="10"/>
      <c r="VZQ123" s="10"/>
      <c r="VZR123" s="10"/>
      <c r="VZS123" s="10"/>
      <c r="VZT123" s="10"/>
      <c r="VZU123" s="10"/>
      <c r="VZV123" s="10"/>
      <c r="VZW123" s="10"/>
      <c r="VZX123" s="10"/>
      <c r="VZY123" s="10"/>
      <c r="VZZ123" s="10"/>
      <c r="WAA123" s="10"/>
      <c r="WAB123" s="10"/>
      <c r="WAC123" s="10"/>
      <c r="WAD123" s="10"/>
      <c r="WAE123" s="10"/>
      <c r="WAF123" s="10"/>
      <c r="WAG123" s="10"/>
      <c r="WAH123" s="10"/>
      <c r="WAI123" s="10"/>
      <c r="WAJ123" s="10"/>
      <c r="WAK123" s="10"/>
      <c r="WAL123" s="10"/>
      <c r="WAM123" s="10"/>
      <c r="WAN123" s="10"/>
      <c r="WAO123" s="10"/>
      <c r="WAP123" s="10"/>
      <c r="WAQ123" s="10"/>
      <c r="WAR123" s="10"/>
      <c r="WAS123" s="10"/>
      <c r="WAT123" s="10"/>
      <c r="WAU123" s="10"/>
      <c r="WAV123" s="10"/>
      <c r="WAW123" s="10"/>
      <c r="WAX123" s="10"/>
      <c r="WAY123" s="10"/>
      <c r="WAZ123" s="10"/>
      <c r="WBA123" s="10"/>
      <c r="WBB123" s="10"/>
      <c r="WBC123" s="10"/>
      <c r="WBD123" s="10"/>
      <c r="WBE123" s="10"/>
      <c r="WBF123" s="10"/>
      <c r="WBG123" s="10"/>
      <c r="WBH123" s="10"/>
      <c r="WBI123" s="10"/>
      <c r="WBJ123" s="10"/>
      <c r="WBK123" s="10"/>
      <c r="WBL123" s="10"/>
      <c r="WBM123" s="10"/>
      <c r="WBN123" s="10"/>
      <c r="WBO123" s="10"/>
      <c r="WBP123" s="10"/>
      <c r="WBQ123" s="10"/>
      <c r="WBR123" s="10"/>
      <c r="WBS123" s="10"/>
      <c r="WBT123" s="10"/>
      <c r="WBU123" s="10"/>
      <c r="WBV123" s="10"/>
      <c r="WBW123" s="10"/>
      <c r="WBX123" s="10"/>
      <c r="WBY123" s="10"/>
      <c r="WBZ123" s="10"/>
      <c r="WCA123" s="10"/>
      <c r="WCB123" s="10"/>
      <c r="WCC123" s="10"/>
      <c r="WCD123" s="10"/>
      <c r="WCE123" s="10"/>
      <c r="WCF123" s="10"/>
      <c r="WCG123" s="10"/>
      <c r="WCH123" s="10"/>
      <c r="WCI123" s="10"/>
      <c r="WCJ123" s="10"/>
      <c r="WCK123" s="10"/>
      <c r="WCL123" s="10"/>
      <c r="WCM123" s="10"/>
      <c r="WCN123" s="10"/>
      <c r="WCO123" s="10"/>
      <c r="WCP123" s="10"/>
      <c r="WCQ123" s="10"/>
      <c r="WCR123" s="10"/>
      <c r="WCS123" s="10"/>
      <c r="WCT123" s="10"/>
      <c r="WCU123" s="10"/>
      <c r="WCV123" s="10"/>
      <c r="WCW123" s="10"/>
      <c r="WCX123" s="10"/>
      <c r="WCY123" s="10"/>
      <c r="WCZ123" s="10"/>
      <c r="WDA123" s="10"/>
      <c r="WDB123" s="10"/>
      <c r="WDC123" s="10"/>
      <c r="WDD123" s="10"/>
      <c r="WDE123" s="10"/>
      <c r="WDF123" s="10"/>
      <c r="WDG123" s="10"/>
      <c r="WDH123" s="10"/>
      <c r="WDI123" s="10"/>
      <c r="WDJ123" s="10"/>
      <c r="WDK123" s="10"/>
      <c r="WDL123" s="10"/>
      <c r="WDM123" s="10"/>
      <c r="WDN123" s="10"/>
      <c r="WDO123" s="10"/>
      <c r="WDP123" s="10"/>
      <c r="WDQ123" s="10"/>
      <c r="WDR123" s="10"/>
      <c r="WDS123" s="10"/>
      <c r="WDT123" s="10"/>
      <c r="WDU123" s="10"/>
      <c r="WDV123" s="10"/>
      <c r="WDW123" s="10"/>
      <c r="WDX123" s="10"/>
      <c r="WDY123" s="10"/>
      <c r="WDZ123" s="10"/>
      <c r="WEA123" s="10"/>
      <c r="WEB123" s="10"/>
      <c r="WEC123" s="10"/>
      <c r="WED123" s="10"/>
      <c r="WEE123" s="10"/>
      <c r="WEF123" s="10"/>
      <c r="WEG123" s="10"/>
      <c r="WEH123" s="10"/>
      <c r="WEI123" s="10"/>
      <c r="WEJ123" s="10"/>
      <c r="WEK123" s="10"/>
      <c r="WEL123" s="10"/>
      <c r="WEM123" s="10"/>
      <c r="WEN123" s="10"/>
      <c r="WEO123" s="10"/>
      <c r="WEP123" s="10"/>
      <c r="WEQ123" s="10"/>
      <c r="WER123" s="10"/>
      <c r="WES123" s="10"/>
      <c r="WET123" s="10"/>
      <c r="WEU123" s="10"/>
      <c r="WEV123" s="10"/>
      <c r="WEW123" s="10"/>
      <c r="WEX123" s="10"/>
      <c r="WEY123" s="10"/>
      <c r="WEZ123" s="10"/>
      <c r="WFA123" s="10"/>
      <c r="WFB123" s="10"/>
      <c r="WFC123" s="10"/>
      <c r="WFD123" s="10"/>
      <c r="WFE123" s="10"/>
      <c r="WFF123" s="10"/>
      <c r="WFG123" s="10"/>
      <c r="WFH123" s="10"/>
      <c r="WFI123" s="10"/>
      <c r="WFJ123" s="10"/>
      <c r="WFK123" s="10"/>
      <c r="WFL123" s="10"/>
      <c r="WFM123" s="10"/>
      <c r="WFN123" s="10"/>
      <c r="WFO123" s="10"/>
      <c r="WFP123" s="10"/>
      <c r="WFQ123" s="10"/>
      <c r="WFR123" s="10"/>
      <c r="WFS123" s="10"/>
      <c r="WFT123" s="10"/>
      <c r="WFU123" s="10"/>
      <c r="WFV123" s="10"/>
      <c r="WFW123" s="10"/>
      <c r="WFX123" s="10"/>
      <c r="WFY123" s="10"/>
      <c r="WFZ123" s="10"/>
      <c r="WGA123" s="10"/>
      <c r="WGB123" s="10"/>
      <c r="WGC123" s="10"/>
      <c r="WGD123" s="10"/>
      <c r="WGE123" s="10"/>
      <c r="WGF123" s="10"/>
      <c r="WGG123" s="10"/>
      <c r="WGH123" s="10"/>
      <c r="WGI123" s="10"/>
      <c r="WGJ123" s="10"/>
      <c r="WGK123" s="10"/>
      <c r="WGL123" s="10"/>
      <c r="WGM123" s="10"/>
      <c r="WGN123" s="10"/>
      <c r="WGO123" s="10"/>
      <c r="WGP123" s="10"/>
      <c r="WGQ123" s="10"/>
      <c r="WGR123" s="10"/>
      <c r="WGS123" s="10"/>
      <c r="WGT123" s="10"/>
      <c r="WGU123" s="10"/>
      <c r="WGV123" s="10"/>
      <c r="WGW123" s="10"/>
      <c r="WGX123" s="10"/>
      <c r="WGY123" s="10"/>
      <c r="WGZ123" s="10"/>
      <c r="WHA123" s="10"/>
      <c r="WHB123" s="10"/>
      <c r="WHC123" s="10"/>
      <c r="WHD123" s="10"/>
      <c r="WHE123" s="10"/>
      <c r="WHF123" s="10"/>
      <c r="WHG123" s="10"/>
      <c r="WHH123" s="10"/>
      <c r="WHI123" s="10"/>
      <c r="WHJ123" s="10"/>
      <c r="WHK123" s="10"/>
      <c r="WHL123" s="10"/>
      <c r="WHM123" s="10"/>
      <c r="WHN123" s="10"/>
      <c r="WHO123" s="10"/>
      <c r="WHP123" s="10"/>
      <c r="WHQ123" s="10"/>
      <c r="WHR123" s="10"/>
      <c r="WHS123" s="10"/>
      <c r="WHT123" s="10"/>
      <c r="WHU123" s="10"/>
      <c r="WHV123" s="10"/>
      <c r="WHW123" s="10"/>
      <c r="WHX123" s="10"/>
      <c r="WHY123" s="10"/>
      <c r="WHZ123" s="10"/>
      <c r="WIA123" s="10"/>
      <c r="WIB123" s="10"/>
      <c r="WIC123" s="10"/>
      <c r="WID123" s="10"/>
      <c r="WIE123" s="10"/>
      <c r="WIF123" s="10"/>
      <c r="WIG123" s="10"/>
      <c r="WIH123" s="10"/>
      <c r="WII123" s="10"/>
      <c r="WIJ123" s="10"/>
      <c r="WIK123" s="10"/>
      <c r="WIL123" s="10"/>
      <c r="WIM123" s="10"/>
      <c r="WIN123" s="10"/>
      <c r="WIO123" s="10"/>
      <c r="WIP123" s="10"/>
      <c r="WIQ123" s="10"/>
      <c r="WIR123" s="10"/>
      <c r="WIS123" s="10"/>
      <c r="WIT123" s="10"/>
      <c r="WIU123" s="10"/>
      <c r="WIV123" s="10"/>
      <c r="WIW123" s="10"/>
      <c r="WIX123" s="10"/>
      <c r="WIY123" s="10"/>
      <c r="WIZ123" s="10"/>
      <c r="WJA123" s="10"/>
      <c r="WJB123" s="10"/>
      <c r="WJC123" s="10"/>
      <c r="WJD123" s="10"/>
      <c r="WJE123" s="10"/>
      <c r="WJF123" s="10"/>
      <c r="WJG123" s="10"/>
      <c r="WJH123" s="10"/>
      <c r="WJI123" s="10"/>
      <c r="WJJ123" s="10"/>
      <c r="WJK123" s="10"/>
      <c r="WJL123" s="10"/>
      <c r="WJM123" s="10"/>
      <c r="WJN123" s="10"/>
      <c r="WJO123" s="10"/>
      <c r="WJP123" s="10"/>
      <c r="WJQ123" s="10"/>
      <c r="WJR123" s="10"/>
      <c r="WJS123" s="10"/>
      <c r="WJT123" s="10"/>
      <c r="WJU123" s="10"/>
      <c r="WJV123" s="10"/>
      <c r="WJW123" s="10"/>
      <c r="WJX123" s="10"/>
      <c r="WJY123" s="10"/>
      <c r="WJZ123" s="10"/>
      <c r="WKA123" s="10"/>
      <c r="WKB123" s="10"/>
      <c r="WKC123" s="10"/>
      <c r="WKD123" s="10"/>
      <c r="WKE123" s="10"/>
      <c r="WKF123" s="10"/>
      <c r="WKG123" s="10"/>
      <c r="WKH123" s="10"/>
      <c r="WKI123" s="10"/>
      <c r="WKJ123" s="10"/>
      <c r="WKK123" s="10"/>
      <c r="WKL123" s="10"/>
      <c r="WKM123" s="10"/>
      <c r="WKN123" s="10"/>
      <c r="WKO123" s="10"/>
      <c r="WKP123" s="10"/>
      <c r="WKQ123" s="10"/>
      <c r="WKR123" s="10"/>
      <c r="WKS123" s="10"/>
      <c r="WKT123" s="10"/>
      <c r="WKU123" s="10"/>
      <c r="WKV123" s="10"/>
      <c r="WKW123" s="10"/>
      <c r="WKX123" s="10"/>
      <c r="WKY123" s="10"/>
      <c r="WKZ123" s="10"/>
      <c r="WLA123" s="10"/>
      <c r="WLB123" s="10"/>
      <c r="WLC123" s="10"/>
      <c r="WLD123" s="10"/>
      <c r="WLE123" s="10"/>
      <c r="WLF123" s="10"/>
      <c r="WLG123" s="10"/>
      <c r="WLH123" s="10"/>
      <c r="WLI123" s="10"/>
      <c r="WLJ123" s="10"/>
      <c r="WLK123" s="10"/>
      <c r="WLL123" s="10"/>
      <c r="WLM123" s="10"/>
      <c r="WLN123" s="10"/>
      <c r="WLO123" s="10"/>
      <c r="WLP123" s="10"/>
      <c r="WLQ123" s="10"/>
      <c r="WLR123" s="10"/>
      <c r="WLS123" s="10"/>
      <c r="WLT123" s="10"/>
      <c r="WLU123" s="10"/>
      <c r="WLV123" s="10"/>
      <c r="WLW123" s="10"/>
      <c r="WLX123" s="10"/>
      <c r="WLY123" s="10"/>
      <c r="WLZ123" s="10"/>
      <c r="WMA123" s="10"/>
      <c r="WMB123" s="10"/>
      <c r="WMC123" s="10"/>
      <c r="WMD123" s="10"/>
      <c r="WME123" s="10"/>
      <c r="WMF123" s="10"/>
      <c r="WMG123" s="10"/>
      <c r="WMH123" s="10"/>
      <c r="WMI123" s="10"/>
      <c r="WMJ123" s="10"/>
      <c r="WMK123" s="10"/>
      <c r="WML123" s="10"/>
      <c r="WMM123" s="10"/>
      <c r="WMN123" s="10"/>
      <c r="WMO123" s="10"/>
      <c r="WMP123" s="10"/>
      <c r="WMQ123" s="10"/>
      <c r="WMR123" s="10"/>
      <c r="WMS123" s="10"/>
      <c r="WMT123" s="10"/>
      <c r="WMU123" s="10"/>
      <c r="WMV123" s="10"/>
      <c r="WMW123" s="10"/>
      <c r="WMX123" s="10"/>
      <c r="WMY123" s="10"/>
      <c r="WMZ123" s="10"/>
      <c r="WNA123" s="10"/>
      <c r="WNB123" s="10"/>
      <c r="WNC123" s="10"/>
      <c r="WND123" s="10"/>
      <c r="WNE123" s="10"/>
      <c r="WNF123" s="10"/>
      <c r="WNG123" s="10"/>
      <c r="WNH123" s="10"/>
      <c r="WNI123" s="10"/>
      <c r="WNJ123" s="10"/>
      <c r="WNK123" s="10"/>
      <c r="WNL123" s="10"/>
      <c r="WNM123" s="10"/>
      <c r="WNN123" s="10"/>
      <c r="WNO123" s="10"/>
      <c r="WNP123" s="10"/>
      <c r="WNQ123" s="10"/>
      <c r="WNR123" s="10"/>
      <c r="WNS123" s="10"/>
      <c r="WNT123" s="10"/>
      <c r="WNU123" s="10"/>
      <c r="WNV123" s="10"/>
      <c r="WNW123" s="10"/>
      <c r="WNX123" s="10"/>
      <c r="WNY123" s="10"/>
      <c r="WNZ123" s="10"/>
      <c r="WOA123" s="10"/>
      <c r="WOB123" s="10"/>
      <c r="WOC123" s="10"/>
      <c r="WOD123" s="10"/>
      <c r="WOE123" s="10"/>
      <c r="WOF123" s="10"/>
      <c r="WOG123" s="10"/>
      <c r="WOH123" s="10"/>
      <c r="WOI123" s="10"/>
      <c r="WOJ123" s="10"/>
      <c r="WOK123" s="10"/>
      <c r="WOL123" s="10"/>
      <c r="WOM123" s="10"/>
      <c r="WON123" s="10"/>
      <c r="WOO123" s="10"/>
      <c r="WOP123" s="10"/>
      <c r="WOQ123" s="10"/>
      <c r="WOR123" s="10"/>
      <c r="WOS123" s="10"/>
      <c r="WOT123" s="10"/>
      <c r="WOU123" s="10"/>
      <c r="WOV123" s="10"/>
      <c r="WOW123" s="10"/>
      <c r="WOX123" s="10"/>
      <c r="WOY123" s="10"/>
      <c r="WOZ123" s="10"/>
      <c r="WPA123" s="10"/>
      <c r="WPB123" s="10"/>
      <c r="WPC123" s="10"/>
      <c r="WPD123" s="10"/>
      <c r="WPE123" s="10"/>
      <c r="WPF123" s="10"/>
      <c r="WPG123" s="10"/>
      <c r="WPH123" s="10"/>
      <c r="WPI123" s="10"/>
      <c r="WPJ123" s="10"/>
      <c r="WPK123" s="10"/>
      <c r="WPL123" s="10"/>
      <c r="WPM123" s="10"/>
      <c r="WPN123" s="10"/>
      <c r="WPO123" s="10"/>
      <c r="WPP123" s="10"/>
      <c r="WPQ123" s="10"/>
      <c r="WPR123" s="10"/>
      <c r="WPS123" s="10"/>
      <c r="WPT123" s="10"/>
      <c r="WPU123" s="10"/>
      <c r="WPV123" s="10"/>
      <c r="WPW123" s="10"/>
      <c r="WPX123" s="10"/>
      <c r="WPY123" s="10"/>
      <c r="WPZ123" s="10"/>
      <c r="WQA123" s="10"/>
      <c r="WQB123" s="10"/>
      <c r="WQC123" s="10"/>
      <c r="WQD123" s="10"/>
      <c r="WQE123" s="10"/>
      <c r="WQF123" s="10"/>
      <c r="WQG123" s="10"/>
      <c r="WQH123" s="10"/>
      <c r="WQI123" s="10"/>
      <c r="WQJ123" s="10"/>
      <c r="WQK123" s="10"/>
      <c r="WQL123" s="10"/>
      <c r="WQM123" s="10"/>
      <c r="WQN123" s="10"/>
      <c r="WQO123" s="10"/>
      <c r="WQP123" s="10"/>
      <c r="WQQ123" s="10"/>
      <c r="WQR123" s="10"/>
      <c r="WQS123" s="10"/>
      <c r="WQT123" s="10"/>
      <c r="WQU123" s="10"/>
      <c r="WQV123" s="10"/>
      <c r="WQW123" s="10"/>
      <c r="WQX123" s="10"/>
      <c r="WQY123" s="10"/>
      <c r="WQZ123" s="10"/>
      <c r="WRA123" s="10"/>
      <c r="WRB123" s="10"/>
      <c r="WRC123" s="10"/>
      <c r="WRD123" s="10"/>
      <c r="WRE123" s="10"/>
      <c r="WRF123" s="10"/>
      <c r="WRG123" s="10"/>
      <c r="WRH123" s="10"/>
      <c r="WRI123" s="10"/>
      <c r="WRJ123" s="10"/>
      <c r="WRK123" s="10"/>
      <c r="WRL123" s="10"/>
      <c r="WRM123" s="10"/>
      <c r="WRN123" s="10"/>
      <c r="WRO123" s="10"/>
      <c r="WRP123" s="10"/>
      <c r="WRQ123" s="10"/>
      <c r="WRR123" s="10"/>
      <c r="WRS123" s="10"/>
      <c r="WRT123" s="10"/>
      <c r="WRU123" s="10"/>
      <c r="WRV123" s="10"/>
      <c r="WRW123" s="10"/>
      <c r="WRX123" s="10"/>
      <c r="WRY123" s="10"/>
      <c r="WRZ123" s="10"/>
      <c r="WSA123" s="10"/>
      <c r="WSB123" s="10"/>
      <c r="WSC123" s="10"/>
      <c r="WSD123" s="10"/>
      <c r="WSE123" s="10"/>
      <c r="WSF123" s="10"/>
      <c r="WSG123" s="10"/>
      <c r="WSH123" s="10"/>
      <c r="WSI123" s="10"/>
      <c r="WSJ123" s="10"/>
      <c r="WSK123" s="10"/>
      <c r="WSL123" s="10"/>
      <c r="WSM123" s="10"/>
      <c r="WSN123" s="10"/>
      <c r="WSO123" s="10"/>
      <c r="WSP123" s="10"/>
      <c r="WSQ123" s="10"/>
      <c r="WSR123" s="10"/>
      <c r="WSS123" s="10"/>
      <c r="WST123" s="10"/>
      <c r="WSU123" s="10"/>
      <c r="WSV123" s="10"/>
      <c r="WSW123" s="10"/>
      <c r="WSX123" s="10"/>
      <c r="WSY123" s="10"/>
      <c r="WSZ123" s="10"/>
      <c r="WTA123" s="10"/>
      <c r="WTB123" s="10"/>
      <c r="WTC123" s="10"/>
      <c r="WTD123" s="10"/>
      <c r="WTE123" s="10"/>
      <c r="WTF123" s="10"/>
      <c r="WTG123" s="10"/>
      <c r="WTH123" s="10"/>
      <c r="WTI123" s="10"/>
      <c r="WTJ123" s="10"/>
      <c r="WTK123" s="10"/>
      <c r="WTL123" s="10"/>
      <c r="WTM123" s="10"/>
      <c r="WTN123" s="10"/>
      <c r="WTO123" s="10"/>
      <c r="WTP123" s="10"/>
      <c r="WTQ123" s="10"/>
      <c r="WTR123" s="10"/>
      <c r="WTS123" s="10"/>
      <c r="WTT123" s="10"/>
      <c r="WTU123" s="10"/>
      <c r="WTV123" s="10"/>
      <c r="WTW123" s="10"/>
      <c r="WTX123" s="10"/>
      <c r="WTY123" s="10"/>
      <c r="WTZ123" s="10"/>
      <c r="WUA123" s="10"/>
      <c r="WUB123" s="10"/>
      <c r="WUC123" s="10"/>
      <c r="WUD123" s="10"/>
      <c r="WUE123" s="10"/>
      <c r="WUF123" s="10"/>
      <c r="WUG123" s="10"/>
      <c r="WUH123" s="10"/>
      <c r="WUI123" s="10"/>
      <c r="WUJ123" s="10"/>
      <c r="WUK123" s="10"/>
      <c r="WUL123" s="10"/>
      <c r="WUM123" s="10"/>
      <c r="WUN123" s="10"/>
      <c r="WUO123" s="10"/>
      <c r="WUP123" s="10"/>
      <c r="WUQ123" s="10"/>
      <c r="WUR123" s="10"/>
      <c r="WUS123" s="10"/>
      <c r="WUT123" s="10"/>
      <c r="WUU123" s="10"/>
      <c r="WUV123" s="10"/>
      <c r="WUW123" s="10"/>
      <c r="WUX123" s="10"/>
      <c r="WUY123" s="10"/>
      <c r="WUZ123" s="10"/>
      <c r="WVA123" s="10"/>
      <c r="WVB123" s="10"/>
      <c r="WVC123" s="10"/>
      <c r="WVD123" s="10"/>
      <c r="WVE123" s="10"/>
      <c r="WVF123" s="10"/>
      <c r="WVG123" s="10"/>
      <c r="WVH123" s="10"/>
      <c r="WVI123" s="10"/>
      <c r="WVJ123" s="10"/>
      <c r="WVK123" s="10"/>
      <c r="WVL123" s="10"/>
      <c r="WVM123" s="10"/>
      <c r="WVN123" s="10"/>
      <c r="WVO123" s="10"/>
      <c r="WVP123" s="10"/>
      <c r="WVQ123" s="10"/>
      <c r="WVR123" s="10"/>
      <c r="WVS123" s="10"/>
      <c r="WVT123" s="10"/>
      <c r="WVU123" s="10"/>
      <c r="WVV123" s="10"/>
      <c r="WVW123" s="10"/>
      <c r="WVX123" s="10"/>
      <c r="WVY123" s="10"/>
      <c r="WVZ123" s="10"/>
      <c r="WWA123" s="10"/>
      <c r="WWB123" s="10"/>
      <c r="WWC123" s="10"/>
      <c r="WWD123" s="10"/>
      <c r="WWE123" s="10"/>
      <c r="WWF123" s="10"/>
      <c r="WWG123" s="10"/>
      <c r="WWH123" s="10"/>
      <c r="WWI123" s="10"/>
      <c r="WWJ123" s="10"/>
      <c r="WWK123" s="10"/>
      <c r="WWL123" s="10"/>
      <c r="WWM123" s="10"/>
      <c r="WWN123" s="10"/>
      <c r="WWO123" s="10"/>
      <c r="WWP123" s="10"/>
      <c r="WWQ123" s="10"/>
      <c r="WWR123" s="10"/>
      <c r="WWS123" s="10"/>
      <c r="WWT123" s="10"/>
      <c r="WWU123" s="10"/>
      <c r="WWV123" s="10"/>
      <c r="WWW123" s="10"/>
      <c r="WWX123" s="10"/>
      <c r="WWY123" s="10"/>
      <c r="WWZ123" s="10"/>
      <c r="WXA123" s="10"/>
      <c r="WXB123" s="10"/>
      <c r="WXC123" s="10"/>
      <c r="WXD123" s="10"/>
      <c r="WXE123" s="10"/>
      <c r="WXF123" s="10"/>
      <c r="WXG123" s="10"/>
      <c r="WXH123" s="10"/>
      <c r="WXI123" s="10"/>
      <c r="WXJ123" s="10"/>
      <c r="WXK123" s="10"/>
      <c r="WXL123" s="10"/>
      <c r="WXM123" s="10"/>
      <c r="WXN123" s="10"/>
      <c r="WXO123" s="10"/>
      <c r="WXP123" s="10"/>
      <c r="WXQ123" s="10"/>
      <c r="WXR123" s="10"/>
      <c r="WXS123" s="10"/>
      <c r="WXT123" s="10"/>
      <c r="WXU123" s="10"/>
      <c r="WXV123" s="10"/>
      <c r="WXW123" s="10"/>
      <c r="WXX123" s="10"/>
      <c r="WXY123" s="10"/>
      <c r="WXZ123" s="10"/>
      <c r="WYA123" s="10"/>
      <c r="WYB123" s="10"/>
      <c r="WYC123" s="10"/>
      <c r="WYD123" s="10"/>
      <c r="WYE123" s="10"/>
      <c r="WYF123" s="10"/>
      <c r="WYG123" s="10"/>
      <c r="WYH123" s="10"/>
      <c r="WYI123" s="10"/>
      <c r="WYJ123" s="10"/>
      <c r="WYK123" s="10"/>
      <c r="WYL123" s="10"/>
      <c r="WYM123" s="10"/>
      <c r="WYN123" s="10"/>
      <c r="WYO123" s="10"/>
      <c r="WYP123" s="10"/>
      <c r="WYQ123" s="10"/>
      <c r="WYR123" s="10"/>
      <c r="WYS123" s="10"/>
      <c r="WYT123" s="10"/>
      <c r="WYU123" s="10"/>
      <c r="WYV123" s="10"/>
      <c r="WYW123" s="10"/>
      <c r="WYX123" s="10"/>
      <c r="WYY123" s="10"/>
      <c r="WYZ123" s="10"/>
      <c r="WZA123" s="10"/>
      <c r="WZB123" s="10"/>
      <c r="WZC123" s="10"/>
      <c r="WZD123" s="10"/>
      <c r="WZE123" s="10"/>
      <c r="WZF123" s="10"/>
      <c r="WZG123" s="10"/>
      <c r="WZH123" s="10"/>
      <c r="WZI123" s="10"/>
      <c r="WZJ123" s="10"/>
      <c r="WZK123" s="10"/>
      <c r="WZL123" s="10"/>
      <c r="WZM123" s="10"/>
      <c r="WZN123" s="10"/>
      <c r="WZO123" s="10"/>
      <c r="WZP123" s="10"/>
      <c r="WZQ123" s="10"/>
      <c r="WZR123" s="10"/>
      <c r="WZS123" s="10"/>
      <c r="WZT123" s="10"/>
      <c r="WZU123" s="10"/>
      <c r="WZV123" s="10"/>
      <c r="WZW123" s="10"/>
      <c r="WZX123" s="10"/>
      <c r="WZY123" s="10"/>
      <c r="WZZ123" s="10"/>
      <c r="XAA123" s="10"/>
      <c r="XAB123" s="10"/>
      <c r="XAC123" s="10"/>
      <c r="XAD123" s="10"/>
      <c r="XAE123" s="10"/>
      <c r="XAF123" s="10"/>
      <c r="XAG123" s="10"/>
      <c r="XAH123" s="10"/>
      <c r="XAI123" s="10"/>
      <c r="XAJ123" s="10"/>
      <c r="XAK123" s="10"/>
      <c r="XAL123" s="10"/>
      <c r="XAM123" s="10"/>
      <c r="XAN123" s="10"/>
      <c r="XAO123" s="10"/>
      <c r="XAP123" s="10"/>
      <c r="XAQ123" s="10"/>
      <c r="XAR123" s="10"/>
      <c r="XAS123" s="10"/>
      <c r="XAT123" s="10"/>
      <c r="XAU123" s="10"/>
      <c r="XAV123" s="10"/>
      <c r="XAW123" s="10"/>
      <c r="XAX123" s="10"/>
      <c r="XAY123" s="10"/>
      <c r="XAZ123" s="10"/>
      <c r="XBA123" s="10"/>
      <c r="XBB123" s="10"/>
      <c r="XBC123" s="10"/>
      <c r="XBD123" s="10"/>
      <c r="XBE123" s="10"/>
      <c r="XBF123" s="10"/>
      <c r="XBG123" s="10"/>
      <c r="XBH123" s="10"/>
      <c r="XBI123" s="10"/>
      <c r="XBJ123" s="10"/>
      <c r="XBK123" s="10"/>
      <c r="XBL123" s="10"/>
      <c r="XBM123" s="10"/>
      <c r="XBN123" s="10"/>
      <c r="XBO123" s="10"/>
      <c r="XBP123" s="10"/>
      <c r="XBQ123" s="10"/>
      <c r="XBR123" s="10"/>
      <c r="XBS123" s="10"/>
      <c r="XBT123" s="10"/>
      <c r="XBU123" s="10"/>
      <c r="XBV123" s="10"/>
      <c r="XBW123" s="10"/>
      <c r="XBX123" s="10"/>
      <c r="XBY123" s="10"/>
      <c r="XBZ123" s="10"/>
      <c r="XCA123" s="10"/>
      <c r="XCB123" s="10"/>
      <c r="XCC123" s="10"/>
      <c r="XCD123" s="10"/>
      <c r="XCE123" s="10"/>
      <c r="XCF123" s="10"/>
      <c r="XCG123" s="10"/>
      <c r="XCH123" s="10"/>
      <c r="XCI123" s="10"/>
      <c r="XCJ123" s="10"/>
      <c r="XCK123" s="10"/>
      <c r="XCL123" s="10"/>
      <c r="XCM123" s="10"/>
      <c r="XCN123" s="10"/>
      <c r="XCO123" s="10"/>
      <c r="XCP123" s="10"/>
      <c r="XCQ123" s="10"/>
      <c r="XCR123" s="10"/>
      <c r="XCS123" s="10"/>
      <c r="XCT123" s="10"/>
      <c r="XCU123" s="10"/>
      <c r="XCV123" s="10"/>
      <c r="XCW123" s="10"/>
      <c r="XCX123" s="10"/>
      <c r="XCY123" s="10"/>
      <c r="XCZ123" s="10"/>
      <c r="XDA123" s="10"/>
      <c r="XDB123" s="10"/>
      <c r="XDC123" s="10"/>
      <c r="XDD123" s="10"/>
      <c r="XDE123" s="10"/>
      <c r="XDF123" s="10"/>
      <c r="XDG123" s="10"/>
      <c r="XDH123" s="10"/>
      <c r="XDI123" s="10"/>
      <c r="XDJ123" s="10"/>
      <c r="XDK123" s="10"/>
      <c r="XDL123" s="10"/>
      <c r="XDM123" s="10"/>
      <c r="XDN123" s="10"/>
      <c r="XDO123" s="10"/>
      <c r="XDP123" s="10"/>
      <c r="XDQ123" s="10"/>
      <c r="XDR123" s="10"/>
      <c r="XDS123" s="10"/>
      <c r="XDT123" s="10"/>
      <c r="XDU123" s="10"/>
      <c r="XDV123" s="10"/>
      <c r="XDW123" s="10"/>
      <c r="XDX123" s="10"/>
      <c r="XDY123" s="10"/>
      <c r="XDZ123" s="10"/>
      <c r="XEA123" s="10"/>
      <c r="XEB123" s="10"/>
      <c r="XEC123" s="10"/>
      <c r="XED123" s="10"/>
      <c r="XEE123" s="10"/>
      <c r="XEF123" s="10"/>
      <c r="XEG123" s="10"/>
      <c r="XEH123" s="10"/>
      <c r="XEI123" s="10"/>
      <c r="XEJ123" s="10"/>
      <c r="XEK123" s="10"/>
      <c r="XEL123" s="10"/>
      <c r="XEM123" s="10"/>
      <c r="XEN123" s="10"/>
      <c r="XEO123" s="10"/>
      <c r="XEP123" s="10"/>
      <c r="XEQ123" s="10"/>
      <c r="XER123" s="10"/>
      <c r="XES123" s="10"/>
      <c r="XET123" s="10"/>
      <c r="XEU123" s="10"/>
      <c r="XEV123" s="10"/>
      <c r="XEW123" s="10"/>
      <c r="XEX123" s="10"/>
      <c r="XEY123" s="10"/>
      <c r="XEZ123" s="10"/>
      <c r="XFA123" s="10"/>
      <c r="XFB123" s="10"/>
      <c r="XFC123" s="10"/>
      <c r="XFD123" s="10"/>
    </row>
    <row r="124" spans="1:16384" s="1" customFormat="1" ht="64.5" customHeight="1">
      <c r="A124" s="574"/>
      <c r="B124" s="574"/>
      <c r="C124" s="574"/>
      <c r="D124" s="53" t="s">
        <v>9</v>
      </c>
      <c r="E124" s="47" t="s">
        <v>108</v>
      </c>
      <c r="F124" s="37" t="s">
        <v>22</v>
      </c>
      <c r="G124" s="7">
        <v>2358</v>
      </c>
      <c r="H124" s="7">
        <v>5772</v>
      </c>
      <c r="I124" s="32">
        <v>100</v>
      </c>
      <c r="J124" s="589"/>
      <c r="K124" s="9" t="s">
        <v>24</v>
      </c>
      <c r="L124" s="7" t="s">
        <v>23</v>
      </c>
      <c r="M124" s="575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  <c r="XL124" s="10"/>
      <c r="XM124" s="10"/>
      <c r="XN124" s="10"/>
      <c r="XO124" s="10"/>
      <c r="XP124" s="10"/>
      <c r="XQ124" s="10"/>
      <c r="XR124" s="10"/>
      <c r="XS124" s="10"/>
      <c r="XT124" s="10"/>
      <c r="XU124" s="10"/>
      <c r="XV124" s="10"/>
      <c r="XW124" s="10"/>
      <c r="XX124" s="10"/>
      <c r="XY124" s="10"/>
      <c r="XZ124" s="10"/>
      <c r="YA124" s="10"/>
      <c r="YB124" s="10"/>
      <c r="YC124" s="10"/>
      <c r="YD124" s="10"/>
      <c r="YE124" s="10"/>
      <c r="YF124" s="10"/>
      <c r="YG124" s="10"/>
      <c r="YH124" s="10"/>
      <c r="YI124" s="10"/>
      <c r="YJ124" s="10"/>
      <c r="YK124" s="10"/>
      <c r="YL124" s="10"/>
      <c r="YM124" s="10"/>
      <c r="YN124" s="10"/>
      <c r="YO124" s="10"/>
      <c r="YP124" s="10"/>
      <c r="YQ124" s="10"/>
      <c r="YR124" s="10"/>
      <c r="YS124" s="10"/>
      <c r="YT124" s="10"/>
      <c r="YU124" s="10"/>
      <c r="YV124" s="10"/>
      <c r="YW124" s="10"/>
      <c r="YX124" s="10"/>
      <c r="YY124" s="10"/>
      <c r="YZ124" s="10"/>
      <c r="ZA124" s="10"/>
      <c r="ZB124" s="10"/>
      <c r="ZC124" s="10"/>
      <c r="ZD124" s="10"/>
      <c r="ZE124" s="10"/>
      <c r="ZF124" s="10"/>
      <c r="ZG124" s="10"/>
      <c r="ZH124" s="10"/>
      <c r="ZI124" s="10"/>
      <c r="ZJ124" s="10"/>
      <c r="ZK124" s="10"/>
      <c r="ZL124" s="10"/>
      <c r="ZM124" s="10"/>
      <c r="ZN124" s="10"/>
      <c r="ZO124" s="10"/>
      <c r="ZP124" s="10"/>
      <c r="ZQ124" s="10"/>
      <c r="ZR124" s="10"/>
      <c r="ZS124" s="10"/>
      <c r="ZT124" s="10"/>
      <c r="ZU124" s="10"/>
      <c r="ZV124" s="10"/>
      <c r="ZW124" s="10"/>
      <c r="ZX124" s="10"/>
      <c r="ZY124" s="10"/>
      <c r="ZZ124" s="10"/>
      <c r="AAA124" s="10"/>
      <c r="AAB124" s="10"/>
      <c r="AAC124" s="10"/>
      <c r="AAD124" s="10"/>
      <c r="AAE124" s="10"/>
      <c r="AAF124" s="10"/>
      <c r="AAG124" s="10"/>
      <c r="AAH124" s="10"/>
      <c r="AAI124" s="10"/>
      <c r="AAJ124" s="10"/>
      <c r="AAK124" s="10"/>
      <c r="AAL124" s="10"/>
      <c r="AAM124" s="10"/>
      <c r="AAN124" s="10"/>
      <c r="AAO124" s="10"/>
      <c r="AAP124" s="10"/>
      <c r="AAQ124" s="10"/>
      <c r="AAR124" s="10"/>
      <c r="AAS124" s="10"/>
      <c r="AAT124" s="10"/>
      <c r="AAU124" s="10"/>
      <c r="AAV124" s="10"/>
      <c r="AAW124" s="10"/>
      <c r="AAX124" s="10"/>
      <c r="AAY124" s="10"/>
      <c r="AAZ124" s="10"/>
      <c r="ABA124" s="10"/>
      <c r="ABB124" s="10"/>
      <c r="ABC124" s="10"/>
      <c r="ABD124" s="10"/>
      <c r="ABE124" s="10"/>
      <c r="ABF124" s="10"/>
      <c r="ABG124" s="10"/>
      <c r="ABH124" s="10"/>
      <c r="ABI124" s="10"/>
      <c r="ABJ124" s="10"/>
      <c r="ABK124" s="10"/>
      <c r="ABL124" s="10"/>
      <c r="ABM124" s="10"/>
      <c r="ABN124" s="10"/>
      <c r="ABO124" s="10"/>
      <c r="ABP124" s="10"/>
      <c r="ABQ124" s="10"/>
      <c r="ABR124" s="10"/>
      <c r="ABS124" s="10"/>
      <c r="ABT124" s="10"/>
      <c r="ABU124" s="10"/>
      <c r="ABV124" s="10"/>
      <c r="ABW124" s="10"/>
      <c r="ABX124" s="10"/>
      <c r="ABY124" s="10"/>
      <c r="ABZ124" s="10"/>
      <c r="ACA124" s="10"/>
      <c r="ACB124" s="10"/>
      <c r="ACC124" s="10"/>
      <c r="ACD124" s="10"/>
      <c r="ACE124" s="10"/>
      <c r="ACF124" s="10"/>
      <c r="ACG124" s="10"/>
      <c r="ACH124" s="10"/>
      <c r="ACI124" s="10"/>
      <c r="ACJ124" s="10"/>
      <c r="ACK124" s="10"/>
      <c r="ACL124" s="10"/>
      <c r="ACM124" s="10"/>
      <c r="ACN124" s="10"/>
      <c r="ACO124" s="10"/>
      <c r="ACP124" s="10"/>
      <c r="ACQ124" s="10"/>
      <c r="ACR124" s="10"/>
      <c r="ACS124" s="10"/>
      <c r="ACT124" s="10"/>
      <c r="ACU124" s="10"/>
      <c r="ACV124" s="10"/>
      <c r="ACW124" s="10"/>
      <c r="ACX124" s="10"/>
      <c r="ACY124" s="10"/>
      <c r="ACZ124" s="10"/>
      <c r="ADA124" s="10"/>
      <c r="ADB124" s="10"/>
      <c r="ADC124" s="10"/>
      <c r="ADD124" s="10"/>
      <c r="ADE124" s="10"/>
      <c r="ADF124" s="10"/>
      <c r="ADG124" s="10"/>
      <c r="ADH124" s="10"/>
      <c r="ADI124" s="10"/>
      <c r="ADJ124" s="10"/>
      <c r="ADK124" s="10"/>
      <c r="ADL124" s="10"/>
      <c r="ADM124" s="10"/>
      <c r="ADN124" s="10"/>
      <c r="ADO124" s="10"/>
      <c r="ADP124" s="10"/>
      <c r="ADQ124" s="10"/>
      <c r="ADR124" s="10"/>
      <c r="ADS124" s="10"/>
      <c r="ADT124" s="10"/>
      <c r="ADU124" s="10"/>
      <c r="ADV124" s="10"/>
      <c r="ADW124" s="10"/>
      <c r="ADX124" s="10"/>
      <c r="ADY124" s="10"/>
      <c r="ADZ124" s="10"/>
      <c r="AEA124" s="10"/>
      <c r="AEB124" s="10"/>
      <c r="AEC124" s="10"/>
      <c r="AED124" s="10"/>
      <c r="AEE124" s="10"/>
      <c r="AEF124" s="10"/>
      <c r="AEG124" s="10"/>
      <c r="AEH124" s="10"/>
      <c r="AEI124" s="10"/>
      <c r="AEJ124" s="10"/>
      <c r="AEK124" s="10"/>
      <c r="AEL124" s="10"/>
      <c r="AEM124" s="10"/>
      <c r="AEN124" s="10"/>
      <c r="AEO124" s="10"/>
      <c r="AEP124" s="10"/>
      <c r="AEQ124" s="10"/>
      <c r="AER124" s="10"/>
      <c r="AES124" s="10"/>
      <c r="AET124" s="10"/>
      <c r="AEU124" s="10"/>
      <c r="AEV124" s="10"/>
      <c r="AEW124" s="10"/>
      <c r="AEX124" s="10"/>
      <c r="AEY124" s="10"/>
      <c r="AEZ124" s="10"/>
      <c r="AFA124" s="10"/>
      <c r="AFB124" s="10"/>
      <c r="AFC124" s="10"/>
      <c r="AFD124" s="10"/>
      <c r="AFE124" s="10"/>
      <c r="AFF124" s="10"/>
      <c r="AFG124" s="10"/>
      <c r="AFH124" s="10"/>
      <c r="AFI124" s="10"/>
      <c r="AFJ124" s="10"/>
      <c r="AFK124" s="10"/>
      <c r="AFL124" s="10"/>
      <c r="AFM124" s="10"/>
      <c r="AFN124" s="10"/>
      <c r="AFO124" s="10"/>
      <c r="AFP124" s="10"/>
      <c r="AFQ124" s="10"/>
      <c r="AFR124" s="10"/>
      <c r="AFS124" s="10"/>
      <c r="AFT124" s="10"/>
      <c r="AFU124" s="10"/>
      <c r="AFV124" s="10"/>
      <c r="AFW124" s="10"/>
      <c r="AFX124" s="10"/>
      <c r="AFY124" s="10"/>
      <c r="AFZ124" s="10"/>
      <c r="AGA124" s="10"/>
      <c r="AGB124" s="10"/>
      <c r="AGC124" s="10"/>
      <c r="AGD124" s="10"/>
      <c r="AGE124" s="10"/>
      <c r="AGF124" s="10"/>
      <c r="AGG124" s="10"/>
      <c r="AGH124" s="10"/>
      <c r="AGI124" s="10"/>
      <c r="AGJ124" s="10"/>
      <c r="AGK124" s="10"/>
      <c r="AGL124" s="10"/>
      <c r="AGM124" s="10"/>
      <c r="AGN124" s="10"/>
      <c r="AGO124" s="10"/>
      <c r="AGP124" s="10"/>
      <c r="AGQ124" s="10"/>
      <c r="AGR124" s="10"/>
      <c r="AGS124" s="10"/>
      <c r="AGT124" s="10"/>
      <c r="AGU124" s="10"/>
      <c r="AGV124" s="10"/>
      <c r="AGW124" s="10"/>
      <c r="AGX124" s="10"/>
      <c r="AGY124" s="10"/>
      <c r="AGZ124" s="10"/>
      <c r="AHA124" s="10"/>
      <c r="AHB124" s="10"/>
      <c r="AHC124" s="10"/>
      <c r="AHD124" s="10"/>
      <c r="AHE124" s="10"/>
      <c r="AHF124" s="10"/>
      <c r="AHG124" s="10"/>
      <c r="AHH124" s="10"/>
      <c r="AHI124" s="10"/>
      <c r="AHJ124" s="10"/>
      <c r="AHK124" s="10"/>
      <c r="AHL124" s="10"/>
      <c r="AHM124" s="10"/>
      <c r="AHN124" s="10"/>
      <c r="AHO124" s="10"/>
      <c r="AHP124" s="10"/>
      <c r="AHQ124" s="10"/>
      <c r="AHR124" s="10"/>
      <c r="AHS124" s="10"/>
      <c r="AHT124" s="10"/>
      <c r="AHU124" s="10"/>
      <c r="AHV124" s="10"/>
      <c r="AHW124" s="10"/>
      <c r="AHX124" s="10"/>
      <c r="AHY124" s="10"/>
      <c r="AHZ124" s="10"/>
      <c r="AIA124" s="10"/>
      <c r="AIB124" s="10"/>
      <c r="AIC124" s="10"/>
      <c r="AID124" s="10"/>
      <c r="AIE124" s="10"/>
      <c r="AIF124" s="10"/>
      <c r="AIG124" s="10"/>
      <c r="AIH124" s="10"/>
      <c r="AII124" s="10"/>
      <c r="AIJ124" s="10"/>
      <c r="AIK124" s="10"/>
      <c r="AIL124" s="10"/>
      <c r="AIM124" s="10"/>
      <c r="AIN124" s="10"/>
      <c r="AIO124" s="10"/>
      <c r="AIP124" s="10"/>
      <c r="AIQ124" s="10"/>
      <c r="AIR124" s="10"/>
      <c r="AIS124" s="10"/>
      <c r="AIT124" s="10"/>
      <c r="AIU124" s="10"/>
      <c r="AIV124" s="10"/>
      <c r="AIW124" s="10"/>
      <c r="AIX124" s="10"/>
      <c r="AIY124" s="10"/>
      <c r="AIZ124" s="10"/>
      <c r="AJA124" s="10"/>
      <c r="AJB124" s="10"/>
      <c r="AJC124" s="10"/>
      <c r="AJD124" s="10"/>
      <c r="AJE124" s="10"/>
      <c r="AJF124" s="10"/>
      <c r="AJG124" s="10"/>
      <c r="AJH124" s="10"/>
      <c r="AJI124" s="10"/>
      <c r="AJJ124" s="10"/>
      <c r="AJK124" s="10"/>
      <c r="AJL124" s="10"/>
      <c r="AJM124" s="10"/>
      <c r="AJN124" s="10"/>
      <c r="AJO124" s="10"/>
      <c r="AJP124" s="10"/>
      <c r="AJQ124" s="10"/>
      <c r="AJR124" s="10"/>
      <c r="AJS124" s="10"/>
      <c r="AJT124" s="10"/>
      <c r="AJU124" s="10"/>
      <c r="AJV124" s="10"/>
      <c r="AJW124" s="10"/>
      <c r="AJX124" s="10"/>
      <c r="AJY124" s="10"/>
      <c r="AJZ124" s="10"/>
      <c r="AKA124" s="10"/>
      <c r="AKB124" s="10"/>
      <c r="AKC124" s="10"/>
      <c r="AKD124" s="10"/>
      <c r="AKE124" s="10"/>
      <c r="AKF124" s="10"/>
      <c r="AKG124" s="10"/>
      <c r="AKH124" s="10"/>
      <c r="AKI124" s="10"/>
      <c r="AKJ124" s="10"/>
      <c r="AKK124" s="10"/>
      <c r="AKL124" s="10"/>
      <c r="AKM124" s="10"/>
      <c r="AKN124" s="10"/>
      <c r="AKO124" s="10"/>
      <c r="AKP124" s="10"/>
      <c r="AKQ124" s="10"/>
      <c r="AKR124" s="10"/>
      <c r="AKS124" s="10"/>
      <c r="AKT124" s="10"/>
      <c r="AKU124" s="10"/>
      <c r="AKV124" s="10"/>
      <c r="AKW124" s="10"/>
      <c r="AKX124" s="10"/>
      <c r="AKY124" s="10"/>
      <c r="AKZ124" s="10"/>
      <c r="ALA124" s="10"/>
      <c r="ALB124" s="10"/>
      <c r="ALC124" s="10"/>
      <c r="ALD124" s="10"/>
      <c r="ALE124" s="10"/>
      <c r="ALF124" s="10"/>
      <c r="ALG124" s="10"/>
      <c r="ALH124" s="10"/>
      <c r="ALI124" s="10"/>
      <c r="ALJ124" s="10"/>
      <c r="ALK124" s="10"/>
      <c r="ALL124" s="10"/>
      <c r="ALM124" s="10"/>
      <c r="ALN124" s="10"/>
      <c r="ALO124" s="10"/>
      <c r="ALP124" s="10"/>
      <c r="ALQ124" s="10"/>
      <c r="ALR124" s="10"/>
      <c r="ALS124" s="10"/>
      <c r="ALT124" s="10"/>
      <c r="ALU124" s="10"/>
      <c r="ALV124" s="10"/>
      <c r="ALW124" s="10"/>
      <c r="ALX124" s="10"/>
      <c r="ALY124" s="10"/>
      <c r="ALZ124" s="10"/>
      <c r="AMA124" s="10"/>
      <c r="AMB124" s="10"/>
      <c r="AMC124" s="10"/>
      <c r="AMD124" s="10"/>
      <c r="AME124" s="10"/>
      <c r="AMF124" s="10"/>
      <c r="AMG124" s="10"/>
      <c r="AMH124" s="10"/>
      <c r="AMI124" s="10"/>
      <c r="AMJ124" s="10"/>
      <c r="AMK124" s="10"/>
      <c r="AML124" s="10"/>
      <c r="AMM124" s="10"/>
      <c r="AMN124" s="10"/>
      <c r="AMO124" s="10"/>
      <c r="AMP124" s="10"/>
      <c r="AMQ124" s="10"/>
      <c r="AMR124" s="10"/>
      <c r="AMS124" s="10"/>
      <c r="AMT124" s="10"/>
      <c r="AMU124" s="10"/>
      <c r="AMV124" s="10"/>
      <c r="AMW124" s="10"/>
      <c r="AMX124" s="10"/>
      <c r="AMY124" s="10"/>
      <c r="AMZ124" s="10"/>
      <c r="ANA124" s="10"/>
      <c r="ANB124" s="10"/>
      <c r="ANC124" s="10"/>
      <c r="AND124" s="10"/>
      <c r="ANE124" s="10"/>
      <c r="ANF124" s="10"/>
      <c r="ANG124" s="10"/>
      <c r="ANH124" s="10"/>
      <c r="ANI124" s="10"/>
      <c r="ANJ124" s="10"/>
      <c r="ANK124" s="10"/>
      <c r="ANL124" s="10"/>
      <c r="ANM124" s="10"/>
      <c r="ANN124" s="10"/>
      <c r="ANO124" s="10"/>
      <c r="ANP124" s="10"/>
      <c r="ANQ124" s="10"/>
      <c r="ANR124" s="10"/>
      <c r="ANS124" s="10"/>
      <c r="ANT124" s="10"/>
      <c r="ANU124" s="10"/>
      <c r="ANV124" s="10"/>
      <c r="ANW124" s="10"/>
      <c r="ANX124" s="10"/>
      <c r="ANY124" s="10"/>
      <c r="ANZ124" s="10"/>
      <c r="AOA124" s="10"/>
      <c r="AOB124" s="10"/>
      <c r="AOC124" s="10"/>
      <c r="AOD124" s="10"/>
      <c r="AOE124" s="10"/>
      <c r="AOF124" s="10"/>
      <c r="AOG124" s="10"/>
      <c r="AOH124" s="10"/>
      <c r="AOI124" s="10"/>
      <c r="AOJ124" s="10"/>
      <c r="AOK124" s="10"/>
      <c r="AOL124" s="10"/>
      <c r="AOM124" s="10"/>
      <c r="AON124" s="10"/>
      <c r="AOO124" s="10"/>
      <c r="AOP124" s="10"/>
      <c r="AOQ124" s="10"/>
      <c r="AOR124" s="10"/>
      <c r="AOS124" s="10"/>
      <c r="AOT124" s="10"/>
      <c r="AOU124" s="10"/>
      <c r="AOV124" s="10"/>
      <c r="AOW124" s="10"/>
      <c r="AOX124" s="10"/>
      <c r="AOY124" s="10"/>
      <c r="AOZ124" s="10"/>
      <c r="APA124" s="10"/>
      <c r="APB124" s="10"/>
      <c r="APC124" s="10"/>
      <c r="APD124" s="10"/>
      <c r="APE124" s="10"/>
      <c r="APF124" s="10"/>
      <c r="APG124" s="10"/>
      <c r="APH124" s="10"/>
      <c r="API124" s="10"/>
      <c r="APJ124" s="10"/>
      <c r="APK124" s="10"/>
      <c r="APL124" s="10"/>
      <c r="APM124" s="10"/>
      <c r="APN124" s="10"/>
      <c r="APO124" s="10"/>
      <c r="APP124" s="10"/>
      <c r="APQ124" s="10"/>
      <c r="APR124" s="10"/>
      <c r="APS124" s="10"/>
      <c r="APT124" s="10"/>
      <c r="APU124" s="10"/>
      <c r="APV124" s="10"/>
      <c r="APW124" s="10"/>
      <c r="APX124" s="10"/>
      <c r="APY124" s="10"/>
      <c r="APZ124" s="10"/>
      <c r="AQA124" s="10"/>
      <c r="AQB124" s="10"/>
      <c r="AQC124" s="10"/>
      <c r="AQD124" s="10"/>
      <c r="AQE124" s="10"/>
      <c r="AQF124" s="10"/>
      <c r="AQG124" s="10"/>
      <c r="AQH124" s="10"/>
      <c r="AQI124" s="10"/>
      <c r="AQJ124" s="10"/>
      <c r="AQK124" s="10"/>
      <c r="AQL124" s="10"/>
      <c r="AQM124" s="10"/>
      <c r="AQN124" s="10"/>
      <c r="AQO124" s="10"/>
      <c r="AQP124" s="10"/>
      <c r="AQQ124" s="10"/>
      <c r="AQR124" s="10"/>
      <c r="AQS124" s="10"/>
      <c r="AQT124" s="10"/>
      <c r="AQU124" s="10"/>
      <c r="AQV124" s="10"/>
      <c r="AQW124" s="10"/>
      <c r="AQX124" s="10"/>
      <c r="AQY124" s="10"/>
      <c r="AQZ124" s="10"/>
      <c r="ARA124" s="10"/>
      <c r="ARB124" s="10"/>
      <c r="ARC124" s="10"/>
      <c r="ARD124" s="10"/>
      <c r="ARE124" s="10"/>
      <c r="ARF124" s="10"/>
      <c r="ARG124" s="10"/>
      <c r="ARH124" s="10"/>
      <c r="ARI124" s="10"/>
      <c r="ARJ124" s="10"/>
      <c r="ARK124" s="10"/>
      <c r="ARL124" s="10"/>
      <c r="ARM124" s="10"/>
      <c r="ARN124" s="10"/>
      <c r="ARO124" s="10"/>
      <c r="ARP124" s="10"/>
      <c r="ARQ124" s="10"/>
      <c r="ARR124" s="10"/>
      <c r="ARS124" s="10"/>
      <c r="ART124" s="10"/>
      <c r="ARU124" s="10"/>
      <c r="ARV124" s="10"/>
      <c r="ARW124" s="10"/>
      <c r="ARX124" s="10"/>
      <c r="ARY124" s="10"/>
      <c r="ARZ124" s="10"/>
      <c r="ASA124" s="10"/>
      <c r="ASB124" s="10"/>
      <c r="ASC124" s="10"/>
      <c r="ASD124" s="10"/>
      <c r="ASE124" s="10"/>
      <c r="ASF124" s="10"/>
      <c r="ASG124" s="10"/>
      <c r="ASH124" s="10"/>
      <c r="ASI124" s="10"/>
      <c r="ASJ124" s="10"/>
      <c r="ASK124" s="10"/>
      <c r="ASL124" s="10"/>
      <c r="ASM124" s="10"/>
      <c r="ASN124" s="10"/>
      <c r="ASO124" s="10"/>
      <c r="ASP124" s="10"/>
      <c r="ASQ124" s="10"/>
      <c r="ASR124" s="10"/>
      <c r="ASS124" s="10"/>
      <c r="AST124" s="10"/>
      <c r="ASU124" s="10"/>
      <c r="ASV124" s="10"/>
      <c r="ASW124" s="10"/>
      <c r="ASX124" s="10"/>
      <c r="ASY124" s="10"/>
      <c r="ASZ124" s="10"/>
      <c r="ATA124" s="10"/>
      <c r="ATB124" s="10"/>
      <c r="ATC124" s="10"/>
      <c r="ATD124" s="10"/>
      <c r="ATE124" s="10"/>
      <c r="ATF124" s="10"/>
      <c r="ATG124" s="10"/>
      <c r="ATH124" s="10"/>
      <c r="ATI124" s="10"/>
      <c r="ATJ124" s="10"/>
      <c r="ATK124" s="10"/>
      <c r="ATL124" s="10"/>
      <c r="ATM124" s="10"/>
      <c r="ATN124" s="10"/>
      <c r="ATO124" s="10"/>
      <c r="ATP124" s="10"/>
      <c r="ATQ124" s="10"/>
      <c r="ATR124" s="10"/>
      <c r="ATS124" s="10"/>
      <c r="ATT124" s="10"/>
      <c r="ATU124" s="10"/>
      <c r="ATV124" s="10"/>
      <c r="ATW124" s="10"/>
      <c r="ATX124" s="10"/>
      <c r="ATY124" s="10"/>
      <c r="ATZ124" s="10"/>
      <c r="AUA124" s="10"/>
      <c r="AUB124" s="10"/>
      <c r="AUC124" s="10"/>
      <c r="AUD124" s="10"/>
      <c r="AUE124" s="10"/>
      <c r="AUF124" s="10"/>
      <c r="AUG124" s="10"/>
      <c r="AUH124" s="10"/>
      <c r="AUI124" s="10"/>
      <c r="AUJ124" s="10"/>
      <c r="AUK124" s="10"/>
      <c r="AUL124" s="10"/>
      <c r="AUM124" s="10"/>
      <c r="AUN124" s="10"/>
      <c r="AUO124" s="10"/>
      <c r="AUP124" s="10"/>
      <c r="AUQ124" s="10"/>
      <c r="AUR124" s="10"/>
      <c r="AUS124" s="10"/>
      <c r="AUT124" s="10"/>
      <c r="AUU124" s="10"/>
      <c r="AUV124" s="10"/>
      <c r="AUW124" s="10"/>
      <c r="AUX124" s="10"/>
      <c r="AUY124" s="10"/>
      <c r="AUZ124" s="10"/>
      <c r="AVA124" s="10"/>
      <c r="AVB124" s="10"/>
      <c r="AVC124" s="10"/>
      <c r="AVD124" s="10"/>
      <c r="AVE124" s="10"/>
      <c r="AVF124" s="10"/>
      <c r="AVG124" s="10"/>
      <c r="AVH124" s="10"/>
      <c r="AVI124" s="10"/>
      <c r="AVJ124" s="10"/>
      <c r="AVK124" s="10"/>
      <c r="AVL124" s="10"/>
      <c r="AVM124" s="10"/>
      <c r="AVN124" s="10"/>
      <c r="AVO124" s="10"/>
      <c r="AVP124" s="10"/>
      <c r="AVQ124" s="10"/>
      <c r="AVR124" s="10"/>
      <c r="AVS124" s="10"/>
      <c r="AVT124" s="10"/>
      <c r="AVU124" s="10"/>
      <c r="AVV124" s="10"/>
      <c r="AVW124" s="10"/>
      <c r="AVX124" s="10"/>
      <c r="AVY124" s="10"/>
      <c r="AVZ124" s="10"/>
      <c r="AWA124" s="10"/>
      <c r="AWB124" s="10"/>
      <c r="AWC124" s="10"/>
      <c r="AWD124" s="10"/>
      <c r="AWE124" s="10"/>
      <c r="AWF124" s="10"/>
      <c r="AWG124" s="10"/>
      <c r="AWH124" s="10"/>
      <c r="AWI124" s="10"/>
      <c r="AWJ124" s="10"/>
      <c r="AWK124" s="10"/>
      <c r="AWL124" s="10"/>
      <c r="AWM124" s="10"/>
      <c r="AWN124" s="10"/>
      <c r="AWO124" s="10"/>
      <c r="AWP124" s="10"/>
      <c r="AWQ124" s="10"/>
      <c r="AWR124" s="10"/>
      <c r="AWS124" s="10"/>
      <c r="AWT124" s="10"/>
      <c r="AWU124" s="10"/>
      <c r="AWV124" s="10"/>
      <c r="AWW124" s="10"/>
      <c r="AWX124" s="10"/>
      <c r="AWY124" s="10"/>
      <c r="AWZ124" s="10"/>
      <c r="AXA124" s="10"/>
      <c r="AXB124" s="10"/>
      <c r="AXC124" s="10"/>
      <c r="AXD124" s="10"/>
      <c r="AXE124" s="10"/>
      <c r="AXF124" s="10"/>
      <c r="AXG124" s="10"/>
      <c r="AXH124" s="10"/>
      <c r="AXI124" s="10"/>
      <c r="AXJ124" s="10"/>
      <c r="AXK124" s="10"/>
      <c r="AXL124" s="10"/>
      <c r="AXM124" s="10"/>
      <c r="AXN124" s="10"/>
      <c r="AXO124" s="10"/>
      <c r="AXP124" s="10"/>
      <c r="AXQ124" s="10"/>
      <c r="AXR124" s="10"/>
      <c r="AXS124" s="10"/>
      <c r="AXT124" s="10"/>
      <c r="AXU124" s="10"/>
      <c r="AXV124" s="10"/>
      <c r="AXW124" s="10"/>
      <c r="AXX124" s="10"/>
      <c r="AXY124" s="10"/>
      <c r="AXZ124" s="10"/>
      <c r="AYA124" s="10"/>
      <c r="AYB124" s="10"/>
      <c r="AYC124" s="10"/>
      <c r="AYD124" s="10"/>
      <c r="AYE124" s="10"/>
      <c r="AYF124" s="10"/>
      <c r="AYG124" s="10"/>
      <c r="AYH124" s="10"/>
      <c r="AYI124" s="10"/>
      <c r="AYJ124" s="10"/>
      <c r="AYK124" s="10"/>
      <c r="AYL124" s="10"/>
      <c r="AYM124" s="10"/>
      <c r="AYN124" s="10"/>
      <c r="AYO124" s="10"/>
      <c r="AYP124" s="10"/>
      <c r="AYQ124" s="10"/>
      <c r="AYR124" s="10"/>
      <c r="AYS124" s="10"/>
      <c r="AYT124" s="10"/>
      <c r="AYU124" s="10"/>
      <c r="AYV124" s="10"/>
      <c r="AYW124" s="10"/>
      <c r="AYX124" s="10"/>
      <c r="AYY124" s="10"/>
      <c r="AYZ124" s="10"/>
      <c r="AZA124" s="10"/>
      <c r="AZB124" s="10"/>
      <c r="AZC124" s="10"/>
      <c r="AZD124" s="10"/>
      <c r="AZE124" s="10"/>
      <c r="AZF124" s="10"/>
      <c r="AZG124" s="10"/>
      <c r="AZH124" s="10"/>
      <c r="AZI124" s="10"/>
      <c r="AZJ124" s="10"/>
      <c r="AZK124" s="10"/>
      <c r="AZL124" s="10"/>
      <c r="AZM124" s="10"/>
      <c r="AZN124" s="10"/>
      <c r="AZO124" s="10"/>
      <c r="AZP124" s="10"/>
      <c r="AZQ124" s="10"/>
      <c r="AZR124" s="10"/>
      <c r="AZS124" s="10"/>
      <c r="AZT124" s="10"/>
      <c r="AZU124" s="10"/>
      <c r="AZV124" s="10"/>
      <c r="AZW124" s="10"/>
      <c r="AZX124" s="10"/>
      <c r="AZY124" s="10"/>
      <c r="AZZ124" s="10"/>
      <c r="BAA124" s="10"/>
      <c r="BAB124" s="10"/>
      <c r="BAC124" s="10"/>
      <c r="BAD124" s="10"/>
      <c r="BAE124" s="10"/>
      <c r="BAF124" s="10"/>
      <c r="BAG124" s="10"/>
      <c r="BAH124" s="10"/>
      <c r="BAI124" s="10"/>
      <c r="BAJ124" s="10"/>
      <c r="BAK124" s="10"/>
      <c r="BAL124" s="10"/>
      <c r="BAM124" s="10"/>
      <c r="BAN124" s="10"/>
      <c r="BAO124" s="10"/>
      <c r="BAP124" s="10"/>
      <c r="BAQ124" s="10"/>
      <c r="BAR124" s="10"/>
      <c r="BAS124" s="10"/>
      <c r="BAT124" s="10"/>
      <c r="BAU124" s="10"/>
      <c r="BAV124" s="10"/>
      <c r="BAW124" s="10"/>
      <c r="BAX124" s="10"/>
      <c r="BAY124" s="10"/>
      <c r="BAZ124" s="10"/>
      <c r="BBA124" s="10"/>
      <c r="BBB124" s="10"/>
      <c r="BBC124" s="10"/>
      <c r="BBD124" s="10"/>
      <c r="BBE124" s="10"/>
      <c r="BBF124" s="10"/>
      <c r="BBG124" s="10"/>
      <c r="BBH124" s="10"/>
      <c r="BBI124" s="10"/>
      <c r="BBJ124" s="10"/>
      <c r="BBK124" s="10"/>
      <c r="BBL124" s="10"/>
      <c r="BBM124" s="10"/>
      <c r="BBN124" s="10"/>
      <c r="BBO124" s="10"/>
      <c r="BBP124" s="10"/>
      <c r="BBQ124" s="10"/>
      <c r="BBR124" s="10"/>
      <c r="BBS124" s="10"/>
      <c r="BBT124" s="10"/>
      <c r="BBU124" s="10"/>
      <c r="BBV124" s="10"/>
      <c r="BBW124" s="10"/>
      <c r="BBX124" s="10"/>
      <c r="BBY124" s="10"/>
      <c r="BBZ124" s="10"/>
      <c r="BCA124" s="10"/>
      <c r="BCB124" s="10"/>
      <c r="BCC124" s="10"/>
      <c r="BCD124" s="10"/>
      <c r="BCE124" s="10"/>
      <c r="BCF124" s="10"/>
      <c r="BCG124" s="10"/>
      <c r="BCH124" s="10"/>
      <c r="BCI124" s="10"/>
      <c r="BCJ124" s="10"/>
      <c r="BCK124" s="10"/>
      <c r="BCL124" s="10"/>
      <c r="BCM124" s="10"/>
      <c r="BCN124" s="10"/>
      <c r="BCO124" s="10"/>
      <c r="BCP124" s="10"/>
      <c r="BCQ124" s="10"/>
      <c r="BCR124" s="10"/>
      <c r="BCS124" s="10"/>
      <c r="BCT124" s="10"/>
      <c r="BCU124" s="10"/>
      <c r="BCV124" s="10"/>
      <c r="BCW124" s="10"/>
      <c r="BCX124" s="10"/>
      <c r="BCY124" s="10"/>
      <c r="BCZ124" s="10"/>
      <c r="BDA124" s="10"/>
      <c r="BDB124" s="10"/>
      <c r="BDC124" s="10"/>
      <c r="BDD124" s="10"/>
      <c r="BDE124" s="10"/>
      <c r="BDF124" s="10"/>
      <c r="BDG124" s="10"/>
      <c r="BDH124" s="10"/>
      <c r="BDI124" s="10"/>
      <c r="BDJ124" s="10"/>
      <c r="BDK124" s="10"/>
      <c r="BDL124" s="10"/>
      <c r="BDM124" s="10"/>
      <c r="BDN124" s="10"/>
      <c r="BDO124" s="10"/>
      <c r="BDP124" s="10"/>
      <c r="BDQ124" s="10"/>
      <c r="BDR124" s="10"/>
      <c r="BDS124" s="10"/>
      <c r="BDT124" s="10"/>
      <c r="BDU124" s="10"/>
      <c r="BDV124" s="10"/>
      <c r="BDW124" s="10"/>
      <c r="BDX124" s="10"/>
      <c r="BDY124" s="10"/>
      <c r="BDZ124" s="10"/>
      <c r="BEA124" s="10"/>
      <c r="BEB124" s="10"/>
      <c r="BEC124" s="10"/>
      <c r="BED124" s="10"/>
      <c r="BEE124" s="10"/>
      <c r="BEF124" s="10"/>
      <c r="BEG124" s="10"/>
      <c r="BEH124" s="10"/>
      <c r="BEI124" s="10"/>
      <c r="BEJ124" s="10"/>
      <c r="BEK124" s="10"/>
      <c r="BEL124" s="10"/>
      <c r="BEM124" s="10"/>
      <c r="BEN124" s="10"/>
      <c r="BEO124" s="10"/>
      <c r="BEP124" s="10"/>
      <c r="BEQ124" s="10"/>
      <c r="BER124" s="10"/>
      <c r="BES124" s="10"/>
      <c r="BET124" s="10"/>
      <c r="BEU124" s="10"/>
      <c r="BEV124" s="10"/>
      <c r="BEW124" s="10"/>
      <c r="BEX124" s="10"/>
      <c r="BEY124" s="10"/>
      <c r="BEZ124" s="10"/>
      <c r="BFA124" s="10"/>
      <c r="BFB124" s="10"/>
      <c r="BFC124" s="10"/>
      <c r="BFD124" s="10"/>
      <c r="BFE124" s="10"/>
      <c r="BFF124" s="10"/>
      <c r="BFG124" s="10"/>
      <c r="BFH124" s="10"/>
      <c r="BFI124" s="10"/>
      <c r="BFJ124" s="10"/>
      <c r="BFK124" s="10"/>
      <c r="BFL124" s="10"/>
      <c r="BFM124" s="10"/>
      <c r="BFN124" s="10"/>
      <c r="BFO124" s="10"/>
      <c r="BFP124" s="10"/>
      <c r="BFQ124" s="10"/>
      <c r="BFR124" s="10"/>
      <c r="BFS124" s="10"/>
      <c r="BFT124" s="10"/>
      <c r="BFU124" s="10"/>
      <c r="BFV124" s="10"/>
      <c r="BFW124" s="10"/>
      <c r="BFX124" s="10"/>
      <c r="BFY124" s="10"/>
      <c r="BFZ124" s="10"/>
      <c r="BGA124" s="10"/>
      <c r="BGB124" s="10"/>
      <c r="BGC124" s="10"/>
      <c r="BGD124" s="10"/>
      <c r="BGE124" s="10"/>
      <c r="BGF124" s="10"/>
      <c r="BGG124" s="10"/>
      <c r="BGH124" s="10"/>
      <c r="BGI124" s="10"/>
      <c r="BGJ124" s="10"/>
      <c r="BGK124" s="10"/>
      <c r="BGL124" s="10"/>
      <c r="BGM124" s="10"/>
      <c r="BGN124" s="10"/>
      <c r="BGO124" s="10"/>
      <c r="BGP124" s="10"/>
      <c r="BGQ124" s="10"/>
      <c r="BGR124" s="10"/>
      <c r="BGS124" s="10"/>
      <c r="BGT124" s="10"/>
      <c r="BGU124" s="10"/>
      <c r="BGV124" s="10"/>
      <c r="BGW124" s="10"/>
      <c r="BGX124" s="10"/>
      <c r="BGY124" s="10"/>
      <c r="BGZ124" s="10"/>
      <c r="BHA124" s="10"/>
      <c r="BHB124" s="10"/>
      <c r="BHC124" s="10"/>
      <c r="BHD124" s="10"/>
      <c r="BHE124" s="10"/>
      <c r="BHF124" s="10"/>
      <c r="BHG124" s="10"/>
      <c r="BHH124" s="10"/>
      <c r="BHI124" s="10"/>
      <c r="BHJ124" s="10"/>
      <c r="BHK124" s="10"/>
      <c r="BHL124" s="10"/>
      <c r="BHM124" s="10"/>
      <c r="BHN124" s="10"/>
      <c r="BHO124" s="10"/>
      <c r="BHP124" s="10"/>
      <c r="BHQ124" s="10"/>
      <c r="BHR124" s="10"/>
      <c r="BHS124" s="10"/>
      <c r="BHT124" s="10"/>
      <c r="BHU124" s="10"/>
      <c r="BHV124" s="10"/>
      <c r="BHW124" s="10"/>
      <c r="BHX124" s="10"/>
      <c r="BHY124" s="10"/>
      <c r="BHZ124" s="10"/>
      <c r="BIA124" s="10"/>
      <c r="BIB124" s="10"/>
      <c r="BIC124" s="10"/>
      <c r="BID124" s="10"/>
      <c r="BIE124" s="10"/>
      <c r="BIF124" s="10"/>
      <c r="BIG124" s="10"/>
      <c r="BIH124" s="10"/>
      <c r="BII124" s="10"/>
      <c r="BIJ124" s="10"/>
      <c r="BIK124" s="10"/>
      <c r="BIL124" s="10"/>
      <c r="BIM124" s="10"/>
      <c r="BIN124" s="10"/>
      <c r="BIO124" s="10"/>
      <c r="BIP124" s="10"/>
      <c r="BIQ124" s="10"/>
      <c r="BIR124" s="10"/>
      <c r="BIS124" s="10"/>
      <c r="BIT124" s="10"/>
      <c r="BIU124" s="10"/>
      <c r="BIV124" s="10"/>
      <c r="BIW124" s="10"/>
      <c r="BIX124" s="10"/>
      <c r="BIY124" s="10"/>
      <c r="BIZ124" s="10"/>
      <c r="BJA124" s="10"/>
      <c r="BJB124" s="10"/>
      <c r="BJC124" s="10"/>
      <c r="BJD124" s="10"/>
      <c r="BJE124" s="10"/>
      <c r="BJF124" s="10"/>
      <c r="BJG124" s="10"/>
      <c r="BJH124" s="10"/>
      <c r="BJI124" s="10"/>
      <c r="BJJ124" s="10"/>
      <c r="BJK124" s="10"/>
      <c r="BJL124" s="10"/>
      <c r="BJM124" s="10"/>
      <c r="BJN124" s="10"/>
      <c r="BJO124" s="10"/>
      <c r="BJP124" s="10"/>
      <c r="BJQ124" s="10"/>
      <c r="BJR124" s="10"/>
      <c r="BJS124" s="10"/>
      <c r="BJT124" s="10"/>
      <c r="BJU124" s="10"/>
      <c r="BJV124" s="10"/>
      <c r="BJW124" s="10"/>
      <c r="BJX124" s="10"/>
      <c r="BJY124" s="10"/>
      <c r="BJZ124" s="10"/>
      <c r="BKA124" s="10"/>
      <c r="BKB124" s="10"/>
      <c r="BKC124" s="10"/>
      <c r="BKD124" s="10"/>
      <c r="BKE124" s="10"/>
      <c r="BKF124" s="10"/>
      <c r="BKG124" s="10"/>
      <c r="BKH124" s="10"/>
      <c r="BKI124" s="10"/>
      <c r="BKJ124" s="10"/>
      <c r="BKK124" s="10"/>
      <c r="BKL124" s="10"/>
      <c r="BKM124" s="10"/>
      <c r="BKN124" s="10"/>
      <c r="BKO124" s="10"/>
      <c r="BKP124" s="10"/>
      <c r="BKQ124" s="10"/>
      <c r="BKR124" s="10"/>
      <c r="BKS124" s="10"/>
      <c r="BKT124" s="10"/>
      <c r="BKU124" s="10"/>
      <c r="BKV124" s="10"/>
      <c r="BKW124" s="10"/>
      <c r="BKX124" s="10"/>
      <c r="BKY124" s="10"/>
      <c r="BKZ124" s="10"/>
      <c r="BLA124" s="10"/>
      <c r="BLB124" s="10"/>
      <c r="BLC124" s="10"/>
      <c r="BLD124" s="10"/>
      <c r="BLE124" s="10"/>
      <c r="BLF124" s="10"/>
      <c r="BLG124" s="10"/>
      <c r="BLH124" s="10"/>
      <c r="BLI124" s="10"/>
      <c r="BLJ124" s="10"/>
      <c r="BLK124" s="10"/>
      <c r="BLL124" s="10"/>
      <c r="BLM124" s="10"/>
      <c r="BLN124" s="10"/>
      <c r="BLO124" s="10"/>
      <c r="BLP124" s="10"/>
      <c r="BLQ124" s="10"/>
      <c r="BLR124" s="10"/>
      <c r="BLS124" s="10"/>
      <c r="BLT124" s="10"/>
      <c r="BLU124" s="10"/>
      <c r="BLV124" s="10"/>
      <c r="BLW124" s="10"/>
      <c r="BLX124" s="10"/>
      <c r="BLY124" s="10"/>
      <c r="BLZ124" s="10"/>
      <c r="BMA124" s="10"/>
      <c r="BMB124" s="10"/>
      <c r="BMC124" s="10"/>
      <c r="BMD124" s="10"/>
      <c r="BME124" s="10"/>
      <c r="BMF124" s="10"/>
      <c r="BMG124" s="10"/>
      <c r="BMH124" s="10"/>
      <c r="BMI124" s="10"/>
      <c r="BMJ124" s="10"/>
      <c r="BMK124" s="10"/>
      <c r="BML124" s="10"/>
      <c r="BMM124" s="10"/>
      <c r="BMN124" s="10"/>
      <c r="BMO124" s="10"/>
      <c r="BMP124" s="10"/>
      <c r="BMQ124" s="10"/>
      <c r="BMR124" s="10"/>
      <c r="BMS124" s="10"/>
      <c r="BMT124" s="10"/>
      <c r="BMU124" s="10"/>
      <c r="BMV124" s="10"/>
      <c r="BMW124" s="10"/>
      <c r="BMX124" s="10"/>
      <c r="BMY124" s="10"/>
      <c r="BMZ124" s="10"/>
      <c r="BNA124" s="10"/>
      <c r="BNB124" s="10"/>
      <c r="BNC124" s="10"/>
      <c r="BND124" s="10"/>
      <c r="BNE124" s="10"/>
      <c r="BNF124" s="10"/>
      <c r="BNG124" s="10"/>
      <c r="BNH124" s="10"/>
      <c r="BNI124" s="10"/>
      <c r="BNJ124" s="10"/>
      <c r="BNK124" s="10"/>
      <c r="BNL124" s="10"/>
      <c r="BNM124" s="10"/>
      <c r="BNN124" s="10"/>
      <c r="BNO124" s="10"/>
      <c r="BNP124" s="10"/>
      <c r="BNQ124" s="10"/>
      <c r="BNR124" s="10"/>
      <c r="BNS124" s="10"/>
      <c r="BNT124" s="10"/>
      <c r="BNU124" s="10"/>
      <c r="BNV124" s="10"/>
      <c r="BNW124" s="10"/>
      <c r="BNX124" s="10"/>
      <c r="BNY124" s="10"/>
      <c r="BNZ124" s="10"/>
      <c r="BOA124" s="10"/>
      <c r="BOB124" s="10"/>
      <c r="BOC124" s="10"/>
      <c r="BOD124" s="10"/>
      <c r="BOE124" s="10"/>
      <c r="BOF124" s="10"/>
      <c r="BOG124" s="10"/>
      <c r="BOH124" s="10"/>
      <c r="BOI124" s="10"/>
      <c r="BOJ124" s="10"/>
      <c r="BOK124" s="10"/>
      <c r="BOL124" s="10"/>
      <c r="BOM124" s="10"/>
      <c r="BON124" s="10"/>
      <c r="BOO124" s="10"/>
      <c r="BOP124" s="10"/>
      <c r="BOQ124" s="10"/>
      <c r="BOR124" s="10"/>
      <c r="BOS124" s="10"/>
      <c r="BOT124" s="10"/>
      <c r="BOU124" s="10"/>
      <c r="BOV124" s="10"/>
      <c r="BOW124" s="10"/>
      <c r="BOX124" s="10"/>
      <c r="BOY124" s="10"/>
      <c r="BOZ124" s="10"/>
      <c r="BPA124" s="10"/>
      <c r="BPB124" s="10"/>
      <c r="BPC124" s="10"/>
      <c r="BPD124" s="10"/>
      <c r="BPE124" s="10"/>
      <c r="BPF124" s="10"/>
      <c r="BPG124" s="10"/>
      <c r="BPH124" s="10"/>
      <c r="BPI124" s="10"/>
      <c r="BPJ124" s="10"/>
      <c r="BPK124" s="10"/>
      <c r="BPL124" s="10"/>
      <c r="BPM124" s="10"/>
      <c r="BPN124" s="10"/>
      <c r="BPO124" s="10"/>
      <c r="BPP124" s="10"/>
      <c r="BPQ124" s="10"/>
      <c r="BPR124" s="10"/>
      <c r="BPS124" s="10"/>
      <c r="BPT124" s="10"/>
      <c r="BPU124" s="10"/>
      <c r="BPV124" s="10"/>
      <c r="BPW124" s="10"/>
      <c r="BPX124" s="10"/>
      <c r="BPY124" s="10"/>
      <c r="BPZ124" s="10"/>
      <c r="BQA124" s="10"/>
      <c r="BQB124" s="10"/>
      <c r="BQC124" s="10"/>
      <c r="BQD124" s="10"/>
      <c r="BQE124" s="10"/>
      <c r="BQF124" s="10"/>
      <c r="BQG124" s="10"/>
      <c r="BQH124" s="10"/>
      <c r="BQI124" s="10"/>
      <c r="BQJ124" s="10"/>
      <c r="BQK124" s="10"/>
      <c r="BQL124" s="10"/>
      <c r="BQM124" s="10"/>
      <c r="BQN124" s="10"/>
      <c r="BQO124" s="10"/>
      <c r="BQP124" s="10"/>
      <c r="BQQ124" s="10"/>
      <c r="BQR124" s="10"/>
      <c r="BQS124" s="10"/>
      <c r="BQT124" s="10"/>
      <c r="BQU124" s="10"/>
      <c r="BQV124" s="10"/>
      <c r="BQW124" s="10"/>
      <c r="BQX124" s="10"/>
      <c r="BQY124" s="10"/>
      <c r="BQZ124" s="10"/>
      <c r="BRA124" s="10"/>
      <c r="BRB124" s="10"/>
      <c r="BRC124" s="10"/>
      <c r="BRD124" s="10"/>
      <c r="BRE124" s="10"/>
      <c r="BRF124" s="10"/>
      <c r="BRG124" s="10"/>
      <c r="BRH124" s="10"/>
      <c r="BRI124" s="10"/>
      <c r="BRJ124" s="10"/>
      <c r="BRK124" s="10"/>
      <c r="BRL124" s="10"/>
      <c r="BRM124" s="10"/>
      <c r="BRN124" s="10"/>
      <c r="BRO124" s="10"/>
      <c r="BRP124" s="10"/>
      <c r="BRQ124" s="10"/>
      <c r="BRR124" s="10"/>
      <c r="BRS124" s="10"/>
      <c r="BRT124" s="10"/>
      <c r="BRU124" s="10"/>
      <c r="BRV124" s="10"/>
      <c r="BRW124" s="10"/>
      <c r="BRX124" s="10"/>
      <c r="BRY124" s="10"/>
      <c r="BRZ124" s="10"/>
      <c r="BSA124" s="10"/>
      <c r="BSB124" s="10"/>
      <c r="BSC124" s="10"/>
      <c r="BSD124" s="10"/>
      <c r="BSE124" s="10"/>
      <c r="BSF124" s="10"/>
      <c r="BSG124" s="10"/>
      <c r="BSH124" s="10"/>
      <c r="BSI124" s="10"/>
      <c r="BSJ124" s="10"/>
      <c r="BSK124" s="10"/>
      <c r="BSL124" s="10"/>
      <c r="BSM124" s="10"/>
      <c r="BSN124" s="10"/>
      <c r="BSO124" s="10"/>
      <c r="BSP124" s="10"/>
      <c r="BSQ124" s="10"/>
      <c r="BSR124" s="10"/>
      <c r="BSS124" s="10"/>
      <c r="BST124" s="10"/>
      <c r="BSU124" s="10"/>
      <c r="BSV124" s="10"/>
      <c r="BSW124" s="10"/>
      <c r="BSX124" s="10"/>
      <c r="BSY124" s="10"/>
      <c r="BSZ124" s="10"/>
      <c r="BTA124" s="10"/>
      <c r="BTB124" s="10"/>
      <c r="BTC124" s="10"/>
      <c r="BTD124" s="10"/>
      <c r="BTE124" s="10"/>
      <c r="BTF124" s="10"/>
      <c r="BTG124" s="10"/>
      <c r="BTH124" s="10"/>
      <c r="BTI124" s="10"/>
      <c r="BTJ124" s="10"/>
      <c r="BTK124" s="10"/>
      <c r="BTL124" s="10"/>
      <c r="BTM124" s="10"/>
      <c r="BTN124" s="10"/>
      <c r="BTO124" s="10"/>
      <c r="BTP124" s="10"/>
      <c r="BTQ124" s="10"/>
      <c r="BTR124" s="10"/>
      <c r="BTS124" s="10"/>
      <c r="BTT124" s="10"/>
      <c r="BTU124" s="10"/>
      <c r="BTV124" s="10"/>
      <c r="BTW124" s="10"/>
      <c r="BTX124" s="10"/>
      <c r="BTY124" s="10"/>
      <c r="BTZ124" s="10"/>
      <c r="BUA124" s="10"/>
      <c r="BUB124" s="10"/>
      <c r="BUC124" s="10"/>
      <c r="BUD124" s="10"/>
      <c r="BUE124" s="10"/>
      <c r="BUF124" s="10"/>
      <c r="BUG124" s="10"/>
      <c r="BUH124" s="10"/>
      <c r="BUI124" s="10"/>
      <c r="BUJ124" s="10"/>
      <c r="BUK124" s="10"/>
      <c r="BUL124" s="10"/>
      <c r="BUM124" s="10"/>
      <c r="BUN124" s="10"/>
      <c r="BUO124" s="10"/>
      <c r="BUP124" s="10"/>
      <c r="BUQ124" s="10"/>
      <c r="BUR124" s="10"/>
      <c r="BUS124" s="10"/>
      <c r="BUT124" s="10"/>
      <c r="BUU124" s="10"/>
      <c r="BUV124" s="10"/>
      <c r="BUW124" s="10"/>
      <c r="BUX124" s="10"/>
      <c r="BUY124" s="10"/>
      <c r="BUZ124" s="10"/>
      <c r="BVA124" s="10"/>
      <c r="BVB124" s="10"/>
      <c r="BVC124" s="10"/>
      <c r="BVD124" s="10"/>
      <c r="BVE124" s="10"/>
      <c r="BVF124" s="10"/>
      <c r="BVG124" s="10"/>
      <c r="BVH124" s="10"/>
      <c r="BVI124" s="10"/>
      <c r="BVJ124" s="10"/>
      <c r="BVK124" s="10"/>
      <c r="BVL124" s="10"/>
      <c r="BVM124" s="10"/>
      <c r="BVN124" s="10"/>
      <c r="BVO124" s="10"/>
      <c r="BVP124" s="10"/>
      <c r="BVQ124" s="10"/>
      <c r="BVR124" s="10"/>
      <c r="BVS124" s="10"/>
      <c r="BVT124" s="10"/>
      <c r="BVU124" s="10"/>
      <c r="BVV124" s="10"/>
      <c r="BVW124" s="10"/>
      <c r="BVX124" s="10"/>
      <c r="BVY124" s="10"/>
      <c r="BVZ124" s="10"/>
      <c r="BWA124" s="10"/>
      <c r="BWB124" s="10"/>
      <c r="BWC124" s="10"/>
      <c r="BWD124" s="10"/>
      <c r="BWE124" s="10"/>
      <c r="BWF124" s="10"/>
      <c r="BWG124" s="10"/>
      <c r="BWH124" s="10"/>
      <c r="BWI124" s="10"/>
      <c r="BWJ124" s="10"/>
      <c r="BWK124" s="10"/>
      <c r="BWL124" s="10"/>
      <c r="BWM124" s="10"/>
      <c r="BWN124" s="10"/>
      <c r="BWO124" s="10"/>
      <c r="BWP124" s="10"/>
      <c r="BWQ124" s="10"/>
      <c r="BWR124" s="10"/>
      <c r="BWS124" s="10"/>
      <c r="BWT124" s="10"/>
      <c r="BWU124" s="10"/>
      <c r="BWV124" s="10"/>
      <c r="BWW124" s="10"/>
      <c r="BWX124" s="10"/>
      <c r="BWY124" s="10"/>
      <c r="BWZ124" s="10"/>
      <c r="BXA124" s="10"/>
      <c r="BXB124" s="10"/>
      <c r="BXC124" s="10"/>
      <c r="BXD124" s="10"/>
      <c r="BXE124" s="10"/>
      <c r="BXF124" s="10"/>
      <c r="BXG124" s="10"/>
      <c r="BXH124" s="10"/>
      <c r="BXI124" s="10"/>
      <c r="BXJ124" s="10"/>
      <c r="BXK124" s="10"/>
      <c r="BXL124" s="10"/>
      <c r="BXM124" s="10"/>
      <c r="BXN124" s="10"/>
      <c r="BXO124" s="10"/>
      <c r="BXP124" s="10"/>
      <c r="BXQ124" s="10"/>
      <c r="BXR124" s="10"/>
      <c r="BXS124" s="10"/>
      <c r="BXT124" s="10"/>
      <c r="BXU124" s="10"/>
      <c r="BXV124" s="10"/>
      <c r="BXW124" s="10"/>
      <c r="BXX124" s="10"/>
      <c r="BXY124" s="10"/>
      <c r="BXZ124" s="10"/>
      <c r="BYA124" s="10"/>
      <c r="BYB124" s="10"/>
      <c r="BYC124" s="10"/>
      <c r="BYD124" s="10"/>
      <c r="BYE124" s="10"/>
      <c r="BYF124" s="10"/>
      <c r="BYG124" s="10"/>
      <c r="BYH124" s="10"/>
      <c r="BYI124" s="10"/>
      <c r="BYJ124" s="10"/>
      <c r="BYK124" s="10"/>
      <c r="BYL124" s="10"/>
      <c r="BYM124" s="10"/>
      <c r="BYN124" s="10"/>
      <c r="BYO124" s="10"/>
      <c r="BYP124" s="10"/>
      <c r="BYQ124" s="10"/>
      <c r="BYR124" s="10"/>
      <c r="BYS124" s="10"/>
      <c r="BYT124" s="10"/>
      <c r="BYU124" s="10"/>
      <c r="BYV124" s="10"/>
      <c r="BYW124" s="10"/>
      <c r="BYX124" s="10"/>
      <c r="BYY124" s="10"/>
      <c r="BYZ124" s="10"/>
      <c r="BZA124" s="10"/>
      <c r="BZB124" s="10"/>
      <c r="BZC124" s="10"/>
      <c r="BZD124" s="10"/>
      <c r="BZE124" s="10"/>
      <c r="BZF124" s="10"/>
      <c r="BZG124" s="10"/>
      <c r="BZH124" s="10"/>
      <c r="BZI124" s="10"/>
      <c r="BZJ124" s="10"/>
      <c r="BZK124" s="10"/>
      <c r="BZL124" s="10"/>
      <c r="BZM124" s="10"/>
      <c r="BZN124" s="10"/>
      <c r="BZO124" s="10"/>
      <c r="BZP124" s="10"/>
      <c r="BZQ124" s="10"/>
      <c r="BZR124" s="10"/>
      <c r="BZS124" s="10"/>
      <c r="BZT124" s="10"/>
      <c r="BZU124" s="10"/>
      <c r="BZV124" s="10"/>
      <c r="BZW124" s="10"/>
      <c r="BZX124" s="10"/>
      <c r="BZY124" s="10"/>
      <c r="BZZ124" s="10"/>
      <c r="CAA124" s="10"/>
      <c r="CAB124" s="10"/>
      <c r="CAC124" s="10"/>
      <c r="CAD124" s="10"/>
      <c r="CAE124" s="10"/>
      <c r="CAF124" s="10"/>
      <c r="CAG124" s="10"/>
      <c r="CAH124" s="10"/>
      <c r="CAI124" s="10"/>
      <c r="CAJ124" s="10"/>
      <c r="CAK124" s="10"/>
      <c r="CAL124" s="10"/>
      <c r="CAM124" s="10"/>
      <c r="CAN124" s="10"/>
      <c r="CAO124" s="10"/>
      <c r="CAP124" s="10"/>
      <c r="CAQ124" s="10"/>
      <c r="CAR124" s="10"/>
      <c r="CAS124" s="10"/>
      <c r="CAT124" s="10"/>
      <c r="CAU124" s="10"/>
      <c r="CAV124" s="10"/>
      <c r="CAW124" s="10"/>
      <c r="CAX124" s="10"/>
      <c r="CAY124" s="10"/>
      <c r="CAZ124" s="10"/>
      <c r="CBA124" s="10"/>
      <c r="CBB124" s="10"/>
      <c r="CBC124" s="10"/>
      <c r="CBD124" s="10"/>
      <c r="CBE124" s="10"/>
      <c r="CBF124" s="10"/>
      <c r="CBG124" s="10"/>
      <c r="CBH124" s="10"/>
      <c r="CBI124" s="10"/>
      <c r="CBJ124" s="10"/>
      <c r="CBK124" s="10"/>
      <c r="CBL124" s="10"/>
      <c r="CBM124" s="10"/>
      <c r="CBN124" s="10"/>
      <c r="CBO124" s="10"/>
      <c r="CBP124" s="10"/>
      <c r="CBQ124" s="10"/>
      <c r="CBR124" s="10"/>
      <c r="CBS124" s="10"/>
      <c r="CBT124" s="10"/>
      <c r="CBU124" s="10"/>
      <c r="CBV124" s="10"/>
      <c r="CBW124" s="10"/>
      <c r="CBX124" s="10"/>
      <c r="CBY124" s="10"/>
      <c r="CBZ124" s="10"/>
      <c r="CCA124" s="10"/>
      <c r="CCB124" s="10"/>
      <c r="CCC124" s="10"/>
      <c r="CCD124" s="10"/>
      <c r="CCE124" s="10"/>
      <c r="CCF124" s="10"/>
      <c r="CCG124" s="10"/>
      <c r="CCH124" s="10"/>
      <c r="CCI124" s="10"/>
      <c r="CCJ124" s="10"/>
      <c r="CCK124" s="10"/>
      <c r="CCL124" s="10"/>
      <c r="CCM124" s="10"/>
      <c r="CCN124" s="10"/>
      <c r="CCO124" s="10"/>
      <c r="CCP124" s="10"/>
      <c r="CCQ124" s="10"/>
      <c r="CCR124" s="10"/>
      <c r="CCS124" s="10"/>
      <c r="CCT124" s="10"/>
      <c r="CCU124" s="10"/>
      <c r="CCV124" s="10"/>
      <c r="CCW124" s="10"/>
      <c r="CCX124" s="10"/>
      <c r="CCY124" s="10"/>
      <c r="CCZ124" s="10"/>
      <c r="CDA124" s="10"/>
      <c r="CDB124" s="10"/>
      <c r="CDC124" s="10"/>
      <c r="CDD124" s="10"/>
      <c r="CDE124" s="10"/>
      <c r="CDF124" s="10"/>
      <c r="CDG124" s="10"/>
      <c r="CDH124" s="10"/>
      <c r="CDI124" s="10"/>
      <c r="CDJ124" s="10"/>
      <c r="CDK124" s="10"/>
      <c r="CDL124" s="10"/>
      <c r="CDM124" s="10"/>
      <c r="CDN124" s="10"/>
      <c r="CDO124" s="10"/>
      <c r="CDP124" s="10"/>
      <c r="CDQ124" s="10"/>
      <c r="CDR124" s="10"/>
      <c r="CDS124" s="10"/>
      <c r="CDT124" s="10"/>
      <c r="CDU124" s="10"/>
      <c r="CDV124" s="10"/>
      <c r="CDW124" s="10"/>
      <c r="CDX124" s="10"/>
      <c r="CDY124" s="10"/>
      <c r="CDZ124" s="10"/>
      <c r="CEA124" s="10"/>
      <c r="CEB124" s="10"/>
      <c r="CEC124" s="10"/>
      <c r="CED124" s="10"/>
      <c r="CEE124" s="10"/>
      <c r="CEF124" s="10"/>
      <c r="CEG124" s="10"/>
      <c r="CEH124" s="10"/>
      <c r="CEI124" s="10"/>
      <c r="CEJ124" s="10"/>
      <c r="CEK124" s="10"/>
      <c r="CEL124" s="10"/>
      <c r="CEM124" s="10"/>
      <c r="CEN124" s="10"/>
      <c r="CEO124" s="10"/>
      <c r="CEP124" s="10"/>
      <c r="CEQ124" s="10"/>
      <c r="CER124" s="10"/>
      <c r="CES124" s="10"/>
      <c r="CET124" s="10"/>
      <c r="CEU124" s="10"/>
      <c r="CEV124" s="10"/>
      <c r="CEW124" s="10"/>
      <c r="CEX124" s="10"/>
      <c r="CEY124" s="10"/>
      <c r="CEZ124" s="10"/>
      <c r="CFA124" s="10"/>
      <c r="CFB124" s="10"/>
      <c r="CFC124" s="10"/>
      <c r="CFD124" s="10"/>
      <c r="CFE124" s="10"/>
      <c r="CFF124" s="10"/>
      <c r="CFG124" s="10"/>
      <c r="CFH124" s="10"/>
      <c r="CFI124" s="10"/>
      <c r="CFJ124" s="10"/>
      <c r="CFK124" s="10"/>
      <c r="CFL124" s="10"/>
      <c r="CFM124" s="10"/>
      <c r="CFN124" s="10"/>
      <c r="CFO124" s="10"/>
      <c r="CFP124" s="10"/>
      <c r="CFQ124" s="10"/>
      <c r="CFR124" s="10"/>
      <c r="CFS124" s="10"/>
      <c r="CFT124" s="10"/>
      <c r="CFU124" s="10"/>
      <c r="CFV124" s="10"/>
      <c r="CFW124" s="10"/>
      <c r="CFX124" s="10"/>
      <c r="CFY124" s="10"/>
      <c r="CFZ124" s="10"/>
      <c r="CGA124" s="10"/>
      <c r="CGB124" s="10"/>
      <c r="CGC124" s="10"/>
      <c r="CGD124" s="10"/>
      <c r="CGE124" s="10"/>
      <c r="CGF124" s="10"/>
      <c r="CGG124" s="10"/>
      <c r="CGH124" s="10"/>
      <c r="CGI124" s="10"/>
      <c r="CGJ124" s="10"/>
      <c r="CGK124" s="10"/>
      <c r="CGL124" s="10"/>
      <c r="CGM124" s="10"/>
      <c r="CGN124" s="10"/>
      <c r="CGO124" s="10"/>
      <c r="CGP124" s="10"/>
      <c r="CGQ124" s="10"/>
      <c r="CGR124" s="10"/>
      <c r="CGS124" s="10"/>
      <c r="CGT124" s="10"/>
      <c r="CGU124" s="10"/>
      <c r="CGV124" s="10"/>
      <c r="CGW124" s="10"/>
      <c r="CGX124" s="10"/>
      <c r="CGY124" s="10"/>
      <c r="CGZ124" s="10"/>
      <c r="CHA124" s="10"/>
      <c r="CHB124" s="10"/>
      <c r="CHC124" s="10"/>
      <c r="CHD124" s="10"/>
      <c r="CHE124" s="10"/>
      <c r="CHF124" s="10"/>
      <c r="CHG124" s="10"/>
      <c r="CHH124" s="10"/>
      <c r="CHI124" s="10"/>
      <c r="CHJ124" s="10"/>
      <c r="CHK124" s="10"/>
      <c r="CHL124" s="10"/>
      <c r="CHM124" s="10"/>
      <c r="CHN124" s="10"/>
      <c r="CHO124" s="10"/>
      <c r="CHP124" s="10"/>
      <c r="CHQ124" s="10"/>
      <c r="CHR124" s="10"/>
      <c r="CHS124" s="10"/>
      <c r="CHT124" s="10"/>
      <c r="CHU124" s="10"/>
      <c r="CHV124" s="10"/>
      <c r="CHW124" s="10"/>
      <c r="CHX124" s="10"/>
      <c r="CHY124" s="10"/>
      <c r="CHZ124" s="10"/>
      <c r="CIA124" s="10"/>
      <c r="CIB124" s="10"/>
      <c r="CIC124" s="10"/>
      <c r="CID124" s="10"/>
      <c r="CIE124" s="10"/>
      <c r="CIF124" s="10"/>
      <c r="CIG124" s="10"/>
      <c r="CIH124" s="10"/>
      <c r="CII124" s="10"/>
      <c r="CIJ124" s="10"/>
      <c r="CIK124" s="10"/>
      <c r="CIL124" s="10"/>
      <c r="CIM124" s="10"/>
      <c r="CIN124" s="10"/>
      <c r="CIO124" s="10"/>
      <c r="CIP124" s="10"/>
      <c r="CIQ124" s="10"/>
      <c r="CIR124" s="10"/>
      <c r="CIS124" s="10"/>
      <c r="CIT124" s="10"/>
      <c r="CIU124" s="10"/>
      <c r="CIV124" s="10"/>
      <c r="CIW124" s="10"/>
      <c r="CIX124" s="10"/>
      <c r="CIY124" s="10"/>
      <c r="CIZ124" s="10"/>
      <c r="CJA124" s="10"/>
      <c r="CJB124" s="10"/>
      <c r="CJC124" s="10"/>
      <c r="CJD124" s="10"/>
      <c r="CJE124" s="10"/>
      <c r="CJF124" s="10"/>
      <c r="CJG124" s="10"/>
      <c r="CJH124" s="10"/>
      <c r="CJI124" s="10"/>
      <c r="CJJ124" s="10"/>
      <c r="CJK124" s="10"/>
      <c r="CJL124" s="10"/>
      <c r="CJM124" s="10"/>
      <c r="CJN124" s="10"/>
      <c r="CJO124" s="10"/>
      <c r="CJP124" s="10"/>
      <c r="CJQ124" s="10"/>
      <c r="CJR124" s="10"/>
      <c r="CJS124" s="10"/>
      <c r="CJT124" s="10"/>
      <c r="CJU124" s="10"/>
      <c r="CJV124" s="10"/>
      <c r="CJW124" s="10"/>
      <c r="CJX124" s="10"/>
      <c r="CJY124" s="10"/>
      <c r="CJZ124" s="10"/>
      <c r="CKA124" s="10"/>
      <c r="CKB124" s="10"/>
      <c r="CKC124" s="10"/>
      <c r="CKD124" s="10"/>
      <c r="CKE124" s="10"/>
      <c r="CKF124" s="10"/>
      <c r="CKG124" s="10"/>
      <c r="CKH124" s="10"/>
      <c r="CKI124" s="10"/>
      <c r="CKJ124" s="10"/>
      <c r="CKK124" s="10"/>
      <c r="CKL124" s="10"/>
      <c r="CKM124" s="10"/>
      <c r="CKN124" s="10"/>
      <c r="CKO124" s="10"/>
      <c r="CKP124" s="10"/>
      <c r="CKQ124" s="10"/>
      <c r="CKR124" s="10"/>
      <c r="CKS124" s="10"/>
      <c r="CKT124" s="10"/>
      <c r="CKU124" s="10"/>
      <c r="CKV124" s="10"/>
      <c r="CKW124" s="10"/>
      <c r="CKX124" s="10"/>
      <c r="CKY124" s="10"/>
      <c r="CKZ124" s="10"/>
      <c r="CLA124" s="10"/>
      <c r="CLB124" s="10"/>
      <c r="CLC124" s="10"/>
      <c r="CLD124" s="10"/>
      <c r="CLE124" s="10"/>
      <c r="CLF124" s="10"/>
      <c r="CLG124" s="10"/>
      <c r="CLH124" s="10"/>
      <c r="CLI124" s="10"/>
      <c r="CLJ124" s="10"/>
      <c r="CLK124" s="10"/>
      <c r="CLL124" s="10"/>
      <c r="CLM124" s="10"/>
      <c r="CLN124" s="10"/>
      <c r="CLO124" s="10"/>
      <c r="CLP124" s="10"/>
      <c r="CLQ124" s="10"/>
      <c r="CLR124" s="10"/>
      <c r="CLS124" s="10"/>
      <c r="CLT124" s="10"/>
      <c r="CLU124" s="10"/>
      <c r="CLV124" s="10"/>
      <c r="CLW124" s="10"/>
      <c r="CLX124" s="10"/>
      <c r="CLY124" s="10"/>
      <c r="CLZ124" s="10"/>
      <c r="CMA124" s="10"/>
      <c r="CMB124" s="10"/>
      <c r="CMC124" s="10"/>
      <c r="CMD124" s="10"/>
      <c r="CME124" s="10"/>
      <c r="CMF124" s="10"/>
      <c r="CMG124" s="10"/>
      <c r="CMH124" s="10"/>
      <c r="CMI124" s="10"/>
      <c r="CMJ124" s="10"/>
      <c r="CMK124" s="10"/>
      <c r="CML124" s="10"/>
      <c r="CMM124" s="10"/>
      <c r="CMN124" s="10"/>
      <c r="CMO124" s="10"/>
      <c r="CMP124" s="10"/>
      <c r="CMQ124" s="10"/>
      <c r="CMR124" s="10"/>
      <c r="CMS124" s="10"/>
      <c r="CMT124" s="10"/>
      <c r="CMU124" s="10"/>
      <c r="CMV124" s="10"/>
      <c r="CMW124" s="10"/>
      <c r="CMX124" s="10"/>
      <c r="CMY124" s="10"/>
      <c r="CMZ124" s="10"/>
      <c r="CNA124" s="10"/>
      <c r="CNB124" s="10"/>
      <c r="CNC124" s="10"/>
      <c r="CND124" s="10"/>
      <c r="CNE124" s="10"/>
      <c r="CNF124" s="10"/>
      <c r="CNG124" s="10"/>
      <c r="CNH124" s="10"/>
      <c r="CNI124" s="10"/>
      <c r="CNJ124" s="10"/>
      <c r="CNK124" s="10"/>
      <c r="CNL124" s="10"/>
      <c r="CNM124" s="10"/>
      <c r="CNN124" s="10"/>
      <c r="CNO124" s="10"/>
      <c r="CNP124" s="10"/>
      <c r="CNQ124" s="10"/>
      <c r="CNR124" s="10"/>
      <c r="CNS124" s="10"/>
      <c r="CNT124" s="10"/>
      <c r="CNU124" s="10"/>
      <c r="CNV124" s="10"/>
      <c r="CNW124" s="10"/>
      <c r="CNX124" s="10"/>
      <c r="CNY124" s="10"/>
      <c r="CNZ124" s="10"/>
      <c r="COA124" s="10"/>
      <c r="COB124" s="10"/>
      <c r="COC124" s="10"/>
      <c r="COD124" s="10"/>
      <c r="COE124" s="10"/>
      <c r="COF124" s="10"/>
      <c r="COG124" s="10"/>
      <c r="COH124" s="10"/>
      <c r="COI124" s="10"/>
      <c r="COJ124" s="10"/>
      <c r="COK124" s="10"/>
      <c r="COL124" s="10"/>
      <c r="COM124" s="10"/>
      <c r="CON124" s="10"/>
      <c r="COO124" s="10"/>
      <c r="COP124" s="10"/>
      <c r="COQ124" s="10"/>
      <c r="COR124" s="10"/>
      <c r="COS124" s="10"/>
      <c r="COT124" s="10"/>
      <c r="COU124" s="10"/>
      <c r="COV124" s="10"/>
      <c r="COW124" s="10"/>
      <c r="COX124" s="10"/>
      <c r="COY124" s="10"/>
      <c r="COZ124" s="10"/>
      <c r="CPA124" s="10"/>
      <c r="CPB124" s="10"/>
      <c r="CPC124" s="10"/>
      <c r="CPD124" s="10"/>
      <c r="CPE124" s="10"/>
      <c r="CPF124" s="10"/>
      <c r="CPG124" s="10"/>
      <c r="CPH124" s="10"/>
      <c r="CPI124" s="10"/>
      <c r="CPJ124" s="10"/>
      <c r="CPK124" s="10"/>
      <c r="CPL124" s="10"/>
      <c r="CPM124" s="10"/>
      <c r="CPN124" s="10"/>
      <c r="CPO124" s="10"/>
      <c r="CPP124" s="10"/>
      <c r="CPQ124" s="10"/>
      <c r="CPR124" s="10"/>
      <c r="CPS124" s="10"/>
      <c r="CPT124" s="10"/>
      <c r="CPU124" s="10"/>
      <c r="CPV124" s="10"/>
      <c r="CPW124" s="10"/>
      <c r="CPX124" s="10"/>
      <c r="CPY124" s="10"/>
      <c r="CPZ124" s="10"/>
      <c r="CQA124" s="10"/>
      <c r="CQB124" s="10"/>
      <c r="CQC124" s="10"/>
      <c r="CQD124" s="10"/>
      <c r="CQE124" s="10"/>
      <c r="CQF124" s="10"/>
      <c r="CQG124" s="10"/>
      <c r="CQH124" s="10"/>
      <c r="CQI124" s="10"/>
      <c r="CQJ124" s="10"/>
      <c r="CQK124" s="10"/>
      <c r="CQL124" s="10"/>
      <c r="CQM124" s="10"/>
      <c r="CQN124" s="10"/>
      <c r="CQO124" s="10"/>
      <c r="CQP124" s="10"/>
      <c r="CQQ124" s="10"/>
      <c r="CQR124" s="10"/>
      <c r="CQS124" s="10"/>
      <c r="CQT124" s="10"/>
      <c r="CQU124" s="10"/>
      <c r="CQV124" s="10"/>
      <c r="CQW124" s="10"/>
      <c r="CQX124" s="10"/>
      <c r="CQY124" s="10"/>
      <c r="CQZ124" s="10"/>
      <c r="CRA124" s="10"/>
      <c r="CRB124" s="10"/>
      <c r="CRC124" s="10"/>
      <c r="CRD124" s="10"/>
      <c r="CRE124" s="10"/>
      <c r="CRF124" s="10"/>
      <c r="CRG124" s="10"/>
      <c r="CRH124" s="10"/>
      <c r="CRI124" s="10"/>
      <c r="CRJ124" s="10"/>
      <c r="CRK124" s="10"/>
      <c r="CRL124" s="10"/>
      <c r="CRM124" s="10"/>
      <c r="CRN124" s="10"/>
      <c r="CRO124" s="10"/>
      <c r="CRP124" s="10"/>
      <c r="CRQ124" s="10"/>
      <c r="CRR124" s="10"/>
      <c r="CRS124" s="10"/>
      <c r="CRT124" s="10"/>
      <c r="CRU124" s="10"/>
      <c r="CRV124" s="10"/>
      <c r="CRW124" s="10"/>
      <c r="CRX124" s="10"/>
      <c r="CRY124" s="10"/>
      <c r="CRZ124" s="10"/>
      <c r="CSA124" s="10"/>
      <c r="CSB124" s="10"/>
      <c r="CSC124" s="10"/>
      <c r="CSD124" s="10"/>
      <c r="CSE124" s="10"/>
      <c r="CSF124" s="10"/>
      <c r="CSG124" s="10"/>
      <c r="CSH124" s="10"/>
      <c r="CSI124" s="10"/>
      <c r="CSJ124" s="10"/>
      <c r="CSK124" s="10"/>
      <c r="CSL124" s="10"/>
      <c r="CSM124" s="10"/>
      <c r="CSN124" s="10"/>
      <c r="CSO124" s="10"/>
      <c r="CSP124" s="10"/>
      <c r="CSQ124" s="10"/>
      <c r="CSR124" s="10"/>
      <c r="CSS124" s="10"/>
      <c r="CST124" s="10"/>
      <c r="CSU124" s="10"/>
      <c r="CSV124" s="10"/>
      <c r="CSW124" s="10"/>
      <c r="CSX124" s="10"/>
      <c r="CSY124" s="10"/>
      <c r="CSZ124" s="10"/>
      <c r="CTA124" s="10"/>
      <c r="CTB124" s="10"/>
      <c r="CTC124" s="10"/>
      <c r="CTD124" s="10"/>
      <c r="CTE124" s="10"/>
      <c r="CTF124" s="10"/>
      <c r="CTG124" s="10"/>
      <c r="CTH124" s="10"/>
      <c r="CTI124" s="10"/>
      <c r="CTJ124" s="10"/>
      <c r="CTK124" s="10"/>
      <c r="CTL124" s="10"/>
      <c r="CTM124" s="10"/>
      <c r="CTN124" s="10"/>
      <c r="CTO124" s="10"/>
      <c r="CTP124" s="10"/>
      <c r="CTQ124" s="10"/>
      <c r="CTR124" s="10"/>
      <c r="CTS124" s="10"/>
      <c r="CTT124" s="10"/>
      <c r="CTU124" s="10"/>
      <c r="CTV124" s="10"/>
      <c r="CTW124" s="10"/>
      <c r="CTX124" s="10"/>
      <c r="CTY124" s="10"/>
      <c r="CTZ124" s="10"/>
      <c r="CUA124" s="10"/>
      <c r="CUB124" s="10"/>
      <c r="CUC124" s="10"/>
      <c r="CUD124" s="10"/>
      <c r="CUE124" s="10"/>
      <c r="CUF124" s="10"/>
      <c r="CUG124" s="10"/>
      <c r="CUH124" s="10"/>
      <c r="CUI124" s="10"/>
      <c r="CUJ124" s="10"/>
      <c r="CUK124" s="10"/>
      <c r="CUL124" s="10"/>
      <c r="CUM124" s="10"/>
      <c r="CUN124" s="10"/>
      <c r="CUO124" s="10"/>
      <c r="CUP124" s="10"/>
      <c r="CUQ124" s="10"/>
      <c r="CUR124" s="10"/>
      <c r="CUS124" s="10"/>
      <c r="CUT124" s="10"/>
      <c r="CUU124" s="10"/>
      <c r="CUV124" s="10"/>
      <c r="CUW124" s="10"/>
      <c r="CUX124" s="10"/>
      <c r="CUY124" s="10"/>
      <c r="CUZ124" s="10"/>
      <c r="CVA124" s="10"/>
      <c r="CVB124" s="10"/>
      <c r="CVC124" s="10"/>
      <c r="CVD124" s="10"/>
      <c r="CVE124" s="10"/>
      <c r="CVF124" s="10"/>
      <c r="CVG124" s="10"/>
      <c r="CVH124" s="10"/>
      <c r="CVI124" s="10"/>
      <c r="CVJ124" s="10"/>
      <c r="CVK124" s="10"/>
      <c r="CVL124" s="10"/>
      <c r="CVM124" s="10"/>
      <c r="CVN124" s="10"/>
      <c r="CVO124" s="10"/>
      <c r="CVP124" s="10"/>
      <c r="CVQ124" s="10"/>
      <c r="CVR124" s="10"/>
      <c r="CVS124" s="10"/>
      <c r="CVT124" s="10"/>
      <c r="CVU124" s="10"/>
      <c r="CVV124" s="10"/>
      <c r="CVW124" s="10"/>
      <c r="CVX124" s="10"/>
      <c r="CVY124" s="10"/>
      <c r="CVZ124" s="10"/>
      <c r="CWA124" s="10"/>
      <c r="CWB124" s="10"/>
      <c r="CWC124" s="10"/>
      <c r="CWD124" s="10"/>
      <c r="CWE124" s="10"/>
      <c r="CWF124" s="10"/>
      <c r="CWG124" s="10"/>
      <c r="CWH124" s="10"/>
      <c r="CWI124" s="10"/>
      <c r="CWJ124" s="10"/>
      <c r="CWK124" s="10"/>
      <c r="CWL124" s="10"/>
      <c r="CWM124" s="10"/>
      <c r="CWN124" s="10"/>
      <c r="CWO124" s="10"/>
      <c r="CWP124" s="10"/>
      <c r="CWQ124" s="10"/>
      <c r="CWR124" s="10"/>
      <c r="CWS124" s="10"/>
      <c r="CWT124" s="10"/>
      <c r="CWU124" s="10"/>
      <c r="CWV124" s="10"/>
      <c r="CWW124" s="10"/>
      <c r="CWX124" s="10"/>
      <c r="CWY124" s="10"/>
      <c r="CWZ124" s="10"/>
      <c r="CXA124" s="10"/>
      <c r="CXB124" s="10"/>
      <c r="CXC124" s="10"/>
      <c r="CXD124" s="10"/>
      <c r="CXE124" s="10"/>
      <c r="CXF124" s="10"/>
      <c r="CXG124" s="10"/>
      <c r="CXH124" s="10"/>
      <c r="CXI124" s="10"/>
      <c r="CXJ124" s="10"/>
      <c r="CXK124" s="10"/>
      <c r="CXL124" s="10"/>
      <c r="CXM124" s="10"/>
      <c r="CXN124" s="10"/>
      <c r="CXO124" s="10"/>
      <c r="CXP124" s="10"/>
      <c r="CXQ124" s="10"/>
      <c r="CXR124" s="10"/>
      <c r="CXS124" s="10"/>
      <c r="CXT124" s="10"/>
      <c r="CXU124" s="10"/>
      <c r="CXV124" s="10"/>
      <c r="CXW124" s="10"/>
      <c r="CXX124" s="10"/>
      <c r="CXY124" s="10"/>
      <c r="CXZ124" s="10"/>
      <c r="CYA124" s="10"/>
      <c r="CYB124" s="10"/>
      <c r="CYC124" s="10"/>
      <c r="CYD124" s="10"/>
      <c r="CYE124" s="10"/>
      <c r="CYF124" s="10"/>
      <c r="CYG124" s="10"/>
      <c r="CYH124" s="10"/>
      <c r="CYI124" s="10"/>
      <c r="CYJ124" s="10"/>
      <c r="CYK124" s="10"/>
      <c r="CYL124" s="10"/>
      <c r="CYM124" s="10"/>
      <c r="CYN124" s="10"/>
      <c r="CYO124" s="10"/>
      <c r="CYP124" s="10"/>
      <c r="CYQ124" s="10"/>
      <c r="CYR124" s="10"/>
      <c r="CYS124" s="10"/>
      <c r="CYT124" s="10"/>
      <c r="CYU124" s="10"/>
      <c r="CYV124" s="10"/>
      <c r="CYW124" s="10"/>
      <c r="CYX124" s="10"/>
      <c r="CYY124" s="10"/>
      <c r="CYZ124" s="10"/>
      <c r="CZA124" s="10"/>
      <c r="CZB124" s="10"/>
      <c r="CZC124" s="10"/>
      <c r="CZD124" s="10"/>
      <c r="CZE124" s="10"/>
      <c r="CZF124" s="10"/>
      <c r="CZG124" s="10"/>
      <c r="CZH124" s="10"/>
      <c r="CZI124" s="10"/>
      <c r="CZJ124" s="10"/>
      <c r="CZK124" s="10"/>
      <c r="CZL124" s="10"/>
      <c r="CZM124" s="10"/>
      <c r="CZN124" s="10"/>
      <c r="CZO124" s="10"/>
      <c r="CZP124" s="10"/>
      <c r="CZQ124" s="10"/>
      <c r="CZR124" s="10"/>
      <c r="CZS124" s="10"/>
      <c r="CZT124" s="10"/>
      <c r="CZU124" s="10"/>
      <c r="CZV124" s="10"/>
      <c r="CZW124" s="10"/>
      <c r="CZX124" s="10"/>
      <c r="CZY124" s="10"/>
      <c r="CZZ124" s="10"/>
      <c r="DAA124" s="10"/>
      <c r="DAB124" s="10"/>
      <c r="DAC124" s="10"/>
      <c r="DAD124" s="10"/>
      <c r="DAE124" s="10"/>
      <c r="DAF124" s="10"/>
      <c r="DAG124" s="10"/>
      <c r="DAH124" s="10"/>
      <c r="DAI124" s="10"/>
      <c r="DAJ124" s="10"/>
      <c r="DAK124" s="10"/>
      <c r="DAL124" s="10"/>
      <c r="DAM124" s="10"/>
      <c r="DAN124" s="10"/>
      <c r="DAO124" s="10"/>
      <c r="DAP124" s="10"/>
      <c r="DAQ124" s="10"/>
      <c r="DAR124" s="10"/>
      <c r="DAS124" s="10"/>
      <c r="DAT124" s="10"/>
      <c r="DAU124" s="10"/>
      <c r="DAV124" s="10"/>
      <c r="DAW124" s="10"/>
      <c r="DAX124" s="10"/>
      <c r="DAY124" s="10"/>
      <c r="DAZ124" s="10"/>
      <c r="DBA124" s="10"/>
      <c r="DBB124" s="10"/>
      <c r="DBC124" s="10"/>
      <c r="DBD124" s="10"/>
      <c r="DBE124" s="10"/>
      <c r="DBF124" s="10"/>
      <c r="DBG124" s="10"/>
      <c r="DBH124" s="10"/>
      <c r="DBI124" s="10"/>
      <c r="DBJ124" s="10"/>
      <c r="DBK124" s="10"/>
      <c r="DBL124" s="10"/>
      <c r="DBM124" s="10"/>
      <c r="DBN124" s="10"/>
      <c r="DBO124" s="10"/>
      <c r="DBP124" s="10"/>
      <c r="DBQ124" s="10"/>
      <c r="DBR124" s="10"/>
      <c r="DBS124" s="10"/>
      <c r="DBT124" s="10"/>
      <c r="DBU124" s="10"/>
      <c r="DBV124" s="10"/>
      <c r="DBW124" s="10"/>
      <c r="DBX124" s="10"/>
      <c r="DBY124" s="10"/>
      <c r="DBZ124" s="10"/>
      <c r="DCA124" s="10"/>
      <c r="DCB124" s="10"/>
      <c r="DCC124" s="10"/>
      <c r="DCD124" s="10"/>
      <c r="DCE124" s="10"/>
      <c r="DCF124" s="10"/>
      <c r="DCG124" s="10"/>
      <c r="DCH124" s="10"/>
      <c r="DCI124" s="10"/>
      <c r="DCJ124" s="10"/>
      <c r="DCK124" s="10"/>
      <c r="DCL124" s="10"/>
      <c r="DCM124" s="10"/>
      <c r="DCN124" s="10"/>
      <c r="DCO124" s="10"/>
      <c r="DCP124" s="10"/>
      <c r="DCQ124" s="10"/>
      <c r="DCR124" s="10"/>
      <c r="DCS124" s="10"/>
      <c r="DCT124" s="10"/>
      <c r="DCU124" s="10"/>
      <c r="DCV124" s="10"/>
      <c r="DCW124" s="10"/>
      <c r="DCX124" s="10"/>
      <c r="DCY124" s="10"/>
      <c r="DCZ124" s="10"/>
      <c r="DDA124" s="10"/>
      <c r="DDB124" s="10"/>
      <c r="DDC124" s="10"/>
      <c r="DDD124" s="10"/>
      <c r="DDE124" s="10"/>
      <c r="DDF124" s="10"/>
      <c r="DDG124" s="10"/>
      <c r="DDH124" s="10"/>
      <c r="DDI124" s="10"/>
      <c r="DDJ124" s="10"/>
      <c r="DDK124" s="10"/>
      <c r="DDL124" s="10"/>
      <c r="DDM124" s="10"/>
      <c r="DDN124" s="10"/>
      <c r="DDO124" s="10"/>
      <c r="DDP124" s="10"/>
      <c r="DDQ124" s="10"/>
      <c r="DDR124" s="10"/>
      <c r="DDS124" s="10"/>
      <c r="DDT124" s="10"/>
      <c r="DDU124" s="10"/>
      <c r="DDV124" s="10"/>
      <c r="DDW124" s="10"/>
      <c r="DDX124" s="10"/>
      <c r="DDY124" s="10"/>
      <c r="DDZ124" s="10"/>
      <c r="DEA124" s="10"/>
      <c r="DEB124" s="10"/>
      <c r="DEC124" s="10"/>
      <c r="DED124" s="10"/>
      <c r="DEE124" s="10"/>
      <c r="DEF124" s="10"/>
      <c r="DEG124" s="10"/>
      <c r="DEH124" s="10"/>
      <c r="DEI124" s="10"/>
      <c r="DEJ124" s="10"/>
      <c r="DEK124" s="10"/>
      <c r="DEL124" s="10"/>
      <c r="DEM124" s="10"/>
      <c r="DEN124" s="10"/>
      <c r="DEO124" s="10"/>
      <c r="DEP124" s="10"/>
      <c r="DEQ124" s="10"/>
      <c r="DER124" s="10"/>
      <c r="DES124" s="10"/>
      <c r="DET124" s="10"/>
      <c r="DEU124" s="10"/>
      <c r="DEV124" s="10"/>
      <c r="DEW124" s="10"/>
      <c r="DEX124" s="10"/>
      <c r="DEY124" s="10"/>
      <c r="DEZ124" s="10"/>
      <c r="DFA124" s="10"/>
      <c r="DFB124" s="10"/>
      <c r="DFC124" s="10"/>
      <c r="DFD124" s="10"/>
      <c r="DFE124" s="10"/>
      <c r="DFF124" s="10"/>
      <c r="DFG124" s="10"/>
      <c r="DFH124" s="10"/>
      <c r="DFI124" s="10"/>
      <c r="DFJ124" s="10"/>
      <c r="DFK124" s="10"/>
      <c r="DFL124" s="10"/>
      <c r="DFM124" s="10"/>
      <c r="DFN124" s="10"/>
      <c r="DFO124" s="10"/>
      <c r="DFP124" s="10"/>
      <c r="DFQ124" s="10"/>
      <c r="DFR124" s="10"/>
      <c r="DFS124" s="10"/>
      <c r="DFT124" s="10"/>
      <c r="DFU124" s="10"/>
      <c r="DFV124" s="10"/>
      <c r="DFW124" s="10"/>
      <c r="DFX124" s="10"/>
      <c r="DFY124" s="10"/>
      <c r="DFZ124" s="10"/>
      <c r="DGA124" s="10"/>
      <c r="DGB124" s="10"/>
      <c r="DGC124" s="10"/>
      <c r="DGD124" s="10"/>
      <c r="DGE124" s="10"/>
      <c r="DGF124" s="10"/>
      <c r="DGG124" s="10"/>
      <c r="DGH124" s="10"/>
      <c r="DGI124" s="10"/>
      <c r="DGJ124" s="10"/>
      <c r="DGK124" s="10"/>
      <c r="DGL124" s="10"/>
      <c r="DGM124" s="10"/>
      <c r="DGN124" s="10"/>
      <c r="DGO124" s="10"/>
      <c r="DGP124" s="10"/>
      <c r="DGQ124" s="10"/>
      <c r="DGR124" s="10"/>
      <c r="DGS124" s="10"/>
      <c r="DGT124" s="10"/>
      <c r="DGU124" s="10"/>
      <c r="DGV124" s="10"/>
      <c r="DGW124" s="10"/>
      <c r="DGX124" s="10"/>
      <c r="DGY124" s="10"/>
      <c r="DGZ124" s="10"/>
      <c r="DHA124" s="10"/>
      <c r="DHB124" s="10"/>
      <c r="DHC124" s="10"/>
      <c r="DHD124" s="10"/>
      <c r="DHE124" s="10"/>
      <c r="DHF124" s="10"/>
      <c r="DHG124" s="10"/>
      <c r="DHH124" s="10"/>
      <c r="DHI124" s="10"/>
      <c r="DHJ124" s="10"/>
      <c r="DHK124" s="10"/>
      <c r="DHL124" s="10"/>
      <c r="DHM124" s="10"/>
      <c r="DHN124" s="10"/>
      <c r="DHO124" s="10"/>
      <c r="DHP124" s="10"/>
      <c r="DHQ124" s="10"/>
      <c r="DHR124" s="10"/>
      <c r="DHS124" s="10"/>
      <c r="DHT124" s="10"/>
      <c r="DHU124" s="10"/>
      <c r="DHV124" s="10"/>
      <c r="DHW124" s="10"/>
      <c r="DHX124" s="10"/>
      <c r="DHY124" s="10"/>
      <c r="DHZ124" s="10"/>
      <c r="DIA124" s="10"/>
      <c r="DIB124" s="10"/>
      <c r="DIC124" s="10"/>
      <c r="DID124" s="10"/>
      <c r="DIE124" s="10"/>
      <c r="DIF124" s="10"/>
      <c r="DIG124" s="10"/>
      <c r="DIH124" s="10"/>
      <c r="DII124" s="10"/>
      <c r="DIJ124" s="10"/>
      <c r="DIK124" s="10"/>
      <c r="DIL124" s="10"/>
      <c r="DIM124" s="10"/>
      <c r="DIN124" s="10"/>
      <c r="DIO124" s="10"/>
      <c r="DIP124" s="10"/>
      <c r="DIQ124" s="10"/>
      <c r="DIR124" s="10"/>
      <c r="DIS124" s="10"/>
      <c r="DIT124" s="10"/>
      <c r="DIU124" s="10"/>
      <c r="DIV124" s="10"/>
      <c r="DIW124" s="10"/>
      <c r="DIX124" s="10"/>
      <c r="DIY124" s="10"/>
      <c r="DIZ124" s="10"/>
      <c r="DJA124" s="10"/>
      <c r="DJB124" s="10"/>
      <c r="DJC124" s="10"/>
      <c r="DJD124" s="10"/>
      <c r="DJE124" s="10"/>
      <c r="DJF124" s="10"/>
      <c r="DJG124" s="10"/>
      <c r="DJH124" s="10"/>
      <c r="DJI124" s="10"/>
      <c r="DJJ124" s="10"/>
      <c r="DJK124" s="10"/>
      <c r="DJL124" s="10"/>
      <c r="DJM124" s="10"/>
      <c r="DJN124" s="10"/>
      <c r="DJO124" s="10"/>
      <c r="DJP124" s="10"/>
      <c r="DJQ124" s="10"/>
      <c r="DJR124" s="10"/>
      <c r="DJS124" s="10"/>
      <c r="DJT124" s="10"/>
      <c r="DJU124" s="10"/>
      <c r="DJV124" s="10"/>
      <c r="DJW124" s="10"/>
      <c r="DJX124" s="10"/>
      <c r="DJY124" s="10"/>
      <c r="DJZ124" s="10"/>
      <c r="DKA124" s="10"/>
      <c r="DKB124" s="10"/>
      <c r="DKC124" s="10"/>
      <c r="DKD124" s="10"/>
      <c r="DKE124" s="10"/>
      <c r="DKF124" s="10"/>
      <c r="DKG124" s="10"/>
      <c r="DKH124" s="10"/>
      <c r="DKI124" s="10"/>
      <c r="DKJ124" s="10"/>
      <c r="DKK124" s="10"/>
      <c r="DKL124" s="10"/>
      <c r="DKM124" s="10"/>
      <c r="DKN124" s="10"/>
      <c r="DKO124" s="10"/>
      <c r="DKP124" s="10"/>
      <c r="DKQ124" s="10"/>
      <c r="DKR124" s="10"/>
      <c r="DKS124" s="10"/>
      <c r="DKT124" s="10"/>
      <c r="DKU124" s="10"/>
      <c r="DKV124" s="10"/>
      <c r="DKW124" s="10"/>
      <c r="DKX124" s="10"/>
      <c r="DKY124" s="10"/>
      <c r="DKZ124" s="10"/>
      <c r="DLA124" s="10"/>
      <c r="DLB124" s="10"/>
      <c r="DLC124" s="10"/>
      <c r="DLD124" s="10"/>
      <c r="DLE124" s="10"/>
      <c r="DLF124" s="10"/>
      <c r="DLG124" s="10"/>
      <c r="DLH124" s="10"/>
      <c r="DLI124" s="10"/>
      <c r="DLJ124" s="10"/>
      <c r="DLK124" s="10"/>
      <c r="DLL124" s="10"/>
      <c r="DLM124" s="10"/>
      <c r="DLN124" s="10"/>
      <c r="DLO124" s="10"/>
      <c r="DLP124" s="10"/>
      <c r="DLQ124" s="10"/>
      <c r="DLR124" s="10"/>
      <c r="DLS124" s="10"/>
      <c r="DLT124" s="10"/>
      <c r="DLU124" s="10"/>
      <c r="DLV124" s="10"/>
      <c r="DLW124" s="10"/>
      <c r="DLX124" s="10"/>
      <c r="DLY124" s="10"/>
      <c r="DLZ124" s="10"/>
      <c r="DMA124" s="10"/>
      <c r="DMB124" s="10"/>
      <c r="DMC124" s="10"/>
      <c r="DMD124" s="10"/>
      <c r="DME124" s="10"/>
      <c r="DMF124" s="10"/>
      <c r="DMG124" s="10"/>
      <c r="DMH124" s="10"/>
      <c r="DMI124" s="10"/>
      <c r="DMJ124" s="10"/>
      <c r="DMK124" s="10"/>
      <c r="DML124" s="10"/>
      <c r="DMM124" s="10"/>
      <c r="DMN124" s="10"/>
      <c r="DMO124" s="10"/>
      <c r="DMP124" s="10"/>
      <c r="DMQ124" s="10"/>
      <c r="DMR124" s="10"/>
      <c r="DMS124" s="10"/>
      <c r="DMT124" s="10"/>
      <c r="DMU124" s="10"/>
      <c r="DMV124" s="10"/>
      <c r="DMW124" s="10"/>
      <c r="DMX124" s="10"/>
      <c r="DMY124" s="10"/>
      <c r="DMZ124" s="10"/>
      <c r="DNA124" s="10"/>
      <c r="DNB124" s="10"/>
      <c r="DNC124" s="10"/>
      <c r="DND124" s="10"/>
      <c r="DNE124" s="10"/>
      <c r="DNF124" s="10"/>
      <c r="DNG124" s="10"/>
      <c r="DNH124" s="10"/>
      <c r="DNI124" s="10"/>
      <c r="DNJ124" s="10"/>
      <c r="DNK124" s="10"/>
      <c r="DNL124" s="10"/>
      <c r="DNM124" s="10"/>
      <c r="DNN124" s="10"/>
      <c r="DNO124" s="10"/>
      <c r="DNP124" s="10"/>
      <c r="DNQ124" s="10"/>
      <c r="DNR124" s="10"/>
      <c r="DNS124" s="10"/>
      <c r="DNT124" s="10"/>
      <c r="DNU124" s="10"/>
      <c r="DNV124" s="10"/>
      <c r="DNW124" s="10"/>
      <c r="DNX124" s="10"/>
      <c r="DNY124" s="10"/>
      <c r="DNZ124" s="10"/>
      <c r="DOA124" s="10"/>
      <c r="DOB124" s="10"/>
      <c r="DOC124" s="10"/>
      <c r="DOD124" s="10"/>
      <c r="DOE124" s="10"/>
      <c r="DOF124" s="10"/>
      <c r="DOG124" s="10"/>
      <c r="DOH124" s="10"/>
      <c r="DOI124" s="10"/>
      <c r="DOJ124" s="10"/>
      <c r="DOK124" s="10"/>
      <c r="DOL124" s="10"/>
      <c r="DOM124" s="10"/>
      <c r="DON124" s="10"/>
      <c r="DOO124" s="10"/>
      <c r="DOP124" s="10"/>
      <c r="DOQ124" s="10"/>
      <c r="DOR124" s="10"/>
      <c r="DOS124" s="10"/>
      <c r="DOT124" s="10"/>
      <c r="DOU124" s="10"/>
      <c r="DOV124" s="10"/>
      <c r="DOW124" s="10"/>
      <c r="DOX124" s="10"/>
      <c r="DOY124" s="10"/>
      <c r="DOZ124" s="10"/>
      <c r="DPA124" s="10"/>
      <c r="DPB124" s="10"/>
      <c r="DPC124" s="10"/>
      <c r="DPD124" s="10"/>
      <c r="DPE124" s="10"/>
      <c r="DPF124" s="10"/>
      <c r="DPG124" s="10"/>
      <c r="DPH124" s="10"/>
      <c r="DPI124" s="10"/>
      <c r="DPJ124" s="10"/>
      <c r="DPK124" s="10"/>
      <c r="DPL124" s="10"/>
      <c r="DPM124" s="10"/>
      <c r="DPN124" s="10"/>
      <c r="DPO124" s="10"/>
      <c r="DPP124" s="10"/>
      <c r="DPQ124" s="10"/>
      <c r="DPR124" s="10"/>
      <c r="DPS124" s="10"/>
      <c r="DPT124" s="10"/>
      <c r="DPU124" s="10"/>
      <c r="DPV124" s="10"/>
      <c r="DPW124" s="10"/>
      <c r="DPX124" s="10"/>
      <c r="DPY124" s="10"/>
      <c r="DPZ124" s="10"/>
      <c r="DQA124" s="10"/>
      <c r="DQB124" s="10"/>
      <c r="DQC124" s="10"/>
      <c r="DQD124" s="10"/>
      <c r="DQE124" s="10"/>
      <c r="DQF124" s="10"/>
      <c r="DQG124" s="10"/>
      <c r="DQH124" s="10"/>
      <c r="DQI124" s="10"/>
      <c r="DQJ124" s="10"/>
      <c r="DQK124" s="10"/>
      <c r="DQL124" s="10"/>
      <c r="DQM124" s="10"/>
      <c r="DQN124" s="10"/>
      <c r="DQO124" s="10"/>
      <c r="DQP124" s="10"/>
      <c r="DQQ124" s="10"/>
      <c r="DQR124" s="10"/>
      <c r="DQS124" s="10"/>
      <c r="DQT124" s="10"/>
      <c r="DQU124" s="10"/>
      <c r="DQV124" s="10"/>
      <c r="DQW124" s="10"/>
      <c r="DQX124" s="10"/>
      <c r="DQY124" s="10"/>
      <c r="DQZ124" s="10"/>
      <c r="DRA124" s="10"/>
      <c r="DRB124" s="10"/>
      <c r="DRC124" s="10"/>
      <c r="DRD124" s="10"/>
      <c r="DRE124" s="10"/>
      <c r="DRF124" s="10"/>
      <c r="DRG124" s="10"/>
      <c r="DRH124" s="10"/>
      <c r="DRI124" s="10"/>
      <c r="DRJ124" s="10"/>
      <c r="DRK124" s="10"/>
      <c r="DRL124" s="10"/>
      <c r="DRM124" s="10"/>
      <c r="DRN124" s="10"/>
      <c r="DRO124" s="10"/>
      <c r="DRP124" s="10"/>
      <c r="DRQ124" s="10"/>
      <c r="DRR124" s="10"/>
      <c r="DRS124" s="10"/>
      <c r="DRT124" s="10"/>
      <c r="DRU124" s="10"/>
      <c r="DRV124" s="10"/>
      <c r="DRW124" s="10"/>
      <c r="DRX124" s="10"/>
      <c r="DRY124" s="10"/>
      <c r="DRZ124" s="10"/>
      <c r="DSA124" s="10"/>
      <c r="DSB124" s="10"/>
      <c r="DSC124" s="10"/>
      <c r="DSD124" s="10"/>
      <c r="DSE124" s="10"/>
      <c r="DSF124" s="10"/>
      <c r="DSG124" s="10"/>
      <c r="DSH124" s="10"/>
      <c r="DSI124" s="10"/>
      <c r="DSJ124" s="10"/>
      <c r="DSK124" s="10"/>
      <c r="DSL124" s="10"/>
      <c r="DSM124" s="10"/>
      <c r="DSN124" s="10"/>
      <c r="DSO124" s="10"/>
      <c r="DSP124" s="10"/>
      <c r="DSQ124" s="10"/>
      <c r="DSR124" s="10"/>
      <c r="DSS124" s="10"/>
      <c r="DST124" s="10"/>
      <c r="DSU124" s="10"/>
      <c r="DSV124" s="10"/>
      <c r="DSW124" s="10"/>
      <c r="DSX124" s="10"/>
      <c r="DSY124" s="10"/>
      <c r="DSZ124" s="10"/>
      <c r="DTA124" s="10"/>
      <c r="DTB124" s="10"/>
      <c r="DTC124" s="10"/>
      <c r="DTD124" s="10"/>
      <c r="DTE124" s="10"/>
      <c r="DTF124" s="10"/>
      <c r="DTG124" s="10"/>
      <c r="DTH124" s="10"/>
      <c r="DTI124" s="10"/>
      <c r="DTJ124" s="10"/>
      <c r="DTK124" s="10"/>
      <c r="DTL124" s="10"/>
      <c r="DTM124" s="10"/>
      <c r="DTN124" s="10"/>
      <c r="DTO124" s="10"/>
      <c r="DTP124" s="10"/>
      <c r="DTQ124" s="10"/>
      <c r="DTR124" s="10"/>
      <c r="DTS124" s="10"/>
      <c r="DTT124" s="10"/>
      <c r="DTU124" s="10"/>
      <c r="DTV124" s="10"/>
      <c r="DTW124" s="10"/>
      <c r="DTX124" s="10"/>
      <c r="DTY124" s="10"/>
      <c r="DTZ124" s="10"/>
      <c r="DUA124" s="10"/>
      <c r="DUB124" s="10"/>
      <c r="DUC124" s="10"/>
      <c r="DUD124" s="10"/>
      <c r="DUE124" s="10"/>
      <c r="DUF124" s="10"/>
      <c r="DUG124" s="10"/>
      <c r="DUH124" s="10"/>
      <c r="DUI124" s="10"/>
      <c r="DUJ124" s="10"/>
      <c r="DUK124" s="10"/>
      <c r="DUL124" s="10"/>
      <c r="DUM124" s="10"/>
      <c r="DUN124" s="10"/>
      <c r="DUO124" s="10"/>
      <c r="DUP124" s="10"/>
      <c r="DUQ124" s="10"/>
      <c r="DUR124" s="10"/>
      <c r="DUS124" s="10"/>
      <c r="DUT124" s="10"/>
      <c r="DUU124" s="10"/>
      <c r="DUV124" s="10"/>
      <c r="DUW124" s="10"/>
      <c r="DUX124" s="10"/>
      <c r="DUY124" s="10"/>
      <c r="DUZ124" s="10"/>
      <c r="DVA124" s="10"/>
      <c r="DVB124" s="10"/>
      <c r="DVC124" s="10"/>
      <c r="DVD124" s="10"/>
      <c r="DVE124" s="10"/>
      <c r="DVF124" s="10"/>
      <c r="DVG124" s="10"/>
      <c r="DVH124" s="10"/>
      <c r="DVI124" s="10"/>
      <c r="DVJ124" s="10"/>
      <c r="DVK124" s="10"/>
      <c r="DVL124" s="10"/>
      <c r="DVM124" s="10"/>
      <c r="DVN124" s="10"/>
      <c r="DVO124" s="10"/>
      <c r="DVP124" s="10"/>
      <c r="DVQ124" s="10"/>
      <c r="DVR124" s="10"/>
      <c r="DVS124" s="10"/>
      <c r="DVT124" s="10"/>
      <c r="DVU124" s="10"/>
      <c r="DVV124" s="10"/>
      <c r="DVW124" s="10"/>
      <c r="DVX124" s="10"/>
      <c r="DVY124" s="10"/>
      <c r="DVZ124" s="10"/>
      <c r="DWA124" s="10"/>
      <c r="DWB124" s="10"/>
      <c r="DWC124" s="10"/>
      <c r="DWD124" s="10"/>
      <c r="DWE124" s="10"/>
      <c r="DWF124" s="10"/>
      <c r="DWG124" s="10"/>
      <c r="DWH124" s="10"/>
      <c r="DWI124" s="10"/>
      <c r="DWJ124" s="10"/>
      <c r="DWK124" s="10"/>
      <c r="DWL124" s="10"/>
      <c r="DWM124" s="10"/>
      <c r="DWN124" s="10"/>
      <c r="DWO124" s="10"/>
      <c r="DWP124" s="10"/>
      <c r="DWQ124" s="10"/>
      <c r="DWR124" s="10"/>
      <c r="DWS124" s="10"/>
      <c r="DWT124" s="10"/>
      <c r="DWU124" s="10"/>
      <c r="DWV124" s="10"/>
      <c r="DWW124" s="10"/>
      <c r="DWX124" s="10"/>
      <c r="DWY124" s="10"/>
      <c r="DWZ124" s="10"/>
      <c r="DXA124" s="10"/>
      <c r="DXB124" s="10"/>
      <c r="DXC124" s="10"/>
      <c r="DXD124" s="10"/>
      <c r="DXE124" s="10"/>
      <c r="DXF124" s="10"/>
      <c r="DXG124" s="10"/>
      <c r="DXH124" s="10"/>
      <c r="DXI124" s="10"/>
      <c r="DXJ124" s="10"/>
      <c r="DXK124" s="10"/>
      <c r="DXL124" s="10"/>
      <c r="DXM124" s="10"/>
      <c r="DXN124" s="10"/>
      <c r="DXO124" s="10"/>
      <c r="DXP124" s="10"/>
      <c r="DXQ124" s="10"/>
      <c r="DXR124" s="10"/>
      <c r="DXS124" s="10"/>
      <c r="DXT124" s="10"/>
      <c r="DXU124" s="10"/>
      <c r="DXV124" s="10"/>
      <c r="DXW124" s="10"/>
      <c r="DXX124" s="10"/>
      <c r="DXY124" s="10"/>
      <c r="DXZ124" s="10"/>
      <c r="DYA124" s="10"/>
      <c r="DYB124" s="10"/>
      <c r="DYC124" s="10"/>
      <c r="DYD124" s="10"/>
      <c r="DYE124" s="10"/>
      <c r="DYF124" s="10"/>
      <c r="DYG124" s="10"/>
      <c r="DYH124" s="10"/>
      <c r="DYI124" s="10"/>
      <c r="DYJ124" s="10"/>
      <c r="DYK124" s="10"/>
      <c r="DYL124" s="10"/>
      <c r="DYM124" s="10"/>
      <c r="DYN124" s="10"/>
      <c r="DYO124" s="10"/>
      <c r="DYP124" s="10"/>
      <c r="DYQ124" s="10"/>
      <c r="DYR124" s="10"/>
      <c r="DYS124" s="10"/>
      <c r="DYT124" s="10"/>
      <c r="DYU124" s="10"/>
      <c r="DYV124" s="10"/>
      <c r="DYW124" s="10"/>
      <c r="DYX124" s="10"/>
      <c r="DYY124" s="10"/>
      <c r="DYZ124" s="10"/>
      <c r="DZA124" s="10"/>
      <c r="DZB124" s="10"/>
      <c r="DZC124" s="10"/>
      <c r="DZD124" s="10"/>
      <c r="DZE124" s="10"/>
      <c r="DZF124" s="10"/>
      <c r="DZG124" s="10"/>
      <c r="DZH124" s="10"/>
      <c r="DZI124" s="10"/>
      <c r="DZJ124" s="10"/>
      <c r="DZK124" s="10"/>
      <c r="DZL124" s="10"/>
      <c r="DZM124" s="10"/>
      <c r="DZN124" s="10"/>
      <c r="DZO124" s="10"/>
      <c r="DZP124" s="10"/>
      <c r="DZQ124" s="10"/>
      <c r="DZR124" s="10"/>
      <c r="DZS124" s="10"/>
      <c r="DZT124" s="10"/>
      <c r="DZU124" s="10"/>
      <c r="DZV124" s="10"/>
      <c r="DZW124" s="10"/>
      <c r="DZX124" s="10"/>
      <c r="DZY124" s="10"/>
      <c r="DZZ124" s="10"/>
      <c r="EAA124" s="10"/>
      <c r="EAB124" s="10"/>
      <c r="EAC124" s="10"/>
      <c r="EAD124" s="10"/>
      <c r="EAE124" s="10"/>
      <c r="EAF124" s="10"/>
      <c r="EAG124" s="10"/>
      <c r="EAH124" s="10"/>
      <c r="EAI124" s="10"/>
      <c r="EAJ124" s="10"/>
      <c r="EAK124" s="10"/>
      <c r="EAL124" s="10"/>
      <c r="EAM124" s="10"/>
      <c r="EAN124" s="10"/>
      <c r="EAO124" s="10"/>
      <c r="EAP124" s="10"/>
      <c r="EAQ124" s="10"/>
      <c r="EAR124" s="10"/>
      <c r="EAS124" s="10"/>
      <c r="EAT124" s="10"/>
      <c r="EAU124" s="10"/>
      <c r="EAV124" s="10"/>
      <c r="EAW124" s="10"/>
      <c r="EAX124" s="10"/>
      <c r="EAY124" s="10"/>
      <c r="EAZ124" s="10"/>
      <c r="EBA124" s="10"/>
      <c r="EBB124" s="10"/>
      <c r="EBC124" s="10"/>
      <c r="EBD124" s="10"/>
      <c r="EBE124" s="10"/>
      <c r="EBF124" s="10"/>
      <c r="EBG124" s="10"/>
      <c r="EBH124" s="10"/>
      <c r="EBI124" s="10"/>
      <c r="EBJ124" s="10"/>
      <c r="EBK124" s="10"/>
      <c r="EBL124" s="10"/>
      <c r="EBM124" s="10"/>
      <c r="EBN124" s="10"/>
      <c r="EBO124" s="10"/>
      <c r="EBP124" s="10"/>
      <c r="EBQ124" s="10"/>
      <c r="EBR124" s="10"/>
      <c r="EBS124" s="10"/>
      <c r="EBT124" s="10"/>
      <c r="EBU124" s="10"/>
      <c r="EBV124" s="10"/>
      <c r="EBW124" s="10"/>
      <c r="EBX124" s="10"/>
      <c r="EBY124" s="10"/>
      <c r="EBZ124" s="10"/>
      <c r="ECA124" s="10"/>
      <c r="ECB124" s="10"/>
      <c r="ECC124" s="10"/>
      <c r="ECD124" s="10"/>
      <c r="ECE124" s="10"/>
      <c r="ECF124" s="10"/>
      <c r="ECG124" s="10"/>
      <c r="ECH124" s="10"/>
      <c r="ECI124" s="10"/>
      <c r="ECJ124" s="10"/>
      <c r="ECK124" s="10"/>
      <c r="ECL124" s="10"/>
      <c r="ECM124" s="10"/>
      <c r="ECN124" s="10"/>
      <c r="ECO124" s="10"/>
      <c r="ECP124" s="10"/>
      <c r="ECQ124" s="10"/>
      <c r="ECR124" s="10"/>
      <c r="ECS124" s="10"/>
      <c r="ECT124" s="10"/>
      <c r="ECU124" s="10"/>
      <c r="ECV124" s="10"/>
      <c r="ECW124" s="10"/>
      <c r="ECX124" s="10"/>
      <c r="ECY124" s="10"/>
      <c r="ECZ124" s="10"/>
      <c r="EDA124" s="10"/>
      <c r="EDB124" s="10"/>
      <c r="EDC124" s="10"/>
      <c r="EDD124" s="10"/>
      <c r="EDE124" s="10"/>
      <c r="EDF124" s="10"/>
      <c r="EDG124" s="10"/>
      <c r="EDH124" s="10"/>
      <c r="EDI124" s="10"/>
      <c r="EDJ124" s="10"/>
      <c r="EDK124" s="10"/>
      <c r="EDL124" s="10"/>
      <c r="EDM124" s="10"/>
      <c r="EDN124" s="10"/>
      <c r="EDO124" s="10"/>
      <c r="EDP124" s="10"/>
      <c r="EDQ124" s="10"/>
      <c r="EDR124" s="10"/>
      <c r="EDS124" s="10"/>
      <c r="EDT124" s="10"/>
      <c r="EDU124" s="10"/>
      <c r="EDV124" s="10"/>
      <c r="EDW124" s="10"/>
      <c r="EDX124" s="10"/>
      <c r="EDY124" s="10"/>
      <c r="EDZ124" s="10"/>
      <c r="EEA124" s="10"/>
      <c r="EEB124" s="10"/>
      <c r="EEC124" s="10"/>
      <c r="EED124" s="10"/>
      <c r="EEE124" s="10"/>
      <c r="EEF124" s="10"/>
      <c r="EEG124" s="10"/>
      <c r="EEH124" s="10"/>
      <c r="EEI124" s="10"/>
      <c r="EEJ124" s="10"/>
      <c r="EEK124" s="10"/>
      <c r="EEL124" s="10"/>
      <c r="EEM124" s="10"/>
      <c r="EEN124" s="10"/>
      <c r="EEO124" s="10"/>
      <c r="EEP124" s="10"/>
      <c r="EEQ124" s="10"/>
      <c r="EER124" s="10"/>
      <c r="EES124" s="10"/>
      <c r="EET124" s="10"/>
      <c r="EEU124" s="10"/>
      <c r="EEV124" s="10"/>
      <c r="EEW124" s="10"/>
      <c r="EEX124" s="10"/>
      <c r="EEY124" s="10"/>
      <c r="EEZ124" s="10"/>
      <c r="EFA124" s="10"/>
      <c r="EFB124" s="10"/>
      <c r="EFC124" s="10"/>
      <c r="EFD124" s="10"/>
      <c r="EFE124" s="10"/>
      <c r="EFF124" s="10"/>
      <c r="EFG124" s="10"/>
      <c r="EFH124" s="10"/>
      <c r="EFI124" s="10"/>
      <c r="EFJ124" s="10"/>
      <c r="EFK124" s="10"/>
      <c r="EFL124" s="10"/>
      <c r="EFM124" s="10"/>
      <c r="EFN124" s="10"/>
      <c r="EFO124" s="10"/>
      <c r="EFP124" s="10"/>
      <c r="EFQ124" s="10"/>
      <c r="EFR124" s="10"/>
      <c r="EFS124" s="10"/>
      <c r="EFT124" s="10"/>
      <c r="EFU124" s="10"/>
      <c r="EFV124" s="10"/>
      <c r="EFW124" s="10"/>
      <c r="EFX124" s="10"/>
      <c r="EFY124" s="10"/>
      <c r="EFZ124" s="10"/>
      <c r="EGA124" s="10"/>
      <c r="EGB124" s="10"/>
      <c r="EGC124" s="10"/>
      <c r="EGD124" s="10"/>
      <c r="EGE124" s="10"/>
      <c r="EGF124" s="10"/>
      <c r="EGG124" s="10"/>
      <c r="EGH124" s="10"/>
      <c r="EGI124" s="10"/>
      <c r="EGJ124" s="10"/>
      <c r="EGK124" s="10"/>
      <c r="EGL124" s="10"/>
      <c r="EGM124" s="10"/>
      <c r="EGN124" s="10"/>
      <c r="EGO124" s="10"/>
      <c r="EGP124" s="10"/>
      <c r="EGQ124" s="10"/>
      <c r="EGR124" s="10"/>
      <c r="EGS124" s="10"/>
      <c r="EGT124" s="10"/>
      <c r="EGU124" s="10"/>
      <c r="EGV124" s="10"/>
      <c r="EGW124" s="10"/>
      <c r="EGX124" s="10"/>
      <c r="EGY124" s="10"/>
      <c r="EGZ124" s="10"/>
      <c r="EHA124" s="10"/>
      <c r="EHB124" s="10"/>
      <c r="EHC124" s="10"/>
      <c r="EHD124" s="10"/>
      <c r="EHE124" s="10"/>
      <c r="EHF124" s="10"/>
      <c r="EHG124" s="10"/>
      <c r="EHH124" s="10"/>
      <c r="EHI124" s="10"/>
      <c r="EHJ124" s="10"/>
      <c r="EHK124" s="10"/>
      <c r="EHL124" s="10"/>
      <c r="EHM124" s="10"/>
      <c r="EHN124" s="10"/>
      <c r="EHO124" s="10"/>
      <c r="EHP124" s="10"/>
      <c r="EHQ124" s="10"/>
      <c r="EHR124" s="10"/>
      <c r="EHS124" s="10"/>
      <c r="EHT124" s="10"/>
      <c r="EHU124" s="10"/>
      <c r="EHV124" s="10"/>
      <c r="EHW124" s="10"/>
      <c r="EHX124" s="10"/>
      <c r="EHY124" s="10"/>
      <c r="EHZ124" s="10"/>
      <c r="EIA124" s="10"/>
      <c r="EIB124" s="10"/>
      <c r="EIC124" s="10"/>
      <c r="EID124" s="10"/>
      <c r="EIE124" s="10"/>
      <c r="EIF124" s="10"/>
      <c r="EIG124" s="10"/>
      <c r="EIH124" s="10"/>
      <c r="EII124" s="10"/>
      <c r="EIJ124" s="10"/>
      <c r="EIK124" s="10"/>
      <c r="EIL124" s="10"/>
      <c r="EIM124" s="10"/>
      <c r="EIN124" s="10"/>
      <c r="EIO124" s="10"/>
      <c r="EIP124" s="10"/>
      <c r="EIQ124" s="10"/>
      <c r="EIR124" s="10"/>
      <c r="EIS124" s="10"/>
      <c r="EIT124" s="10"/>
      <c r="EIU124" s="10"/>
      <c r="EIV124" s="10"/>
      <c r="EIW124" s="10"/>
      <c r="EIX124" s="10"/>
      <c r="EIY124" s="10"/>
      <c r="EIZ124" s="10"/>
      <c r="EJA124" s="10"/>
      <c r="EJB124" s="10"/>
      <c r="EJC124" s="10"/>
      <c r="EJD124" s="10"/>
      <c r="EJE124" s="10"/>
      <c r="EJF124" s="10"/>
      <c r="EJG124" s="10"/>
      <c r="EJH124" s="10"/>
      <c r="EJI124" s="10"/>
      <c r="EJJ124" s="10"/>
      <c r="EJK124" s="10"/>
      <c r="EJL124" s="10"/>
      <c r="EJM124" s="10"/>
      <c r="EJN124" s="10"/>
      <c r="EJO124" s="10"/>
      <c r="EJP124" s="10"/>
      <c r="EJQ124" s="10"/>
      <c r="EJR124" s="10"/>
      <c r="EJS124" s="10"/>
      <c r="EJT124" s="10"/>
      <c r="EJU124" s="10"/>
      <c r="EJV124" s="10"/>
      <c r="EJW124" s="10"/>
      <c r="EJX124" s="10"/>
      <c r="EJY124" s="10"/>
      <c r="EJZ124" s="10"/>
      <c r="EKA124" s="10"/>
      <c r="EKB124" s="10"/>
      <c r="EKC124" s="10"/>
      <c r="EKD124" s="10"/>
      <c r="EKE124" s="10"/>
      <c r="EKF124" s="10"/>
      <c r="EKG124" s="10"/>
      <c r="EKH124" s="10"/>
      <c r="EKI124" s="10"/>
      <c r="EKJ124" s="10"/>
      <c r="EKK124" s="10"/>
      <c r="EKL124" s="10"/>
      <c r="EKM124" s="10"/>
      <c r="EKN124" s="10"/>
      <c r="EKO124" s="10"/>
      <c r="EKP124" s="10"/>
      <c r="EKQ124" s="10"/>
      <c r="EKR124" s="10"/>
      <c r="EKS124" s="10"/>
      <c r="EKT124" s="10"/>
      <c r="EKU124" s="10"/>
      <c r="EKV124" s="10"/>
      <c r="EKW124" s="10"/>
      <c r="EKX124" s="10"/>
      <c r="EKY124" s="10"/>
      <c r="EKZ124" s="10"/>
      <c r="ELA124" s="10"/>
      <c r="ELB124" s="10"/>
      <c r="ELC124" s="10"/>
      <c r="ELD124" s="10"/>
      <c r="ELE124" s="10"/>
      <c r="ELF124" s="10"/>
      <c r="ELG124" s="10"/>
      <c r="ELH124" s="10"/>
      <c r="ELI124" s="10"/>
      <c r="ELJ124" s="10"/>
      <c r="ELK124" s="10"/>
      <c r="ELL124" s="10"/>
      <c r="ELM124" s="10"/>
      <c r="ELN124" s="10"/>
      <c r="ELO124" s="10"/>
      <c r="ELP124" s="10"/>
      <c r="ELQ124" s="10"/>
      <c r="ELR124" s="10"/>
      <c r="ELS124" s="10"/>
      <c r="ELT124" s="10"/>
      <c r="ELU124" s="10"/>
      <c r="ELV124" s="10"/>
      <c r="ELW124" s="10"/>
      <c r="ELX124" s="10"/>
      <c r="ELY124" s="10"/>
      <c r="ELZ124" s="10"/>
      <c r="EMA124" s="10"/>
      <c r="EMB124" s="10"/>
      <c r="EMC124" s="10"/>
      <c r="EMD124" s="10"/>
      <c r="EME124" s="10"/>
      <c r="EMF124" s="10"/>
      <c r="EMG124" s="10"/>
      <c r="EMH124" s="10"/>
      <c r="EMI124" s="10"/>
      <c r="EMJ124" s="10"/>
      <c r="EMK124" s="10"/>
      <c r="EML124" s="10"/>
      <c r="EMM124" s="10"/>
      <c r="EMN124" s="10"/>
      <c r="EMO124" s="10"/>
      <c r="EMP124" s="10"/>
      <c r="EMQ124" s="10"/>
      <c r="EMR124" s="10"/>
      <c r="EMS124" s="10"/>
      <c r="EMT124" s="10"/>
      <c r="EMU124" s="10"/>
      <c r="EMV124" s="10"/>
      <c r="EMW124" s="10"/>
      <c r="EMX124" s="10"/>
      <c r="EMY124" s="10"/>
      <c r="EMZ124" s="10"/>
      <c r="ENA124" s="10"/>
      <c r="ENB124" s="10"/>
      <c r="ENC124" s="10"/>
      <c r="END124" s="10"/>
      <c r="ENE124" s="10"/>
      <c r="ENF124" s="10"/>
      <c r="ENG124" s="10"/>
      <c r="ENH124" s="10"/>
      <c r="ENI124" s="10"/>
      <c r="ENJ124" s="10"/>
      <c r="ENK124" s="10"/>
      <c r="ENL124" s="10"/>
      <c r="ENM124" s="10"/>
      <c r="ENN124" s="10"/>
      <c r="ENO124" s="10"/>
      <c r="ENP124" s="10"/>
      <c r="ENQ124" s="10"/>
      <c r="ENR124" s="10"/>
      <c r="ENS124" s="10"/>
      <c r="ENT124" s="10"/>
      <c r="ENU124" s="10"/>
      <c r="ENV124" s="10"/>
      <c r="ENW124" s="10"/>
      <c r="ENX124" s="10"/>
      <c r="ENY124" s="10"/>
      <c r="ENZ124" s="10"/>
      <c r="EOA124" s="10"/>
      <c r="EOB124" s="10"/>
      <c r="EOC124" s="10"/>
      <c r="EOD124" s="10"/>
      <c r="EOE124" s="10"/>
      <c r="EOF124" s="10"/>
      <c r="EOG124" s="10"/>
      <c r="EOH124" s="10"/>
      <c r="EOI124" s="10"/>
      <c r="EOJ124" s="10"/>
      <c r="EOK124" s="10"/>
      <c r="EOL124" s="10"/>
      <c r="EOM124" s="10"/>
      <c r="EON124" s="10"/>
      <c r="EOO124" s="10"/>
      <c r="EOP124" s="10"/>
      <c r="EOQ124" s="10"/>
      <c r="EOR124" s="10"/>
      <c r="EOS124" s="10"/>
      <c r="EOT124" s="10"/>
      <c r="EOU124" s="10"/>
      <c r="EOV124" s="10"/>
      <c r="EOW124" s="10"/>
      <c r="EOX124" s="10"/>
      <c r="EOY124" s="10"/>
      <c r="EOZ124" s="10"/>
      <c r="EPA124" s="10"/>
      <c r="EPB124" s="10"/>
      <c r="EPC124" s="10"/>
      <c r="EPD124" s="10"/>
      <c r="EPE124" s="10"/>
      <c r="EPF124" s="10"/>
      <c r="EPG124" s="10"/>
      <c r="EPH124" s="10"/>
      <c r="EPI124" s="10"/>
      <c r="EPJ124" s="10"/>
      <c r="EPK124" s="10"/>
      <c r="EPL124" s="10"/>
      <c r="EPM124" s="10"/>
      <c r="EPN124" s="10"/>
      <c r="EPO124" s="10"/>
      <c r="EPP124" s="10"/>
      <c r="EPQ124" s="10"/>
      <c r="EPR124" s="10"/>
      <c r="EPS124" s="10"/>
      <c r="EPT124" s="10"/>
      <c r="EPU124" s="10"/>
      <c r="EPV124" s="10"/>
      <c r="EPW124" s="10"/>
      <c r="EPX124" s="10"/>
      <c r="EPY124" s="10"/>
      <c r="EPZ124" s="10"/>
      <c r="EQA124" s="10"/>
      <c r="EQB124" s="10"/>
      <c r="EQC124" s="10"/>
      <c r="EQD124" s="10"/>
      <c r="EQE124" s="10"/>
      <c r="EQF124" s="10"/>
      <c r="EQG124" s="10"/>
      <c r="EQH124" s="10"/>
      <c r="EQI124" s="10"/>
      <c r="EQJ124" s="10"/>
      <c r="EQK124" s="10"/>
      <c r="EQL124" s="10"/>
      <c r="EQM124" s="10"/>
      <c r="EQN124" s="10"/>
      <c r="EQO124" s="10"/>
      <c r="EQP124" s="10"/>
      <c r="EQQ124" s="10"/>
      <c r="EQR124" s="10"/>
      <c r="EQS124" s="10"/>
      <c r="EQT124" s="10"/>
      <c r="EQU124" s="10"/>
      <c r="EQV124" s="10"/>
      <c r="EQW124" s="10"/>
      <c r="EQX124" s="10"/>
      <c r="EQY124" s="10"/>
      <c r="EQZ124" s="10"/>
      <c r="ERA124" s="10"/>
      <c r="ERB124" s="10"/>
      <c r="ERC124" s="10"/>
      <c r="ERD124" s="10"/>
      <c r="ERE124" s="10"/>
      <c r="ERF124" s="10"/>
      <c r="ERG124" s="10"/>
      <c r="ERH124" s="10"/>
      <c r="ERI124" s="10"/>
      <c r="ERJ124" s="10"/>
      <c r="ERK124" s="10"/>
      <c r="ERL124" s="10"/>
      <c r="ERM124" s="10"/>
      <c r="ERN124" s="10"/>
      <c r="ERO124" s="10"/>
      <c r="ERP124" s="10"/>
      <c r="ERQ124" s="10"/>
      <c r="ERR124" s="10"/>
      <c r="ERS124" s="10"/>
      <c r="ERT124" s="10"/>
      <c r="ERU124" s="10"/>
      <c r="ERV124" s="10"/>
      <c r="ERW124" s="10"/>
      <c r="ERX124" s="10"/>
      <c r="ERY124" s="10"/>
      <c r="ERZ124" s="10"/>
      <c r="ESA124" s="10"/>
      <c r="ESB124" s="10"/>
      <c r="ESC124" s="10"/>
      <c r="ESD124" s="10"/>
      <c r="ESE124" s="10"/>
      <c r="ESF124" s="10"/>
      <c r="ESG124" s="10"/>
      <c r="ESH124" s="10"/>
      <c r="ESI124" s="10"/>
      <c r="ESJ124" s="10"/>
      <c r="ESK124" s="10"/>
      <c r="ESL124" s="10"/>
      <c r="ESM124" s="10"/>
      <c r="ESN124" s="10"/>
      <c r="ESO124" s="10"/>
      <c r="ESP124" s="10"/>
      <c r="ESQ124" s="10"/>
      <c r="ESR124" s="10"/>
      <c r="ESS124" s="10"/>
      <c r="EST124" s="10"/>
      <c r="ESU124" s="10"/>
      <c r="ESV124" s="10"/>
      <c r="ESW124" s="10"/>
      <c r="ESX124" s="10"/>
      <c r="ESY124" s="10"/>
      <c r="ESZ124" s="10"/>
      <c r="ETA124" s="10"/>
      <c r="ETB124" s="10"/>
      <c r="ETC124" s="10"/>
      <c r="ETD124" s="10"/>
      <c r="ETE124" s="10"/>
      <c r="ETF124" s="10"/>
      <c r="ETG124" s="10"/>
      <c r="ETH124" s="10"/>
      <c r="ETI124" s="10"/>
      <c r="ETJ124" s="10"/>
      <c r="ETK124" s="10"/>
      <c r="ETL124" s="10"/>
      <c r="ETM124" s="10"/>
      <c r="ETN124" s="10"/>
      <c r="ETO124" s="10"/>
      <c r="ETP124" s="10"/>
      <c r="ETQ124" s="10"/>
      <c r="ETR124" s="10"/>
      <c r="ETS124" s="10"/>
      <c r="ETT124" s="10"/>
      <c r="ETU124" s="10"/>
      <c r="ETV124" s="10"/>
      <c r="ETW124" s="10"/>
      <c r="ETX124" s="10"/>
      <c r="ETY124" s="10"/>
      <c r="ETZ124" s="10"/>
      <c r="EUA124" s="10"/>
      <c r="EUB124" s="10"/>
      <c r="EUC124" s="10"/>
      <c r="EUD124" s="10"/>
      <c r="EUE124" s="10"/>
      <c r="EUF124" s="10"/>
      <c r="EUG124" s="10"/>
      <c r="EUH124" s="10"/>
      <c r="EUI124" s="10"/>
      <c r="EUJ124" s="10"/>
      <c r="EUK124" s="10"/>
      <c r="EUL124" s="10"/>
      <c r="EUM124" s="10"/>
      <c r="EUN124" s="10"/>
      <c r="EUO124" s="10"/>
      <c r="EUP124" s="10"/>
      <c r="EUQ124" s="10"/>
      <c r="EUR124" s="10"/>
      <c r="EUS124" s="10"/>
      <c r="EUT124" s="10"/>
      <c r="EUU124" s="10"/>
      <c r="EUV124" s="10"/>
      <c r="EUW124" s="10"/>
      <c r="EUX124" s="10"/>
      <c r="EUY124" s="10"/>
      <c r="EUZ124" s="10"/>
      <c r="EVA124" s="10"/>
      <c r="EVB124" s="10"/>
      <c r="EVC124" s="10"/>
      <c r="EVD124" s="10"/>
      <c r="EVE124" s="10"/>
      <c r="EVF124" s="10"/>
      <c r="EVG124" s="10"/>
      <c r="EVH124" s="10"/>
      <c r="EVI124" s="10"/>
      <c r="EVJ124" s="10"/>
      <c r="EVK124" s="10"/>
      <c r="EVL124" s="10"/>
      <c r="EVM124" s="10"/>
      <c r="EVN124" s="10"/>
      <c r="EVO124" s="10"/>
      <c r="EVP124" s="10"/>
      <c r="EVQ124" s="10"/>
      <c r="EVR124" s="10"/>
      <c r="EVS124" s="10"/>
      <c r="EVT124" s="10"/>
      <c r="EVU124" s="10"/>
      <c r="EVV124" s="10"/>
      <c r="EVW124" s="10"/>
      <c r="EVX124" s="10"/>
      <c r="EVY124" s="10"/>
      <c r="EVZ124" s="10"/>
      <c r="EWA124" s="10"/>
      <c r="EWB124" s="10"/>
      <c r="EWC124" s="10"/>
      <c r="EWD124" s="10"/>
      <c r="EWE124" s="10"/>
      <c r="EWF124" s="10"/>
      <c r="EWG124" s="10"/>
      <c r="EWH124" s="10"/>
      <c r="EWI124" s="10"/>
      <c r="EWJ124" s="10"/>
      <c r="EWK124" s="10"/>
      <c r="EWL124" s="10"/>
      <c r="EWM124" s="10"/>
      <c r="EWN124" s="10"/>
      <c r="EWO124" s="10"/>
      <c r="EWP124" s="10"/>
      <c r="EWQ124" s="10"/>
      <c r="EWR124" s="10"/>
      <c r="EWS124" s="10"/>
      <c r="EWT124" s="10"/>
      <c r="EWU124" s="10"/>
      <c r="EWV124" s="10"/>
      <c r="EWW124" s="10"/>
      <c r="EWX124" s="10"/>
      <c r="EWY124" s="10"/>
      <c r="EWZ124" s="10"/>
      <c r="EXA124" s="10"/>
      <c r="EXB124" s="10"/>
      <c r="EXC124" s="10"/>
      <c r="EXD124" s="10"/>
      <c r="EXE124" s="10"/>
      <c r="EXF124" s="10"/>
      <c r="EXG124" s="10"/>
      <c r="EXH124" s="10"/>
      <c r="EXI124" s="10"/>
      <c r="EXJ124" s="10"/>
      <c r="EXK124" s="10"/>
      <c r="EXL124" s="10"/>
      <c r="EXM124" s="10"/>
      <c r="EXN124" s="10"/>
      <c r="EXO124" s="10"/>
      <c r="EXP124" s="10"/>
      <c r="EXQ124" s="10"/>
      <c r="EXR124" s="10"/>
      <c r="EXS124" s="10"/>
      <c r="EXT124" s="10"/>
      <c r="EXU124" s="10"/>
      <c r="EXV124" s="10"/>
      <c r="EXW124" s="10"/>
      <c r="EXX124" s="10"/>
      <c r="EXY124" s="10"/>
      <c r="EXZ124" s="10"/>
      <c r="EYA124" s="10"/>
      <c r="EYB124" s="10"/>
      <c r="EYC124" s="10"/>
      <c r="EYD124" s="10"/>
      <c r="EYE124" s="10"/>
      <c r="EYF124" s="10"/>
      <c r="EYG124" s="10"/>
      <c r="EYH124" s="10"/>
      <c r="EYI124" s="10"/>
      <c r="EYJ124" s="10"/>
      <c r="EYK124" s="10"/>
      <c r="EYL124" s="10"/>
      <c r="EYM124" s="10"/>
      <c r="EYN124" s="10"/>
      <c r="EYO124" s="10"/>
      <c r="EYP124" s="10"/>
      <c r="EYQ124" s="10"/>
      <c r="EYR124" s="10"/>
      <c r="EYS124" s="10"/>
      <c r="EYT124" s="10"/>
      <c r="EYU124" s="10"/>
      <c r="EYV124" s="10"/>
      <c r="EYW124" s="10"/>
      <c r="EYX124" s="10"/>
      <c r="EYY124" s="10"/>
      <c r="EYZ124" s="10"/>
      <c r="EZA124" s="10"/>
      <c r="EZB124" s="10"/>
      <c r="EZC124" s="10"/>
      <c r="EZD124" s="10"/>
      <c r="EZE124" s="10"/>
      <c r="EZF124" s="10"/>
      <c r="EZG124" s="10"/>
      <c r="EZH124" s="10"/>
      <c r="EZI124" s="10"/>
      <c r="EZJ124" s="10"/>
      <c r="EZK124" s="10"/>
      <c r="EZL124" s="10"/>
      <c r="EZM124" s="10"/>
      <c r="EZN124" s="10"/>
      <c r="EZO124" s="10"/>
      <c r="EZP124" s="10"/>
      <c r="EZQ124" s="10"/>
      <c r="EZR124" s="10"/>
      <c r="EZS124" s="10"/>
      <c r="EZT124" s="10"/>
      <c r="EZU124" s="10"/>
      <c r="EZV124" s="10"/>
      <c r="EZW124" s="10"/>
      <c r="EZX124" s="10"/>
      <c r="EZY124" s="10"/>
      <c r="EZZ124" s="10"/>
      <c r="FAA124" s="10"/>
      <c r="FAB124" s="10"/>
      <c r="FAC124" s="10"/>
      <c r="FAD124" s="10"/>
      <c r="FAE124" s="10"/>
      <c r="FAF124" s="10"/>
      <c r="FAG124" s="10"/>
      <c r="FAH124" s="10"/>
      <c r="FAI124" s="10"/>
      <c r="FAJ124" s="10"/>
      <c r="FAK124" s="10"/>
      <c r="FAL124" s="10"/>
      <c r="FAM124" s="10"/>
      <c r="FAN124" s="10"/>
      <c r="FAO124" s="10"/>
      <c r="FAP124" s="10"/>
      <c r="FAQ124" s="10"/>
      <c r="FAR124" s="10"/>
      <c r="FAS124" s="10"/>
      <c r="FAT124" s="10"/>
      <c r="FAU124" s="10"/>
      <c r="FAV124" s="10"/>
      <c r="FAW124" s="10"/>
      <c r="FAX124" s="10"/>
      <c r="FAY124" s="10"/>
      <c r="FAZ124" s="10"/>
      <c r="FBA124" s="10"/>
      <c r="FBB124" s="10"/>
      <c r="FBC124" s="10"/>
      <c r="FBD124" s="10"/>
      <c r="FBE124" s="10"/>
      <c r="FBF124" s="10"/>
      <c r="FBG124" s="10"/>
      <c r="FBH124" s="10"/>
      <c r="FBI124" s="10"/>
      <c r="FBJ124" s="10"/>
      <c r="FBK124" s="10"/>
      <c r="FBL124" s="10"/>
      <c r="FBM124" s="10"/>
      <c r="FBN124" s="10"/>
      <c r="FBO124" s="10"/>
      <c r="FBP124" s="10"/>
      <c r="FBQ124" s="10"/>
      <c r="FBR124" s="10"/>
      <c r="FBS124" s="10"/>
      <c r="FBT124" s="10"/>
      <c r="FBU124" s="10"/>
      <c r="FBV124" s="10"/>
      <c r="FBW124" s="10"/>
      <c r="FBX124" s="10"/>
      <c r="FBY124" s="10"/>
      <c r="FBZ124" s="10"/>
      <c r="FCA124" s="10"/>
      <c r="FCB124" s="10"/>
      <c r="FCC124" s="10"/>
      <c r="FCD124" s="10"/>
      <c r="FCE124" s="10"/>
      <c r="FCF124" s="10"/>
      <c r="FCG124" s="10"/>
      <c r="FCH124" s="10"/>
      <c r="FCI124" s="10"/>
      <c r="FCJ124" s="10"/>
      <c r="FCK124" s="10"/>
      <c r="FCL124" s="10"/>
      <c r="FCM124" s="10"/>
      <c r="FCN124" s="10"/>
      <c r="FCO124" s="10"/>
      <c r="FCP124" s="10"/>
      <c r="FCQ124" s="10"/>
      <c r="FCR124" s="10"/>
      <c r="FCS124" s="10"/>
      <c r="FCT124" s="10"/>
      <c r="FCU124" s="10"/>
      <c r="FCV124" s="10"/>
      <c r="FCW124" s="10"/>
      <c r="FCX124" s="10"/>
      <c r="FCY124" s="10"/>
      <c r="FCZ124" s="10"/>
      <c r="FDA124" s="10"/>
      <c r="FDB124" s="10"/>
      <c r="FDC124" s="10"/>
      <c r="FDD124" s="10"/>
      <c r="FDE124" s="10"/>
      <c r="FDF124" s="10"/>
      <c r="FDG124" s="10"/>
      <c r="FDH124" s="10"/>
      <c r="FDI124" s="10"/>
      <c r="FDJ124" s="10"/>
      <c r="FDK124" s="10"/>
      <c r="FDL124" s="10"/>
      <c r="FDM124" s="10"/>
      <c r="FDN124" s="10"/>
      <c r="FDO124" s="10"/>
      <c r="FDP124" s="10"/>
      <c r="FDQ124" s="10"/>
      <c r="FDR124" s="10"/>
      <c r="FDS124" s="10"/>
      <c r="FDT124" s="10"/>
      <c r="FDU124" s="10"/>
      <c r="FDV124" s="10"/>
      <c r="FDW124" s="10"/>
      <c r="FDX124" s="10"/>
      <c r="FDY124" s="10"/>
      <c r="FDZ124" s="10"/>
      <c r="FEA124" s="10"/>
      <c r="FEB124" s="10"/>
      <c r="FEC124" s="10"/>
      <c r="FED124" s="10"/>
      <c r="FEE124" s="10"/>
      <c r="FEF124" s="10"/>
      <c r="FEG124" s="10"/>
      <c r="FEH124" s="10"/>
      <c r="FEI124" s="10"/>
      <c r="FEJ124" s="10"/>
      <c r="FEK124" s="10"/>
      <c r="FEL124" s="10"/>
      <c r="FEM124" s="10"/>
      <c r="FEN124" s="10"/>
      <c r="FEO124" s="10"/>
      <c r="FEP124" s="10"/>
      <c r="FEQ124" s="10"/>
      <c r="FER124" s="10"/>
      <c r="FES124" s="10"/>
      <c r="FET124" s="10"/>
      <c r="FEU124" s="10"/>
      <c r="FEV124" s="10"/>
      <c r="FEW124" s="10"/>
      <c r="FEX124" s="10"/>
      <c r="FEY124" s="10"/>
      <c r="FEZ124" s="10"/>
      <c r="FFA124" s="10"/>
      <c r="FFB124" s="10"/>
      <c r="FFC124" s="10"/>
      <c r="FFD124" s="10"/>
      <c r="FFE124" s="10"/>
      <c r="FFF124" s="10"/>
      <c r="FFG124" s="10"/>
      <c r="FFH124" s="10"/>
      <c r="FFI124" s="10"/>
      <c r="FFJ124" s="10"/>
      <c r="FFK124" s="10"/>
      <c r="FFL124" s="10"/>
      <c r="FFM124" s="10"/>
      <c r="FFN124" s="10"/>
      <c r="FFO124" s="10"/>
      <c r="FFP124" s="10"/>
      <c r="FFQ124" s="10"/>
      <c r="FFR124" s="10"/>
      <c r="FFS124" s="10"/>
      <c r="FFT124" s="10"/>
      <c r="FFU124" s="10"/>
      <c r="FFV124" s="10"/>
      <c r="FFW124" s="10"/>
      <c r="FFX124" s="10"/>
      <c r="FFY124" s="10"/>
      <c r="FFZ124" s="10"/>
      <c r="FGA124" s="10"/>
      <c r="FGB124" s="10"/>
      <c r="FGC124" s="10"/>
      <c r="FGD124" s="10"/>
      <c r="FGE124" s="10"/>
      <c r="FGF124" s="10"/>
      <c r="FGG124" s="10"/>
      <c r="FGH124" s="10"/>
      <c r="FGI124" s="10"/>
      <c r="FGJ124" s="10"/>
      <c r="FGK124" s="10"/>
      <c r="FGL124" s="10"/>
      <c r="FGM124" s="10"/>
      <c r="FGN124" s="10"/>
      <c r="FGO124" s="10"/>
      <c r="FGP124" s="10"/>
      <c r="FGQ124" s="10"/>
      <c r="FGR124" s="10"/>
      <c r="FGS124" s="10"/>
      <c r="FGT124" s="10"/>
      <c r="FGU124" s="10"/>
      <c r="FGV124" s="10"/>
      <c r="FGW124" s="10"/>
      <c r="FGX124" s="10"/>
      <c r="FGY124" s="10"/>
      <c r="FGZ124" s="10"/>
      <c r="FHA124" s="10"/>
      <c r="FHB124" s="10"/>
      <c r="FHC124" s="10"/>
      <c r="FHD124" s="10"/>
      <c r="FHE124" s="10"/>
      <c r="FHF124" s="10"/>
      <c r="FHG124" s="10"/>
      <c r="FHH124" s="10"/>
      <c r="FHI124" s="10"/>
      <c r="FHJ124" s="10"/>
      <c r="FHK124" s="10"/>
      <c r="FHL124" s="10"/>
      <c r="FHM124" s="10"/>
      <c r="FHN124" s="10"/>
      <c r="FHO124" s="10"/>
      <c r="FHP124" s="10"/>
      <c r="FHQ124" s="10"/>
      <c r="FHR124" s="10"/>
      <c r="FHS124" s="10"/>
      <c r="FHT124" s="10"/>
      <c r="FHU124" s="10"/>
      <c r="FHV124" s="10"/>
      <c r="FHW124" s="10"/>
      <c r="FHX124" s="10"/>
      <c r="FHY124" s="10"/>
      <c r="FHZ124" s="10"/>
      <c r="FIA124" s="10"/>
      <c r="FIB124" s="10"/>
      <c r="FIC124" s="10"/>
      <c r="FID124" s="10"/>
      <c r="FIE124" s="10"/>
      <c r="FIF124" s="10"/>
      <c r="FIG124" s="10"/>
      <c r="FIH124" s="10"/>
      <c r="FII124" s="10"/>
      <c r="FIJ124" s="10"/>
      <c r="FIK124" s="10"/>
      <c r="FIL124" s="10"/>
      <c r="FIM124" s="10"/>
      <c r="FIN124" s="10"/>
      <c r="FIO124" s="10"/>
      <c r="FIP124" s="10"/>
      <c r="FIQ124" s="10"/>
      <c r="FIR124" s="10"/>
      <c r="FIS124" s="10"/>
      <c r="FIT124" s="10"/>
      <c r="FIU124" s="10"/>
      <c r="FIV124" s="10"/>
      <c r="FIW124" s="10"/>
      <c r="FIX124" s="10"/>
      <c r="FIY124" s="10"/>
      <c r="FIZ124" s="10"/>
      <c r="FJA124" s="10"/>
      <c r="FJB124" s="10"/>
      <c r="FJC124" s="10"/>
      <c r="FJD124" s="10"/>
      <c r="FJE124" s="10"/>
      <c r="FJF124" s="10"/>
      <c r="FJG124" s="10"/>
      <c r="FJH124" s="10"/>
      <c r="FJI124" s="10"/>
      <c r="FJJ124" s="10"/>
      <c r="FJK124" s="10"/>
      <c r="FJL124" s="10"/>
      <c r="FJM124" s="10"/>
      <c r="FJN124" s="10"/>
      <c r="FJO124" s="10"/>
      <c r="FJP124" s="10"/>
      <c r="FJQ124" s="10"/>
      <c r="FJR124" s="10"/>
      <c r="FJS124" s="10"/>
      <c r="FJT124" s="10"/>
      <c r="FJU124" s="10"/>
      <c r="FJV124" s="10"/>
      <c r="FJW124" s="10"/>
      <c r="FJX124" s="10"/>
      <c r="FJY124" s="10"/>
      <c r="FJZ124" s="10"/>
      <c r="FKA124" s="10"/>
      <c r="FKB124" s="10"/>
      <c r="FKC124" s="10"/>
      <c r="FKD124" s="10"/>
      <c r="FKE124" s="10"/>
      <c r="FKF124" s="10"/>
      <c r="FKG124" s="10"/>
      <c r="FKH124" s="10"/>
      <c r="FKI124" s="10"/>
      <c r="FKJ124" s="10"/>
      <c r="FKK124" s="10"/>
      <c r="FKL124" s="10"/>
      <c r="FKM124" s="10"/>
      <c r="FKN124" s="10"/>
      <c r="FKO124" s="10"/>
      <c r="FKP124" s="10"/>
      <c r="FKQ124" s="10"/>
      <c r="FKR124" s="10"/>
      <c r="FKS124" s="10"/>
      <c r="FKT124" s="10"/>
      <c r="FKU124" s="10"/>
      <c r="FKV124" s="10"/>
      <c r="FKW124" s="10"/>
      <c r="FKX124" s="10"/>
      <c r="FKY124" s="10"/>
      <c r="FKZ124" s="10"/>
      <c r="FLA124" s="10"/>
      <c r="FLB124" s="10"/>
      <c r="FLC124" s="10"/>
      <c r="FLD124" s="10"/>
      <c r="FLE124" s="10"/>
      <c r="FLF124" s="10"/>
      <c r="FLG124" s="10"/>
      <c r="FLH124" s="10"/>
      <c r="FLI124" s="10"/>
      <c r="FLJ124" s="10"/>
      <c r="FLK124" s="10"/>
      <c r="FLL124" s="10"/>
      <c r="FLM124" s="10"/>
      <c r="FLN124" s="10"/>
      <c r="FLO124" s="10"/>
      <c r="FLP124" s="10"/>
      <c r="FLQ124" s="10"/>
      <c r="FLR124" s="10"/>
      <c r="FLS124" s="10"/>
      <c r="FLT124" s="10"/>
      <c r="FLU124" s="10"/>
      <c r="FLV124" s="10"/>
      <c r="FLW124" s="10"/>
      <c r="FLX124" s="10"/>
      <c r="FLY124" s="10"/>
      <c r="FLZ124" s="10"/>
      <c r="FMA124" s="10"/>
      <c r="FMB124" s="10"/>
      <c r="FMC124" s="10"/>
      <c r="FMD124" s="10"/>
      <c r="FME124" s="10"/>
      <c r="FMF124" s="10"/>
      <c r="FMG124" s="10"/>
      <c r="FMH124" s="10"/>
      <c r="FMI124" s="10"/>
      <c r="FMJ124" s="10"/>
      <c r="FMK124" s="10"/>
      <c r="FML124" s="10"/>
      <c r="FMM124" s="10"/>
      <c r="FMN124" s="10"/>
      <c r="FMO124" s="10"/>
      <c r="FMP124" s="10"/>
      <c r="FMQ124" s="10"/>
      <c r="FMR124" s="10"/>
      <c r="FMS124" s="10"/>
      <c r="FMT124" s="10"/>
      <c r="FMU124" s="10"/>
      <c r="FMV124" s="10"/>
      <c r="FMW124" s="10"/>
      <c r="FMX124" s="10"/>
      <c r="FMY124" s="10"/>
      <c r="FMZ124" s="10"/>
      <c r="FNA124" s="10"/>
      <c r="FNB124" s="10"/>
      <c r="FNC124" s="10"/>
      <c r="FND124" s="10"/>
      <c r="FNE124" s="10"/>
      <c r="FNF124" s="10"/>
      <c r="FNG124" s="10"/>
      <c r="FNH124" s="10"/>
      <c r="FNI124" s="10"/>
      <c r="FNJ124" s="10"/>
      <c r="FNK124" s="10"/>
      <c r="FNL124" s="10"/>
      <c r="FNM124" s="10"/>
      <c r="FNN124" s="10"/>
      <c r="FNO124" s="10"/>
      <c r="FNP124" s="10"/>
      <c r="FNQ124" s="10"/>
      <c r="FNR124" s="10"/>
      <c r="FNS124" s="10"/>
      <c r="FNT124" s="10"/>
      <c r="FNU124" s="10"/>
      <c r="FNV124" s="10"/>
      <c r="FNW124" s="10"/>
      <c r="FNX124" s="10"/>
      <c r="FNY124" s="10"/>
      <c r="FNZ124" s="10"/>
      <c r="FOA124" s="10"/>
      <c r="FOB124" s="10"/>
      <c r="FOC124" s="10"/>
      <c r="FOD124" s="10"/>
      <c r="FOE124" s="10"/>
      <c r="FOF124" s="10"/>
      <c r="FOG124" s="10"/>
      <c r="FOH124" s="10"/>
      <c r="FOI124" s="10"/>
      <c r="FOJ124" s="10"/>
      <c r="FOK124" s="10"/>
      <c r="FOL124" s="10"/>
      <c r="FOM124" s="10"/>
      <c r="FON124" s="10"/>
      <c r="FOO124" s="10"/>
      <c r="FOP124" s="10"/>
      <c r="FOQ124" s="10"/>
      <c r="FOR124" s="10"/>
      <c r="FOS124" s="10"/>
      <c r="FOT124" s="10"/>
      <c r="FOU124" s="10"/>
      <c r="FOV124" s="10"/>
      <c r="FOW124" s="10"/>
      <c r="FOX124" s="10"/>
      <c r="FOY124" s="10"/>
      <c r="FOZ124" s="10"/>
      <c r="FPA124" s="10"/>
      <c r="FPB124" s="10"/>
      <c r="FPC124" s="10"/>
      <c r="FPD124" s="10"/>
      <c r="FPE124" s="10"/>
      <c r="FPF124" s="10"/>
      <c r="FPG124" s="10"/>
      <c r="FPH124" s="10"/>
      <c r="FPI124" s="10"/>
      <c r="FPJ124" s="10"/>
      <c r="FPK124" s="10"/>
      <c r="FPL124" s="10"/>
      <c r="FPM124" s="10"/>
      <c r="FPN124" s="10"/>
      <c r="FPO124" s="10"/>
      <c r="FPP124" s="10"/>
      <c r="FPQ124" s="10"/>
      <c r="FPR124" s="10"/>
      <c r="FPS124" s="10"/>
      <c r="FPT124" s="10"/>
      <c r="FPU124" s="10"/>
      <c r="FPV124" s="10"/>
      <c r="FPW124" s="10"/>
      <c r="FPX124" s="10"/>
      <c r="FPY124" s="10"/>
      <c r="FPZ124" s="10"/>
      <c r="FQA124" s="10"/>
      <c r="FQB124" s="10"/>
      <c r="FQC124" s="10"/>
      <c r="FQD124" s="10"/>
      <c r="FQE124" s="10"/>
      <c r="FQF124" s="10"/>
      <c r="FQG124" s="10"/>
      <c r="FQH124" s="10"/>
      <c r="FQI124" s="10"/>
      <c r="FQJ124" s="10"/>
      <c r="FQK124" s="10"/>
      <c r="FQL124" s="10"/>
      <c r="FQM124" s="10"/>
      <c r="FQN124" s="10"/>
      <c r="FQO124" s="10"/>
      <c r="FQP124" s="10"/>
      <c r="FQQ124" s="10"/>
      <c r="FQR124" s="10"/>
      <c r="FQS124" s="10"/>
      <c r="FQT124" s="10"/>
      <c r="FQU124" s="10"/>
      <c r="FQV124" s="10"/>
      <c r="FQW124" s="10"/>
      <c r="FQX124" s="10"/>
      <c r="FQY124" s="10"/>
      <c r="FQZ124" s="10"/>
      <c r="FRA124" s="10"/>
      <c r="FRB124" s="10"/>
      <c r="FRC124" s="10"/>
      <c r="FRD124" s="10"/>
      <c r="FRE124" s="10"/>
      <c r="FRF124" s="10"/>
      <c r="FRG124" s="10"/>
      <c r="FRH124" s="10"/>
      <c r="FRI124" s="10"/>
      <c r="FRJ124" s="10"/>
      <c r="FRK124" s="10"/>
      <c r="FRL124" s="10"/>
      <c r="FRM124" s="10"/>
      <c r="FRN124" s="10"/>
      <c r="FRO124" s="10"/>
      <c r="FRP124" s="10"/>
      <c r="FRQ124" s="10"/>
      <c r="FRR124" s="10"/>
      <c r="FRS124" s="10"/>
      <c r="FRT124" s="10"/>
      <c r="FRU124" s="10"/>
      <c r="FRV124" s="10"/>
      <c r="FRW124" s="10"/>
      <c r="FRX124" s="10"/>
      <c r="FRY124" s="10"/>
      <c r="FRZ124" s="10"/>
      <c r="FSA124" s="10"/>
      <c r="FSB124" s="10"/>
      <c r="FSC124" s="10"/>
      <c r="FSD124" s="10"/>
      <c r="FSE124" s="10"/>
      <c r="FSF124" s="10"/>
      <c r="FSG124" s="10"/>
      <c r="FSH124" s="10"/>
      <c r="FSI124" s="10"/>
      <c r="FSJ124" s="10"/>
      <c r="FSK124" s="10"/>
      <c r="FSL124" s="10"/>
      <c r="FSM124" s="10"/>
      <c r="FSN124" s="10"/>
      <c r="FSO124" s="10"/>
      <c r="FSP124" s="10"/>
      <c r="FSQ124" s="10"/>
      <c r="FSR124" s="10"/>
      <c r="FSS124" s="10"/>
      <c r="FST124" s="10"/>
      <c r="FSU124" s="10"/>
      <c r="FSV124" s="10"/>
      <c r="FSW124" s="10"/>
      <c r="FSX124" s="10"/>
      <c r="FSY124" s="10"/>
      <c r="FSZ124" s="10"/>
      <c r="FTA124" s="10"/>
      <c r="FTB124" s="10"/>
      <c r="FTC124" s="10"/>
      <c r="FTD124" s="10"/>
      <c r="FTE124" s="10"/>
      <c r="FTF124" s="10"/>
      <c r="FTG124" s="10"/>
      <c r="FTH124" s="10"/>
      <c r="FTI124" s="10"/>
      <c r="FTJ124" s="10"/>
      <c r="FTK124" s="10"/>
      <c r="FTL124" s="10"/>
      <c r="FTM124" s="10"/>
      <c r="FTN124" s="10"/>
      <c r="FTO124" s="10"/>
      <c r="FTP124" s="10"/>
      <c r="FTQ124" s="10"/>
      <c r="FTR124" s="10"/>
      <c r="FTS124" s="10"/>
      <c r="FTT124" s="10"/>
      <c r="FTU124" s="10"/>
      <c r="FTV124" s="10"/>
      <c r="FTW124" s="10"/>
      <c r="FTX124" s="10"/>
      <c r="FTY124" s="10"/>
      <c r="FTZ124" s="10"/>
      <c r="FUA124" s="10"/>
      <c r="FUB124" s="10"/>
      <c r="FUC124" s="10"/>
      <c r="FUD124" s="10"/>
      <c r="FUE124" s="10"/>
      <c r="FUF124" s="10"/>
      <c r="FUG124" s="10"/>
      <c r="FUH124" s="10"/>
      <c r="FUI124" s="10"/>
      <c r="FUJ124" s="10"/>
      <c r="FUK124" s="10"/>
      <c r="FUL124" s="10"/>
      <c r="FUM124" s="10"/>
      <c r="FUN124" s="10"/>
      <c r="FUO124" s="10"/>
      <c r="FUP124" s="10"/>
      <c r="FUQ124" s="10"/>
      <c r="FUR124" s="10"/>
      <c r="FUS124" s="10"/>
      <c r="FUT124" s="10"/>
      <c r="FUU124" s="10"/>
      <c r="FUV124" s="10"/>
      <c r="FUW124" s="10"/>
      <c r="FUX124" s="10"/>
      <c r="FUY124" s="10"/>
      <c r="FUZ124" s="10"/>
      <c r="FVA124" s="10"/>
      <c r="FVB124" s="10"/>
      <c r="FVC124" s="10"/>
      <c r="FVD124" s="10"/>
      <c r="FVE124" s="10"/>
      <c r="FVF124" s="10"/>
      <c r="FVG124" s="10"/>
      <c r="FVH124" s="10"/>
      <c r="FVI124" s="10"/>
      <c r="FVJ124" s="10"/>
      <c r="FVK124" s="10"/>
      <c r="FVL124" s="10"/>
      <c r="FVM124" s="10"/>
      <c r="FVN124" s="10"/>
      <c r="FVO124" s="10"/>
      <c r="FVP124" s="10"/>
      <c r="FVQ124" s="10"/>
      <c r="FVR124" s="10"/>
      <c r="FVS124" s="10"/>
      <c r="FVT124" s="10"/>
      <c r="FVU124" s="10"/>
      <c r="FVV124" s="10"/>
      <c r="FVW124" s="10"/>
      <c r="FVX124" s="10"/>
      <c r="FVY124" s="10"/>
      <c r="FVZ124" s="10"/>
      <c r="FWA124" s="10"/>
      <c r="FWB124" s="10"/>
      <c r="FWC124" s="10"/>
      <c r="FWD124" s="10"/>
      <c r="FWE124" s="10"/>
      <c r="FWF124" s="10"/>
      <c r="FWG124" s="10"/>
      <c r="FWH124" s="10"/>
      <c r="FWI124" s="10"/>
      <c r="FWJ124" s="10"/>
      <c r="FWK124" s="10"/>
      <c r="FWL124" s="10"/>
      <c r="FWM124" s="10"/>
      <c r="FWN124" s="10"/>
      <c r="FWO124" s="10"/>
      <c r="FWP124" s="10"/>
      <c r="FWQ124" s="10"/>
      <c r="FWR124" s="10"/>
      <c r="FWS124" s="10"/>
      <c r="FWT124" s="10"/>
      <c r="FWU124" s="10"/>
      <c r="FWV124" s="10"/>
      <c r="FWW124" s="10"/>
      <c r="FWX124" s="10"/>
      <c r="FWY124" s="10"/>
      <c r="FWZ124" s="10"/>
      <c r="FXA124" s="10"/>
      <c r="FXB124" s="10"/>
      <c r="FXC124" s="10"/>
      <c r="FXD124" s="10"/>
      <c r="FXE124" s="10"/>
      <c r="FXF124" s="10"/>
      <c r="FXG124" s="10"/>
      <c r="FXH124" s="10"/>
      <c r="FXI124" s="10"/>
      <c r="FXJ124" s="10"/>
      <c r="FXK124" s="10"/>
      <c r="FXL124" s="10"/>
      <c r="FXM124" s="10"/>
      <c r="FXN124" s="10"/>
      <c r="FXO124" s="10"/>
      <c r="FXP124" s="10"/>
      <c r="FXQ124" s="10"/>
      <c r="FXR124" s="10"/>
      <c r="FXS124" s="10"/>
      <c r="FXT124" s="10"/>
      <c r="FXU124" s="10"/>
      <c r="FXV124" s="10"/>
      <c r="FXW124" s="10"/>
      <c r="FXX124" s="10"/>
      <c r="FXY124" s="10"/>
      <c r="FXZ124" s="10"/>
      <c r="FYA124" s="10"/>
      <c r="FYB124" s="10"/>
      <c r="FYC124" s="10"/>
      <c r="FYD124" s="10"/>
      <c r="FYE124" s="10"/>
      <c r="FYF124" s="10"/>
      <c r="FYG124" s="10"/>
      <c r="FYH124" s="10"/>
      <c r="FYI124" s="10"/>
      <c r="FYJ124" s="10"/>
      <c r="FYK124" s="10"/>
      <c r="FYL124" s="10"/>
      <c r="FYM124" s="10"/>
      <c r="FYN124" s="10"/>
      <c r="FYO124" s="10"/>
      <c r="FYP124" s="10"/>
      <c r="FYQ124" s="10"/>
      <c r="FYR124" s="10"/>
      <c r="FYS124" s="10"/>
      <c r="FYT124" s="10"/>
      <c r="FYU124" s="10"/>
      <c r="FYV124" s="10"/>
      <c r="FYW124" s="10"/>
      <c r="FYX124" s="10"/>
      <c r="FYY124" s="10"/>
      <c r="FYZ124" s="10"/>
      <c r="FZA124" s="10"/>
      <c r="FZB124" s="10"/>
      <c r="FZC124" s="10"/>
      <c r="FZD124" s="10"/>
      <c r="FZE124" s="10"/>
      <c r="FZF124" s="10"/>
      <c r="FZG124" s="10"/>
      <c r="FZH124" s="10"/>
      <c r="FZI124" s="10"/>
      <c r="FZJ124" s="10"/>
      <c r="FZK124" s="10"/>
      <c r="FZL124" s="10"/>
      <c r="FZM124" s="10"/>
      <c r="FZN124" s="10"/>
      <c r="FZO124" s="10"/>
      <c r="FZP124" s="10"/>
      <c r="FZQ124" s="10"/>
      <c r="FZR124" s="10"/>
      <c r="FZS124" s="10"/>
      <c r="FZT124" s="10"/>
      <c r="FZU124" s="10"/>
      <c r="FZV124" s="10"/>
      <c r="FZW124" s="10"/>
      <c r="FZX124" s="10"/>
      <c r="FZY124" s="10"/>
      <c r="FZZ124" s="10"/>
      <c r="GAA124" s="10"/>
      <c r="GAB124" s="10"/>
      <c r="GAC124" s="10"/>
      <c r="GAD124" s="10"/>
      <c r="GAE124" s="10"/>
      <c r="GAF124" s="10"/>
      <c r="GAG124" s="10"/>
      <c r="GAH124" s="10"/>
      <c r="GAI124" s="10"/>
      <c r="GAJ124" s="10"/>
      <c r="GAK124" s="10"/>
      <c r="GAL124" s="10"/>
      <c r="GAM124" s="10"/>
      <c r="GAN124" s="10"/>
      <c r="GAO124" s="10"/>
      <c r="GAP124" s="10"/>
      <c r="GAQ124" s="10"/>
      <c r="GAR124" s="10"/>
      <c r="GAS124" s="10"/>
      <c r="GAT124" s="10"/>
      <c r="GAU124" s="10"/>
      <c r="GAV124" s="10"/>
      <c r="GAW124" s="10"/>
      <c r="GAX124" s="10"/>
      <c r="GAY124" s="10"/>
      <c r="GAZ124" s="10"/>
      <c r="GBA124" s="10"/>
      <c r="GBB124" s="10"/>
      <c r="GBC124" s="10"/>
      <c r="GBD124" s="10"/>
      <c r="GBE124" s="10"/>
      <c r="GBF124" s="10"/>
      <c r="GBG124" s="10"/>
      <c r="GBH124" s="10"/>
      <c r="GBI124" s="10"/>
      <c r="GBJ124" s="10"/>
      <c r="GBK124" s="10"/>
      <c r="GBL124" s="10"/>
      <c r="GBM124" s="10"/>
      <c r="GBN124" s="10"/>
      <c r="GBO124" s="10"/>
      <c r="GBP124" s="10"/>
      <c r="GBQ124" s="10"/>
      <c r="GBR124" s="10"/>
      <c r="GBS124" s="10"/>
      <c r="GBT124" s="10"/>
      <c r="GBU124" s="10"/>
      <c r="GBV124" s="10"/>
      <c r="GBW124" s="10"/>
      <c r="GBX124" s="10"/>
      <c r="GBY124" s="10"/>
      <c r="GBZ124" s="10"/>
      <c r="GCA124" s="10"/>
      <c r="GCB124" s="10"/>
      <c r="GCC124" s="10"/>
      <c r="GCD124" s="10"/>
      <c r="GCE124" s="10"/>
      <c r="GCF124" s="10"/>
      <c r="GCG124" s="10"/>
      <c r="GCH124" s="10"/>
      <c r="GCI124" s="10"/>
      <c r="GCJ124" s="10"/>
      <c r="GCK124" s="10"/>
      <c r="GCL124" s="10"/>
      <c r="GCM124" s="10"/>
      <c r="GCN124" s="10"/>
      <c r="GCO124" s="10"/>
      <c r="GCP124" s="10"/>
      <c r="GCQ124" s="10"/>
      <c r="GCR124" s="10"/>
      <c r="GCS124" s="10"/>
      <c r="GCT124" s="10"/>
      <c r="GCU124" s="10"/>
      <c r="GCV124" s="10"/>
      <c r="GCW124" s="10"/>
      <c r="GCX124" s="10"/>
      <c r="GCY124" s="10"/>
      <c r="GCZ124" s="10"/>
      <c r="GDA124" s="10"/>
      <c r="GDB124" s="10"/>
      <c r="GDC124" s="10"/>
      <c r="GDD124" s="10"/>
      <c r="GDE124" s="10"/>
      <c r="GDF124" s="10"/>
      <c r="GDG124" s="10"/>
      <c r="GDH124" s="10"/>
      <c r="GDI124" s="10"/>
      <c r="GDJ124" s="10"/>
      <c r="GDK124" s="10"/>
      <c r="GDL124" s="10"/>
      <c r="GDM124" s="10"/>
      <c r="GDN124" s="10"/>
      <c r="GDO124" s="10"/>
      <c r="GDP124" s="10"/>
      <c r="GDQ124" s="10"/>
      <c r="GDR124" s="10"/>
      <c r="GDS124" s="10"/>
      <c r="GDT124" s="10"/>
      <c r="GDU124" s="10"/>
      <c r="GDV124" s="10"/>
      <c r="GDW124" s="10"/>
      <c r="GDX124" s="10"/>
      <c r="GDY124" s="10"/>
      <c r="GDZ124" s="10"/>
      <c r="GEA124" s="10"/>
      <c r="GEB124" s="10"/>
      <c r="GEC124" s="10"/>
      <c r="GED124" s="10"/>
      <c r="GEE124" s="10"/>
      <c r="GEF124" s="10"/>
      <c r="GEG124" s="10"/>
      <c r="GEH124" s="10"/>
      <c r="GEI124" s="10"/>
      <c r="GEJ124" s="10"/>
      <c r="GEK124" s="10"/>
      <c r="GEL124" s="10"/>
      <c r="GEM124" s="10"/>
      <c r="GEN124" s="10"/>
      <c r="GEO124" s="10"/>
      <c r="GEP124" s="10"/>
      <c r="GEQ124" s="10"/>
      <c r="GER124" s="10"/>
      <c r="GES124" s="10"/>
      <c r="GET124" s="10"/>
      <c r="GEU124" s="10"/>
      <c r="GEV124" s="10"/>
      <c r="GEW124" s="10"/>
      <c r="GEX124" s="10"/>
      <c r="GEY124" s="10"/>
      <c r="GEZ124" s="10"/>
      <c r="GFA124" s="10"/>
      <c r="GFB124" s="10"/>
      <c r="GFC124" s="10"/>
      <c r="GFD124" s="10"/>
      <c r="GFE124" s="10"/>
      <c r="GFF124" s="10"/>
      <c r="GFG124" s="10"/>
      <c r="GFH124" s="10"/>
      <c r="GFI124" s="10"/>
      <c r="GFJ124" s="10"/>
      <c r="GFK124" s="10"/>
      <c r="GFL124" s="10"/>
      <c r="GFM124" s="10"/>
      <c r="GFN124" s="10"/>
      <c r="GFO124" s="10"/>
      <c r="GFP124" s="10"/>
      <c r="GFQ124" s="10"/>
      <c r="GFR124" s="10"/>
      <c r="GFS124" s="10"/>
      <c r="GFT124" s="10"/>
      <c r="GFU124" s="10"/>
      <c r="GFV124" s="10"/>
      <c r="GFW124" s="10"/>
      <c r="GFX124" s="10"/>
      <c r="GFY124" s="10"/>
      <c r="GFZ124" s="10"/>
      <c r="GGA124" s="10"/>
      <c r="GGB124" s="10"/>
      <c r="GGC124" s="10"/>
      <c r="GGD124" s="10"/>
      <c r="GGE124" s="10"/>
      <c r="GGF124" s="10"/>
      <c r="GGG124" s="10"/>
      <c r="GGH124" s="10"/>
      <c r="GGI124" s="10"/>
      <c r="GGJ124" s="10"/>
      <c r="GGK124" s="10"/>
      <c r="GGL124" s="10"/>
      <c r="GGM124" s="10"/>
      <c r="GGN124" s="10"/>
      <c r="GGO124" s="10"/>
      <c r="GGP124" s="10"/>
      <c r="GGQ124" s="10"/>
      <c r="GGR124" s="10"/>
      <c r="GGS124" s="10"/>
      <c r="GGT124" s="10"/>
      <c r="GGU124" s="10"/>
      <c r="GGV124" s="10"/>
      <c r="GGW124" s="10"/>
      <c r="GGX124" s="10"/>
      <c r="GGY124" s="10"/>
      <c r="GGZ124" s="10"/>
      <c r="GHA124" s="10"/>
      <c r="GHB124" s="10"/>
      <c r="GHC124" s="10"/>
      <c r="GHD124" s="10"/>
      <c r="GHE124" s="10"/>
      <c r="GHF124" s="10"/>
      <c r="GHG124" s="10"/>
      <c r="GHH124" s="10"/>
      <c r="GHI124" s="10"/>
      <c r="GHJ124" s="10"/>
      <c r="GHK124" s="10"/>
      <c r="GHL124" s="10"/>
      <c r="GHM124" s="10"/>
      <c r="GHN124" s="10"/>
      <c r="GHO124" s="10"/>
      <c r="GHP124" s="10"/>
      <c r="GHQ124" s="10"/>
      <c r="GHR124" s="10"/>
      <c r="GHS124" s="10"/>
      <c r="GHT124" s="10"/>
      <c r="GHU124" s="10"/>
      <c r="GHV124" s="10"/>
      <c r="GHW124" s="10"/>
      <c r="GHX124" s="10"/>
      <c r="GHY124" s="10"/>
      <c r="GHZ124" s="10"/>
      <c r="GIA124" s="10"/>
      <c r="GIB124" s="10"/>
      <c r="GIC124" s="10"/>
      <c r="GID124" s="10"/>
      <c r="GIE124" s="10"/>
      <c r="GIF124" s="10"/>
      <c r="GIG124" s="10"/>
      <c r="GIH124" s="10"/>
      <c r="GII124" s="10"/>
      <c r="GIJ124" s="10"/>
      <c r="GIK124" s="10"/>
      <c r="GIL124" s="10"/>
      <c r="GIM124" s="10"/>
      <c r="GIN124" s="10"/>
      <c r="GIO124" s="10"/>
      <c r="GIP124" s="10"/>
      <c r="GIQ124" s="10"/>
      <c r="GIR124" s="10"/>
      <c r="GIS124" s="10"/>
      <c r="GIT124" s="10"/>
      <c r="GIU124" s="10"/>
      <c r="GIV124" s="10"/>
      <c r="GIW124" s="10"/>
      <c r="GIX124" s="10"/>
      <c r="GIY124" s="10"/>
      <c r="GIZ124" s="10"/>
      <c r="GJA124" s="10"/>
      <c r="GJB124" s="10"/>
      <c r="GJC124" s="10"/>
      <c r="GJD124" s="10"/>
      <c r="GJE124" s="10"/>
      <c r="GJF124" s="10"/>
      <c r="GJG124" s="10"/>
      <c r="GJH124" s="10"/>
      <c r="GJI124" s="10"/>
      <c r="GJJ124" s="10"/>
      <c r="GJK124" s="10"/>
      <c r="GJL124" s="10"/>
      <c r="GJM124" s="10"/>
      <c r="GJN124" s="10"/>
      <c r="GJO124" s="10"/>
      <c r="GJP124" s="10"/>
      <c r="GJQ124" s="10"/>
      <c r="GJR124" s="10"/>
      <c r="GJS124" s="10"/>
      <c r="GJT124" s="10"/>
      <c r="GJU124" s="10"/>
      <c r="GJV124" s="10"/>
      <c r="GJW124" s="10"/>
      <c r="GJX124" s="10"/>
      <c r="GJY124" s="10"/>
      <c r="GJZ124" s="10"/>
      <c r="GKA124" s="10"/>
      <c r="GKB124" s="10"/>
      <c r="GKC124" s="10"/>
      <c r="GKD124" s="10"/>
      <c r="GKE124" s="10"/>
      <c r="GKF124" s="10"/>
      <c r="GKG124" s="10"/>
      <c r="GKH124" s="10"/>
      <c r="GKI124" s="10"/>
      <c r="GKJ124" s="10"/>
      <c r="GKK124" s="10"/>
      <c r="GKL124" s="10"/>
      <c r="GKM124" s="10"/>
      <c r="GKN124" s="10"/>
      <c r="GKO124" s="10"/>
      <c r="GKP124" s="10"/>
      <c r="GKQ124" s="10"/>
      <c r="GKR124" s="10"/>
      <c r="GKS124" s="10"/>
      <c r="GKT124" s="10"/>
      <c r="GKU124" s="10"/>
      <c r="GKV124" s="10"/>
      <c r="GKW124" s="10"/>
      <c r="GKX124" s="10"/>
      <c r="GKY124" s="10"/>
      <c r="GKZ124" s="10"/>
      <c r="GLA124" s="10"/>
      <c r="GLB124" s="10"/>
      <c r="GLC124" s="10"/>
      <c r="GLD124" s="10"/>
      <c r="GLE124" s="10"/>
      <c r="GLF124" s="10"/>
      <c r="GLG124" s="10"/>
      <c r="GLH124" s="10"/>
      <c r="GLI124" s="10"/>
      <c r="GLJ124" s="10"/>
      <c r="GLK124" s="10"/>
      <c r="GLL124" s="10"/>
      <c r="GLM124" s="10"/>
      <c r="GLN124" s="10"/>
      <c r="GLO124" s="10"/>
      <c r="GLP124" s="10"/>
      <c r="GLQ124" s="10"/>
      <c r="GLR124" s="10"/>
      <c r="GLS124" s="10"/>
      <c r="GLT124" s="10"/>
      <c r="GLU124" s="10"/>
      <c r="GLV124" s="10"/>
      <c r="GLW124" s="10"/>
      <c r="GLX124" s="10"/>
      <c r="GLY124" s="10"/>
      <c r="GLZ124" s="10"/>
      <c r="GMA124" s="10"/>
      <c r="GMB124" s="10"/>
      <c r="GMC124" s="10"/>
      <c r="GMD124" s="10"/>
      <c r="GME124" s="10"/>
      <c r="GMF124" s="10"/>
      <c r="GMG124" s="10"/>
      <c r="GMH124" s="10"/>
      <c r="GMI124" s="10"/>
      <c r="GMJ124" s="10"/>
      <c r="GMK124" s="10"/>
      <c r="GML124" s="10"/>
      <c r="GMM124" s="10"/>
      <c r="GMN124" s="10"/>
      <c r="GMO124" s="10"/>
      <c r="GMP124" s="10"/>
      <c r="GMQ124" s="10"/>
      <c r="GMR124" s="10"/>
      <c r="GMS124" s="10"/>
      <c r="GMT124" s="10"/>
      <c r="GMU124" s="10"/>
      <c r="GMV124" s="10"/>
      <c r="GMW124" s="10"/>
      <c r="GMX124" s="10"/>
      <c r="GMY124" s="10"/>
      <c r="GMZ124" s="10"/>
      <c r="GNA124" s="10"/>
      <c r="GNB124" s="10"/>
      <c r="GNC124" s="10"/>
      <c r="GND124" s="10"/>
      <c r="GNE124" s="10"/>
      <c r="GNF124" s="10"/>
      <c r="GNG124" s="10"/>
      <c r="GNH124" s="10"/>
      <c r="GNI124" s="10"/>
      <c r="GNJ124" s="10"/>
      <c r="GNK124" s="10"/>
      <c r="GNL124" s="10"/>
      <c r="GNM124" s="10"/>
      <c r="GNN124" s="10"/>
      <c r="GNO124" s="10"/>
      <c r="GNP124" s="10"/>
      <c r="GNQ124" s="10"/>
      <c r="GNR124" s="10"/>
      <c r="GNS124" s="10"/>
      <c r="GNT124" s="10"/>
      <c r="GNU124" s="10"/>
      <c r="GNV124" s="10"/>
      <c r="GNW124" s="10"/>
      <c r="GNX124" s="10"/>
      <c r="GNY124" s="10"/>
      <c r="GNZ124" s="10"/>
      <c r="GOA124" s="10"/>
      <c r="GOB124" s="10"/>
      <c r="GOC124" s="10"/>
      <c r="GOD124" s="10"/>
      <c r="GOE124" s="10"/>
      <c r="GOF124" s="10"/>
      <c r="GOG124" s="10"/>
      <c r="GOH124" s="10"/>
      <c r="GOI124" s="10"/>
      <c r="GOJ124" s="10"/>
      <c r="GOK124" s="10"/>
      <c r="GOL124" s="10"/>
      <c r="GOM124" s="10"/>
      <c r="GON124" s="10"/>
      <c r="GOO124" s="10"/>
      <c r="GOP124" s="10"/>
      <c r="GOQ124" s="10"/>
      <c r="GOR124" s="10"/>
      <c r="GOS124" s="10"/>
      <c r="GOT124" s="10"/>
      <c r="GOU124" s="10"/>
      <c r="GOV124" s="10"/>
      <c r="GOW124" s="10"/>
      <c r="GOX124" s="10"/>
      <c r="GOY124" s="10"/>
      <c r="GOZ124" s="10"/>
      <c r="GPA124" s="10"/>
      <c r="GPB124" s="10"/>
      <c r="GPC124" s="10"/>
      <c r="GPD124" s="10"/>
      <c r="GPE124" s="10"/>
      <c r="GPF124" s="10"/>
      <c r="GPG124" s="10"/>
      <c r="GPH124" s="10"/>
      <c r="GPI124" s="10"/>
      <c r="GPJ124" s="10"/>
      <c r="GPK124" s="10"/>
      <c r="GPL124" s="10"/>
      <c r="GPM124" s="10"/>
      <c r="GPN124" s="10"/>
      <c r="GPO124" s="10"/>
      <c r="GPP124" s="10"/>
      <c r="GPQ124" s="10"/>
      <c r="GPR124" s="10"/>
      <c r="GPS124" s="10"/>
      <c r="GPT124" s="10"/>
      <c r="GPU124" s="10"/>
      <c r="GPV124" s="10"/>
      <c r="GPW124" s="10"/>
      <c r="GPX124" s="10"/>
      <c r="GPY124" s="10"/>
      <c r="GPZ124" s="10"/>
      <c r="GQA124" s="10"/>
      <c r="GQB124" s="10"/>
      <c r="GQC124" s="10"/>
      <c r="GQD124" s="10"/>
      <c r="GQE124" s="10"/>
      <c r="GQF124" s="10"/>
      <c r="GQG124" s="10"/>
      <c r="GQH124" s="10"/>
      <c r="GQI124" s="10"/>
      <c r="GQJ124" s="10"/>
      <c r="GQK124" s="10"/>
      <c r="GQL124" s="10"/>
      <c r="GQM124" s="10"/>
      <c r="GQN124" s="10"/>
      <c r="GQO124" s="10"/>
      <c r="GQP124" s="10"/>
      <c r="GQQ124" s="10"/>
      <c r="GQR124" s="10"/>
      <c r="GQS124" s="10"/>
      <c r="GQT124" s="10"/>
      <c r="GQU124" s="10"/>
      <c r="GQV124" s="10"/>
      <c r="GQW124" s="10"/>
      <c r="GQX124" s="10"/>
      <c r="GQY124" s="10"/>
      <c r="GQZ124" s="10"/>
      <c r="GRA124" s="10"/>
      <c r="GRB124" s="10"/>
      <c r="GRC124" s="10"/>
      <c r="GRD124" s="10"/>
      <c r="GRE124" s="10"/>
      <c r="GRF124" s="10"/>
      <c r="GRG124" s="10"/>
      <c r="GRH124" s="10"/>
      <c r="GRI124" s="10"/>
      <c r="GRJ124" s="10"/>
      <c r="GRK124" s="10"/>
      <c r="GRL124" s="10"/>
      <c r="GRM124" s="10"/>
      <c r="GRN124" s="10"/>
      <c r="GRO124" s="10"/>
      <c r="GRP124" s="10"/>
      <c r="GRQ124" s="10"/>
      <c r="GRR124" s="10"/>
      <c r="GRS124" s="10"/>
      <c r="GRT124" s="10"/>
      <c r="GRU124" s="10"/>
      <c r="GRV124" s="10"/>
      <c r="GRW124" s="10"/>
      <c r="GRX124" s="10"/>
      <c r="GRY124" s="10"/>
      <c r="GRZ124" s="10"/>
      <c r="GSA124" s="10"/>
      <c r="GSB124" s="10"/>
      <c r="GSC124" s="10"/>
      <c r="GSD124" s="10"/>
      <c r="GSE124" s="10"/>
      <c r="GSF124" s="10"/>
      <c r="GSG124" s="10"/>
      <c r="GSH124" s="10"/>
      <c r="GSI124" s="10"/>
      <c r="GSJ124" s="10"/>
      <c r="GSK124" s="10"/>
      <c r="GSL124" s="10"/>
      <c r="GSM124" s="10"/>
      <c r="GSN124" s="10"/>
      <c r="GSO124" s="10"/>
      <c r="GSP124" s="10"/>
      <c r="GSQ124" s="10"/>
      <c r="GSR124" s="10"/>
      <c r="GSS124" s="10"/>
      <c r="GST124" s="10"/>
      <c r="GSU124" s="10"/>
      <c r="GSV124" s="10"/>
      <c r="GSW124" s="10"/>
      <c r="GSX124" s="10"/>
      <c r="GSY124" s="10"/>
      <c r="GSZ124" s="10"/>
      <c r="GTA124" s="10"/>
      <c r="GTB124" s="10"/>
      <c r="GTC124" s="10"/>
      <c r="GTD124" s="10"/>
      <c r="GTE124" s="10"/>
      <c r="GTF124" s="10"/>
      <c r="GTG124" s="10"/>
      <c r="GTH124" s="10"/>
      <c r="GTI124" s="10"/>
      <c r="GTJ124" s="10"/>
      <c r="GTK124" s="10"/>
      <c r="GTL124" s="10"/>
      <c r="GTM124" s="10"/>
      <c r="GTN124" s="10"/>
      <c r="GTO124" s="10"/>
      <c r="GTP124" s="10"/>
      <c r="GTQ124" s="10"/>
      <c r="GTR124" s="10"/>
      <c r="GTS124" s="10"/>
      <c r="GTT124" s="10"/>
      <c r="GTU124" s="10"/>
      <c r="GTV124" s="10"/>
      <c r="GTW124" s="10"/>
      <c r="GTX124" s="10"/>
      <c r="GTY124" s="10"/>
      <c r="GTZ124" s="10"/>
      <c r="GUA124" s="10"/>
      <c r="GUB124" s="10"/>
      <c r="GUC124" s="10"/>
      <c r="GUD124" s="10"/>
      <c r="GUE124" s="10"/>
      <c r="GUF124" s="10"/>
      <c r="GUG124" s="10"/>
      <c r="GUH124" s="10"/>
      <c r="GUI124" s="10"/>
      <c r="GUJ124" s="10"/>
      <c r="GUK124" s="10"/>
      <c r="GUL124" s="10"/>
      <c r="GUM124" s="10"/>
      <c r="GUN124" s="10"/>
      <c r="GUO124" s="10"/>
      <c r="GUP124" s="10"/>
      <c r="GUQ124" s="10"/>
      <c r="GUR124" s="10"/>
      <c r="GUS124" s="10"/>
      <c r="GUT124" s="10"/>
      <c r="GUU124" s="10"/>
      <c r="GUV124" s="10"/>
      <c r="GUW124" s="10"/>
      <c r="GUX124" s="10"/>
      <c r="GUY124" s="10"/>
      <c r="GUZ124" s="10"/>
      <c r="GVA124" s="10"/>
      <c r="GVB124" s="10"/>
      <c r="GVC124" s="10"/>
      <c r="GVD124" s="10"/>
      <c r="GVE124" s="10"/>
      <c r="GVF124" s="10"/>
      <c r="GVG124" s="10"/>
      <c r="GVH124" s="10"/>
      <c r="GVI124" s="10"/>
      <c r="GVJ124" s="10"/>
      <c r="GVK124" s="10"/>
      <c r="GVL124" s="10"/>
      <c r="GVM124" s="10"/>
      <c r="GVN124" s="10"/>
      <c r="GVO124" s="10"/>
      <c r="GVP124" s="10"/>
      <c r="GVQ124" s="10"/>
      <c r="GVR124" s="10"/>
      <c r="GVS124" s="10"/>
      <c r="GVT124" s="10"/>
      <c r="GVU124" s="10"/>
      <c r="GVV124" s="10"/>
      <c r="GVW124" s="10"/>
      <c r="GVX124" s="10"/>
      <c r="GVY124" s="10"/>
      <c r="GVZ124" s="10"/>
      <c r="GWA124" s="10"/>
      <c r="GWB124" s="10"/>
      <c r="GWC124" s="10"/>
      <c r="GWD124" s="10"/>
      <c r="GWE124" s="10"/>
      <c r="GWF124" s="10"/>
      <c r="GWG124" s="10"/>
      <c r="GWH124" s="10"/>
      <c r="GWI124" s="10"/>
      <c r="GWJ124" s="10"/>
      <c r="GWK124" s="10"/>
      <c r="GWL124" s="10"/>
      <c r="GWM124" s="10"/>
      <c r="GWN124" s="10"/>
      <c r="GWO124" s="10"/>
      <c r="GWP124" s="10"/>
      <c r="GWQ124" s="10"/>
      <c r="GWR124" s="10"/>
      <c r="GWS124" s="10"/>
      <c r="GWT124" s="10"/>
      <c r="GWU124" s="10"/>
      <c r="GWV124" s="10"/>
      <c r="GWW124" s="10"/>
      <c r="GWX124" s="10"/>
      <c r="GWY124" s="10"/>
      <c r="GWZ124" s="10"/>
      <c r="GXA124" s="10"/>
      <c r="GXB124" s="10"/>
      <c r="GXC124" s="10"/>
      <c r="GXD124" s="10"/>
      <c r="GXE124" s="10"/>
      <c r="GXF124" s="10"/>
      <c r="GXG124" s="10"/>
      <c r="GXH124" s="10"/>
      <c r="GXI124" s="10"/>
      <c r="GXJ124" s="10"/>
      <c r="GXK124" s="10"/>
      <c r="GXL124" s="10"/>
      <c r="GXM124" s="10"/>
      <c r="GXN124" s="10"/>
      <c r="GXO124" s="10"/>
      <c r="GXP124" s="10"/>
      <c r="GXQ124" s="10"/>
      <c r="GXR124" s="10"/>
      <c r="GXS124" s="10"/>
      <c r="GXT124" s="10"/>
      <c r="GXU124" s="10"/>
      <c r="GXV124" s="10"/>
      <c r="GXW124" s="10"/>
      <c r="GXX124" s="10"/>
      <c r="GXY124" s="10"/>
      <c r="GXZ124" s="10"/>
      <c r="GYA124" s="10"/>
      <c r="GYB124" s="10"/>
      <c r="GYC124" s="10"/>
      <c r="GYD124" s="10"/>
      <c r="GYE124" s="10"/>
      <c r="GYF124" s="10"/>
      <c r="GYG124" s="10"/>
      <c r="GYH124" s="10"/>
      <c r="GYI124" s="10"/>
      <c r="GYJ124" s="10"/>
      <c r="GYK124" s="10"/>
      <c r="GYL124" s="10"/>
      <c r="GYM124" s="10"/>
      <c r="GYN124" s="10"/>
      <c r="GYO124" s="10"/>
      <c r="GYP124" s="10"/>
      <c r="GYQ124" s="10"/>
      <c r="GYR124" s="10"/>
      <c r="GYS124" s="10"/>
      <c r="GYT124" s="10"/>
      <c r="GYU124" s="10"/>
      <c r="GYV124" s="10"/>
      <c r="GYW124" s="10"/>
      <c r="GYX124" s="10"/>
      <c r="GYY124" s="10"/>
      <c r="GYZ124" s="10"/>
      <c r="GZA124" s="10"/>
      <c r="GZB124" s="10"/>
      <c r="GZC124" s="10"/>
      <c r="GZD124" s="10"/>
      <c r="GZE124" s="10"/>
      <c r="GZF124" s="10"/>
      <c r="GZG124" s="10"/>
      <c r="GZH124" s="10"/>
      <c r="GZI124" s="10"/>
      <c r="GZJ124" s="10"/>
      <c r="GZK124" s="10"/>
      <c r="GZL124" s="10"/>
      <c r="GZM124" s="10"/>
      <c r="GZN124" s="10"/>
      <c r="GZO124" s="10"/>
      <c r="GZP124" s="10"/>
      <c r="GZQ124" s="10"/>
      <c r="GZR124" s="10"/>
      <c r="GZS124" s="10"/>
      <c r="GZT124" s="10"/>
      <c r="GZU124" s="10"/>
      <c r="GZV124" s="10"/>
      <c r="GZW124" s="10"/>
      <c r="GZX124" s="10"/>
      <c r="GZY124" s="10"/>
      <c r="GZZ124" s="10"/>
      <c r="HAA124" s="10"/>
      <c r="HAB124" s="10"/>
      <c r="HAC124" s="10"/>
      <c r="HAD124" s="10"/>
      <c r="HAE124" s="10"/>
      <c r="HAF124" s="10"/>
      <c r="HAG124" s="10"/>
      <c r="HAH124" s="10"/>
      <c r="HAI124" s="10"/>
      <c r="HAJ124" s="10"/>
      <c r="HAK124" s="10"/>
      <c r="HAL124" s="10"/>
      <c r="HAM124" s="10"/>
      <c r="HAN124" s="10"/>
      <c r="HAO124" s="10"/>
      <c r="HAP124" s="10"/>
      <c r="HAQ124" s="10"/>
      <c r="HAR124" s="10"/>
      <c r="HAS124" s="10"/>
      <c r="HAT124" s="10"/>
      <c r="HAU124" s="10"/>
      <c r="HAV124" s="10"/>
      <c r="HAW124" s="10"/>
      <c r="HAX124" s="10"/>
      <c r="HAY124" s="10"/>
      <c r="HAZ124" s="10"/>
      <c r="HBA124" s="10"/>
      <c r="HBB124" s="10"/>
      <c r="HBC124" s="10"/>
      <c r="HBD124" s="10"/>
      <c r="HBE124" s="10"/>
      <c r="HBF124" s="10"/>
      <c r="HBG124" s="10"/>
      <c r="HBH124" s="10"/>
      <c r="HBI124" s="10"/>
      <c r="HBJ124" s="10"/>
      <c r="HBK124" s="10"/>
      <c r="HBL124" s="10"/>
      <c r="HBM124" s="10"/>
      <c r="HBN124" s="10"/>
      <c r="HBO124" s="10"/>
      <c r="HBP124" s="10"/>
      <c r="HBQ124" s="10"/>
      <c r="HBR124" s="10"/>
      <c r="HBS124" s="10"/>
      <c r="HBT124" s="10"/>
      <c r="HBU124" s="10"/>
      <c r="HBV124" s="10"/>
      <c r="HBW124" s="10"/>
      <c r="HBX124" s="10"/>
      <c r="HBY124" s="10"/>
      <c r="HBZ124" s="10"/>
      <c r="HCA124" s="10"/>
      <c r="HCB124" s="10"/>
      <c r="HCC124" s="10"/>
      <c r="HCD124" s="10"/>
      <c r="HCE124" s="10"/>
      <c r="HCF124" s="10"/>
      <c r="HCG124" s="10"/>
      <c r="HCH124" s="10"/>
      <c r="HCI124" s="10"/>
      <c r="HCJ124" s="10"/>
      <c r="HCK124" s="10"/>
      <c r="HCL124" s="10"/>
      <c r="HCM124" s="10"/>
      <c r="HCN124" s="10"/>
      <c r="HCO124" s="10"/>
      <c r="HCP124" s="10"/>
      <c r="HCQ124" s="10"/>
      <c r="HCR124" s="10"/>
      <c r="HCS124" s="10"/>
      <c r="HCT124" s="10"/>
      <c r="HCU124" s="10"/>
      <c r="HCV124" s="10"/>
      <c r="HCW124" s="10"/>
      <c r="HCX124" s="10"/>
      <c r="HCY124" s="10"/>
      <c r="HCZ124" s="10"/>
      <c r="HDA124" s="10"/>
      <c r="HDB124" s="10"/>
      <c r="HDC124" s="10"/>
      <c r="HDD124" s="10"/>
      <c r="HDE124" s="10"/>
      <c r="HDF124" s="10"/>
      <c r="HDG124" s="10"/>
      <c r="HDH124" s="10"/>
      <c r="HDI124" s="10"/>
      <c r="HDJ124" s="10"/>
      <c r="HDK124" s="10"/>
      <c r="HDL124" s="10"/>
      <c r="HDM124" s="10"/>
      <c r="HDN124" s="10"/>
      <c r="HDO124" s="10"/>
      <c r="HDP124" s="10"/>
      <c r="HDQ124" s="10"/>
      <c r="HDR124" s="10"/>
      <c r="HDS124" s="10"/>
      <c r="HDT124" s="10"/>
      <c r="HDU124" s="10"/>
      <c r="HDV124" s="10"/>
      <c r="HDW124" s="10"/>
      <c r="HDX124" s="10"/>
      <c r="HDY124" s="10"/>
      <c r="HDZ124" s="10"/>
      <c r="HEA124" s="10"/>
      <c r="HEB124" s="10"/>
      <c r="HEC124" s="10"/>
      <c r="HED124" s="10"/>
      <c r="HEE124" s="10"/>
      <c r="HEF124" s="10"/>
      <c r="HEG124" s="10"/>
      <c r="HEH124" s="10"/>
      <c r="HEI124" s="10"/>
      <c r="HEJ124" s="10"/>
      <c r="HEK124" s="10"/>
      <c r="HEL124" s="10"/>
      <c r="HEM124" s="10"/>
      <c r="HEN124" s="10"/>
      <c r="HEO124" s="10"/>
      <c r="HEP124" s="10"/>
      <c r="HEQ124" s="10"/>
      <c r="HER124" s="10"/>
      <c r="HES124" s="10"/>
      <c r="HET124" s="10"/>
      <c r="HEU124" s="10"/>
      <c r="HEV124" s="10"/>
      <c r="HEW124" s="10"/>
      <c r="HEX124" s="10"/>
      <c r="HEY124" s="10"/>
      <c r="HEZ124" s="10"/>
      <c r="HFA124" s="10"/>
      <c r="HFB124" s="10"/>
      <c r="HFC124" s="10"/>
      <c r="HFD124" s="10"/>
      <c r="HFE124" s="10"/>
      <c r="HFF124" s="10"/>
      <c r="HFG124" s="10"/>
      <c r="HFH124" s="10"/>
      <c r="HFI124" s="10"/>
      <c r="HFJ124" s="10"/>
      <c r="HFK124" s="10"/>
      <c r="HFL124" s="10"/>
      <c r="HFM124" s="10"/>
      <c r="HFN124" s="10"/>
      <c r="HFO124" s="10"/>
      <c r="HFP124" s="10"/>
      <c r="HFQ124" s="10"/>
      <c r="HFR124" s="10"/>
      <c r="HFS124" s="10"/>
      <c r="HFT124" s="10"/>
      <c r="HFU124" s="10"/>
      <c r="HFV124" s="10"/>
      <c r="HFW124" s="10"/>
      <c r="HFX124" s="10"/>
      <c r="HFY124" s="10"/>
      <c r="HFZ124" s="10"/>
      <c r="HGA124" s="10"/>
      <c r="HGB124" s="10"/>
      <c r="HGC124" s="10"/>
      <c r="HGD124" s="10"/>
      <c r="HGE124" s="10"/>
      <c r="HGF124" s="10"/>
      <c r="HGG124" s="10"/>
      <c r="HGH124" s="10"/>
      <c r="HGI124" s="10"/>
      <c r="HGJ124" s="10"/>
      <c r="HGK124" s="10"/>
      <c r="HGL124" s="10"/>
      <c r="HGM124" s="10"/>
      <c r="HGN124" s="10"/>
      <c r="HGO124" s="10"/>
      <c r="HGP124" s="10"/>
      <c r="HGQ124" s="10"/>
      <c r="HGR124" s="10"/>
      <c r="HGS124" s="10"/>
      <c r="HGT124" s="10"/>
      <c r="HGU124" s="10"/>
      <c r="HGV124" s="10"/>
      <c r="HGW124" s="10"/>
      <c r="HGX124" s="10"/>
      <c r="HGY124" s="10"/>
      <c r="HGZ124" s="10"/>
      <c r="HHA124" s="10"/>
      <c r="HHB124" s="10"/>
      <c r="HHC124" s="10"/>
      <c r="HHD124" s="10"/>
      <c r="HHE124" s="10"/>
      <c r="HHF124" s="10"/>
      <c r="HHG124" s="10"/>
      <c r="HHH124" s="10"/>
      <c r="HHI124" s="10"/>
      <c r="HHJ124" s="10"/>
      <c r="HHK124" s="10"/>
      <c r="HHL124" s="10"/>
      <c r="HHM124" s="10"/>
      <c r="HHN124" s="10"/>
      <c r="HHO124" s="10"/>
      <c r="HHP124" s="10"/>
      <c r="HHQ124" s="10"/>
      <c r="HHR124" s="10"/>
      <c r="HHS124" s="10"/>
      <c r="HHT124" s="10"/>
      <c r="HHU124" s="10"/>
      <c r="HHV124" s="10"/>
      <c r="HHW124" s="10"/>
      <c r="HHX124" s="10"/>
      <c r="HHY124" s="10"/>
      <c r="HHZ124" s="10"/>
      <c r="HIA124" s="10"/>
      <c r="HIB124" s="10"/>
      <c r="HIC124" s="10"/>
      <c r="HID124" s="10"/>
      <c r="HIE124" s="10"/>
      <c r="HIF124" s="10"/>
      <c r="HIG124" s="10"/>
      <c r="HIH124" s="10"/>
      <c r="HII124" s="10"/>
      <c r="HIJ124" s="10"/>
      <c r="HIK124" s="10"/>
      <c r="HIL124" s="10"/>
      <c r="HIM124" s="10"/>
      <c r="HIN124" s="10"/>
      <c r="HIO124" s="10"/>
      <c r="HIP124" s="10"/>
      <c r="HIQ124" s="10"/>
      <c r="HIR124" s="10"/>
      <c r="HIS124" s="10"/>
      <c r="HIT124" s="10"/>
      <c r="HIU124" s="10"/>
      <c r="HIV124" s="10"/>
      <c r="HIW124" s="10"/>
      <c r="HIX124" s="10"/>
      <c r="HIY124" s="10"/>
      <c r="HIZ124" s="10"/>
      <c r="HJA124" s="10"/>
      <c r="HJB124" s="10"/>
      <c r="HJC124" s="10"/>
      <c r="HJD124" s="10"/>
      <c r="HJE124" s="10"/>
      <c r="HJF124" s="10"/>
      <c r="HJG124" s="10"/>
      <c r="HJH124" s="10"/>
      <c r="HJI124" s="10"/>
      <c r="HJJ124" s="10"/>
      <c r="HJK124" s="10"/>
      <c r="HJL124" s="10"/>
      <c r="HJM124" s="10"/>
      <c r="HJN124" s="10"/>
      <c r="HJO124" s="10"/>
      <c r="HJP124" s="10"/>
      <c r="HJQ124" s="10"/>
      <c r="HJR124" s="10"/>
      <c r="HJS124" s="10"/>
      <c r="HJT124" s="10"/>
      <c r="HJU124" s="10"/>
      <c r="HJV124" s="10"/>
      <c r="HJW124" s="10"/>
      <c r="HJX124" s="10"/>
      <c r="HJY124" s="10"/>
      <c r="HJZ124" s="10"/>
      <c r="HKA124" s="10"/>
      <c r="HKB124" s="10"/>
      <c r="HKC124" s="10"/>
      <c r="HKD124" s="10"/>
      <c r="HKE124" s="10"/>
      <c r="HKF124" s="10"/>
      <c r="HKG124" s="10"/>
      <c r="HKH124" s="10"/>
      <c r="HKI124" s="10"/>
      <c r="HKJ124" s="10"/>
      <c r="HKK124" s="10"/>
      <c r="HKL124" s="10"/>
      <c r="HKM124" s="10"/>
      <c r="HKN124" s="10"/>
      <c r="HKO124" s="10"/>
      <c r="HKP124" s="10"/>
      <c r="HKQ124" s="10"/>
      <c r="HKR124" s="10"/>
      <c r="HKS124" s="10"/>
      <c r="HKT124" s="10"/>
      <c r="HKU124" s="10"/>
      <c r="HKV124" s="10"/>
      <c r="HKW124" s="10"/>
      <c r="HKX124" s="10"/>
      <c r="HKY124" s="10"/>
      <c r="HKZ124" s="10"/>
      <c r="HLA124" s="10"/>
      <c r="HLB124" s="10"/>
      <c r="HLC124" s="10"/>
      <c r="HLD124" s="10"/>
      <c r="HLE124" s="10"/>
      <c r="HLF124" s="10"/>
      <c r="HLG124" s="10"/>
      <c r="HLH124" s="10"/>
      <c r="HLI124" s="10"/>
      <c r="HLJ124" s="10"/>
      <c r="HLK124" s="10"/>
      <c r="HLL124" s="10"/>
      <c r="HLM124" s="10"/>
      <c r="HLN124" s="10"/>
      <c r="HLO124" s="10"/>
      <c r="HLP124" s="10"/>
      <c r="HLQ124" s="10"/>
      <c r="HLR124" s="10"/>
      <c r="HLS124" s="10"/>
      <c r="HLT124" s="10"/>
      <c r="HLU124" s="10"/>
      <c r="HLV124" s="10"/>
      <c r="HLW124" s="10"/>
      <c r="HLX124" s="10"/>
      <c r="HLY124" s="10"/>
      <c r="HLZ124" s="10"/>
      <c r="HMA124" s="10"/>
      <c r="HMB124" s="10"/>
      <c r="HMC124" s="10"/>
      <c r="HMD124" s="10"/>
      <c r="HME124" s="10"/>
      <c r="HMF124" s="10"/>
      <c r="HMG124" s="10"/>
      <c r="HMH124" s="10"/>
      <c r="HMI124" s="10"/>
      <c r="HMJ124" s="10"/>
      <c r="HMK124" s="10"/>
      <c r="HML124" s="10"/>
      <c r="HMM124" s="10"/>
      <c r="HMN124" s="10"/>
      <c r="HMO124" s="10"/>
      <c r="HMP124" s="10"/>
      <c r="HMQ124" s="10"/>
      <c r="HMR124" s="10"/>
      <c r="HMS124" s="10"/>
      <c r="HMT124" s="10"/>
      <c r="HMU124" s="10"/>
      <c r="HMV124" s="10"/>
      <c r="HMW124" s="10"/>
      <c r="HMX124" s="10"/>
      <c r="HMY124" s="10"/>
      <c r="HMZ124" s="10"/>
      <c r="HNA124" s="10"/>
      <c r="HNB124" s="10"/>
      <c r="HNC124" s="10"/>
      <c r="HND124" s="10"/>
      <c r="HNE124" s="10"/>
      <c r="HNF124" s="10"/>
      <c r="HNG124" s="10"/>
      <c r="HNH124" s="10"/>
      <c r="HNI124" s="10"/>
      <c r="HNJ124" s="10"/>
      <c r="HNK124" s="10"/>
      <c r="HNL124" s="10"/>
      <c r="HNM124" s="10"/>
      <c r="HNN124" s="10"/>
      <c r="HNO124" s="10"/>
      <c r="HNP124" s="10"/>
      <c r="HNQ124" s="10"/>
      <c r="HNR124" s="10"/>
      <c r="HNS124" s="10"/>
      <c r="HNT124" s="10"/>
      <c r="HNU124" s="10"/>
      <c r="HNV124" s="10"/>
      <c r="HNW124" s="10"/>
      <c r="HNX124" s="10"/>
      <c r="HNY124" s="10"/>
      <c r="HNZ124" s="10"/>
      <c r="HOA124" s="10"/>
      <c r="HOB124" s="10"/>
      <c r="HOC124" s="10"/>
      <c r="HOD124" s="10"/>
      <c r="HOE124" s="10"/>
      <c r="HOF124" s="10"/>
      <c r="HOG124" s="10"/>
      <c r="HOH124" s="10"/>
      <c r="HOI124" s="10"/>
      <c r="HOJ124" s="10"/>
      <c r="HOK124" s="10"/>
      <c r="HOL124" s="10"/>
      <c r="HOM124" s="10"/>
      <c r="HON124" s="10"/>
      <c r="HOO124" s="10"/>
      <c r="HOP124" s="10"/>
      <c r="HOQ124" s="10"/>
      <c r="HOR124" s="10"/>
      <c r="HOS124" s="10"/>
      <c r="HOT124" s="10"/>
      <c r="HOU124" s="10"/>
      <c r="HOV124" s="10"/>
      <c r="HOW124" s="10"/>
      <c r="HOX124" s="10"/>
      <c r="HOY124" s="10"/>
      <c r="HOZ124" s="10"/>
      <c r="HPA124" s="10"/>
      <c r="HPB124" s="10"/>
      <c r="HPC124" s="10"/>
      <c r="HPD124" s="10"/>
      <c r="HPE124" s="10"/>
      <c r="HPF124" s="10"/>
      <c r="HPG124" s="10"/>
      <c r="HPH124" s="10"/>
      <c r="HPI124" s="10"/>
      <c r="HPJ124" s="10"/>
      <c r="HPK124" s="10"/>
      <c r="HPL124" s="10"/>
      <c r="HPM124" s="10"/>
      <c r="HPN124" s="10"/>
      <c r="HPO124" s="10"/>
      <c r="HPP124" s="10"/>
      <c r="HPQ124" s="10"/>
      <c r="HPR124" s="10"/>
      <c r="HPS124" s="10"/>
      <c r="HPT124" s="10"/>
      <c r="HPU124" s="10"/>
      <c r="HPV124" s="10"/>
      <c r="HPW124" s="10"/>
      <c r="HPX124" s="10"/>
      <c r="HPY124" s="10"/>
      <c r="HPZ124" s="10"/>
      <c r="HQA124" s="10"/>
      <c r="HQB124" s="10"/>
      <c r="HQC124" s="10"/>
      <c r="HQD124" s="10"/>
      <c r="HQE124" s="10"/>
      <c r="HQF124" s="10"/>
      <c r="HQG124" s="10"/>
      <c r="HQH124" s="10"/>
      <c r="HQI124" s="10"/>
      <c r="HQJ124" s="10"/>
      <c r="HQK124" s="10"/>
      <c r="HQL124" s="10"/>
      <c r="HQM124" s="10"/>
      <c r="HQN124" s="10"/>
      <c r="HQO124" s="10"/>
      <c r="HQP124" s="10"/>
      <c r="HQQ124" s="10"/>
      <c r="HQR124" s="10"/>
      <c r="HQS124" s="10"/>
      <c r="HQT124" s="10"/>
      <c r="HQU124" s="10"/>
      <c r="HQV124" s="10"/>
      <c r="HQW124" s="10"/>
      <c r="HQX124" s="10"/>
      <c r="HQY124" s="10"/>
      <c r="HQZ124" s="10"/>
      <c r="HRA124" s="10"/>
      <c r="HRB124" s="10"/>
      <c r="HRC124" s="10"/>
      <c r="HRD124" s="10"/>
      <c r="HRE124" s="10"/>
      <c r="HRF124" s="10"/>
      <c r="HRG124" s="10"/>
      <c r="HRH124" s="10"/>
      <c r="HRI124" s="10"/>
      <c r="HRJ124" s="10"/>
      <c r="HRK124" s="10"/>
      <c r="HRL124" s="10"/>
      <c r="HRM124" s="10"/>
      <c r="HRN124" s="10"/>
      <c r="HRO124" s="10"/>
      <c r="HRP124" s="10"/>
      <c r="HRQ124" s="10"/>
      <c r="HRR124" s="10"/>
      <c r="HRS124" s="10"/>
      <c r="HRT124" s="10"/>
      <c r="HRU124" s="10"/>
      <c r="HRV124" s="10"/>
      <c r="HRW124" s="10"/>
      <c r="HRX124" s="10"/>
      <c r="HRY124" s="10"/>
      <c r="HRZ124" s="10"/>
      <c r="HSA124" s="10"/>
      <c r="HSB124" s="10"/>
      <c r="HSC124" s="10"/>
      <c r="HSD124" s="10"/>
      <c r="HSE124" s="10"/>
      <c r="HSF124" s="10"/>
      <c r="HSG124" s="10"/>
      <c r="HSH124" s="10"/>
      <c r="HSI124" s="10"/>
      <c r="HSJ124" s="10"/>
      <c r="HSK124" s="10"/>
      <c r="HSL124" s="10"/>
      <c r="HSM124" s="10"/>
      <c r="HSN124" s="10"/>
      <c r="HSO124" s="10"/>
      <c r="HSP124" s="10"/>
      <c r="HSQ124" s="10"/>
      <c r="HSR124" s="10"/>
      <c r="HSS124" s="10"/>
      <c r="HST124" s="10"/>
      <c r="HSU124" s="10"/>
      <c r="HSV124" s="10"/>
      <c r="HSW124" s="10"/>
      <c r="HSX124" s="10"/>
      <c r="HSY124" s="10"/>
      <c r="HSZ124" s="10"/>
      <c r="HTA124" s="10"/>
      <c r="HTB124" s="10"/>
      <c r="HTC124" s="10"/>
      <c r="HTD124" s="10"/>
      <c r="HTE124" s="10"/>
      <c r="HTF124" s="10"/>
      <c r="HTG124" s="10"/>
      <c r="HTH124" s="10"/>
      <c r="HTI124" s="10"/>
      <c r="HTJ124" s="10"/>
      <c r="HTK124" s="10"/>
      <c r="HTL124" s="10"/>
      <c r="HTM124" s="10"/>
      <c r="HTN124" s="10"/>
      <c r="HTO124" s="10"/>
      <c r="HTP124" s="10"/>
      <c r="HTQ124" s="10"/>
      <c r="HTR124" s="10"/>
      <c r="HTS124" s="10"/>
      <c r="HTT124" s="10"/>
      <c r="HTU124" s="10"/>
      <c r="HTV124" s="10"/>
      <c r="HTW124" s="10"/>
      <c r="HTX124" s="10"/>
      <c r="HTY124" s="10"/>
      <c r="HTZ124" s="10"/>
      <c r="HUA124" s="10"/>
      <c r="HUB124" s="10"/>
      <c r="HUC124" s="10"/>
      <c r="HUD124" s="10"/>
      <c r="HUE124" s="10"/>
      <c r="HUF124" s="10"/>
      <c r="HUG124" s="10"/>
      <c r="HUH124" s="10"/>
      <c r="HUI124" s="10"/>
      <c r="HUJ124" s="10"/>
      <c r="HUK124" s="10"/>
      <c r="HUL124" s="10"/>
      <c r="HUM124" s="10"/>
      <c r="HUN124" s="10"/>
      <c r="HUO124" s="10"/>
      <c r="HUP124" s="10"/>
      <c r="HUQ124" s="10"/>
      <c r="HUR124" s="10"/>
      <c r="HUS124" s="10"/>
      <c r="HUT124" s="10"/>
      <c r="HUU124" s="10"/>
      <c r="HUV124" s="10"/>
      <c r="HUW124" s="10"/>
      <c r="HUX124" s="10"/>
      <c r="HUY124" s="10"/>
      <c r="HUZ124" s="10"/>
      <c r="HVA124" s="10"/>
      <c r="HVB124" s="10"/>
      <c r="HVC124" s="10"/>
      <c r="HVD124" s="10"/>
      <c r="HVE124" s="10"/>
      <c r="HVF124" s="10"/>
      <c r="HVG124" s="10"/>
      <c r="HVH124" s="10"/>
      <c r="HVI124" s="10"/>
      <c r="HVJ124" s="10"/>
      <c r="HVK124" s="10"/>
      <c r="HVL124" s="10"/>
      <c r="HVM124" s="10"/>
      <c r="HVN124" s="10"/>
      <c r="HVO124" s="10"/>
      <c r="HVP124" s="10"/>
      <c r="HVQ124" s="10"/>
      <c r="HVR124" s="10"/>
      <c r="HVS124" s="10"/>
      <c r="HVT124" s="10"/>
      <c r="HVU124" s="10"/>
      <c r="HVV124" s="10"/>
      <c r="HVW124" s="10"/>
      <c r="HVX124" s="10"/>
      <c r="HVY124" s="10"/>
      <c r="HVZ124" s="10"/>
      <c r="HWA124" s="10"/>
      <c r="HWB124" s="10"/>
      <c r="HWC124" s="10"/>
      <c r="HWD124" s="10"/>
      <c r="HWE124" s="10"/>
      <c r="HWF124" s="10"/>
      <c r="HWG124" s="10"/>
      <c r="HWH124" s="10"/>
      <c r="HWI124" s="10"/>
      <c r="HWJ124" s="10"/>
      <c r="HWK124" s="10"/>
      <c r="HWL124" s="10"/>
      <c r="HWM124" s="10"/>
      <c r="HWN124" s="10"/>
      <c r="HWO124" s="10"/>
      <c r="HWP124" s="10"/>
      <c r="HWQ124" s="10"/>
      <c r="HWR124" s="10"/>
      <c r="HWS124" s="10"/>
      <c r="HWT124" s="10"/>
      <c r="HWU124" s="10"/>
      <c r="HWV124" s="10"/>
      <c r="HWW124" s="10"/>
      <c r="HWX124" s="10"/>
      <c r="HWY124" s="10"/>
      <c r="HWZ124" s="10"/>
      <c r="HXA124" s="10"/>
      <c r="HXB124" s="10"/>
      <c r="HXC124" s="10"/>
      <c r="HXD124" s="10"/>
      <c r="HXE124" s="10"/>
      <c r="HXF124" s="10"/>
      <c r="HXG124" s="10"/>
      <c r="HXH124" s="10"/>
      <c r="HXI124" s="10"/>
      <c r="HXJ124" s="10"/>
      <c r="HXK124" s="10"/>
      <c r="HXL124" s="10"/>
      <c r="HXM124" s="10"/>
      <c r="HXN124" s="10"/>
      <c r="HXO124" s="10"/>
      <c r="HXP124" s="10"/>
      <c r="HXQ124" s="10"/>
      <c r="HXR124" s="10"/>
      <c r="HXS124" s="10"/>
      <c r="HXT124" s="10"/>
      <c r="HXU124" s="10"/>
      <c r="HXV124" s="10"/>
      <c r="HXW124" s="10"/>
      <c r="HXX124" s="10"/>
      <c r="HXY124" s="10"/>
      <c r="HXZ124" s="10"/>
      <c r="HYA124" s="10"/>
      <c r="HYB124" s="10"/>
      <c r="HYC124" s="10"/>
      <c r="HYD124" s="10"/>
      <c r="HYE124" s="10"/>
      <c r="HYF124" s="10"/>
      <c r="HYG124" s="10"/>
      <c r="HYH124" s="10"/>
      <c r="HYI124" s="10"/>
      <c r="HYJ124" s="10"/>
      <c r="HYK124" s="10"/>
      <c r="HYL124" s="10"/>
      <c r="HYM124" s="10"/>
      <c r="HYN124" s="10"/>
      <c r="HYO124" s="10"/>
      <c r="HYP124" s="10"/>
      <c r="HYQ124" s="10"/>
      <c r="HYR124" s="10"/>
      <c r="HYS124" s="10"/>
      <c r="HYT124" s="10"/>
      <c r="HYU124" s="10"/>
      <c r="HYV124" s="10"/>
      <c r="HYW124" s="10"/>
      <c r="HYX124" s="10"/>
      <c r="HYY124" s="10"/>
      <c r="HYZ124" s="10"/>
      <c r="HZA124" s="10"/>
      <c r="HZB124" s="10"/>
      <c r="HZC124" s="10"/>
      <c r="HZD124" s="10"/>
      <c r="HZE124" s="10"/>
      <c r="HZF124" s="10"/>
      <c r="HZG124" s="10"/>
      <c r="HZH124" s="10"/>
      <c r="HZI124" s="10"/>
      <c r="HZJ124" s="10"/>
      <c r="HZK124" s="10"/>
      <c r="HZL124" s="10"/>
      <c r="HZM124" s="10"/>
      <c r="HZN124" s="10"/>
      <c r="HZO124" s="10"/>
      <c r="HZP124" s="10"/>
      <c r="HZQ124" s="10"/>
      <c r="HZR124" s="10"/>
      <c r="HZS124" s="10"/>
      <c r="HZT124" s="10"/>
      <c r="HZU124" s="10"/>
      <c r="HZV124" s="10"/>
      <c r="HZW124" s="10"/>
      <c r="HZX124" s="10"/>
      <c r="HZY124" s="10"/>
      <c r="HZZ124" s="10"/>
      <c r="IAA124" s="10"/>
      <c r="IAB124" s="10"/>
      <c r="IAC124" s="10"/>
      <c r="IAD124" s="10"/>
      <c r="IAE124" s="10"/>
      <c r="IAF124" s="10"/>
      <c r="IAG124" s="10"/>
      <c r="IAH124" s="10"/>
      <c r="IAI124" s="10"/>
      <c r="IAJ124" s="10"/>
      <c r="IAK124" s="10"/>
      <c r="IAL124" s="10"/>
      <c r="IAM124" s="10"/>
      <c r="IAN124" s="10"/>
      <c r="IAO124" s="10"/>
      <c r="IAP124" s="10"/>
      <c r="IAQ124" s="10"/>
      <c r="IAR124" s="10"/>
      <c r="IAS124" s="10"/>
      <c r="IAT124" s="10"/>
      <c r="IAU124" s="10"/>
      <c r="IAV124" s="10"/>
      <c r="IAW124" s="10"/>
      <c r="IAX124" s="10"/>
      <c r="IAY124" s="10"/>
      <c r="IAZ124" s="10"/>
      <c r="IBA124" s="10"/>
      <c r="IBB124" s="10"/>
      <c r="IBC124" s="10"/>
      <c r="IBD124" s="10"/>
      <c r="IBE124" s="10"/>
      <c r="IBF124" s="10"/>
      <c r="IBG124" s="10"/>
      <c r="IBH124" s="10"/>
      <c r="IBI124" s="10"/>
      <c r="IBJ124" s="10"/>
      <c r="IBK124" s="10"/>
      <c r="IBL124" s="10"/>
      <c r="IBM124" s="10"/>
      <c r="IBN124" s="10"/>
      <c r="IBO124" s="10"/>
      <c r="IBP124" s="10"/>
      <c r="IBQ124" s="10"/>
      <c r="IBR124" s="10"/>
      <c r="IBS124" s="10"/>
      <c r="IBT124" s="10"/>
      <c r="IBU124" s="10"/>
      <c r="IBV124" s="10"/>
      <c r="IBW124" s="10"/>
      <c r="IBX124" s="10"/>
      <c r="IBY124" s="10"/>
      <c r="IBZ124" s="10"/>
      <c r="ICA124" s="10"/>
      <c r="ICB124" s="10"/>
      <c r="ICC124" s="10"/>
      <c r="ICD124" s="10"/>
      <c r="ICE124" s="10"/>
      <c r="ICF124" s="10"/>
      <c r="ICG124" s="10"/>
      <c r="ICH124" s="10"/>
      <c r="ICI124" s="10"/>
      <c r="ICJ124" s="10"/>
      <c r="ICK124" s="10"/>
      <c r="ICL124" s="10"/>
      <c r="ICM124" s="10"/>
      <c r="ICN124" s="10"/>
      <c r="ICO124" s="10"/>
      <c r="ICP124" s="10"/>
      <c r="ICQ124" s="10"/>
      <c r="ICR124" s="10"/>
      <c r="ICS124" s="10"/>
      <c r="ICT124" s="10"/>
      <c r="ICU124" s="10"/>
      <c r="ICV124" s="10"/>
      <c r="ICW124" s="10"/>
      <c r="ICX124" s="10"/>
      <c r="ICY124" s="10"/>
      <c r="ICZ124" s="10"/>
      <c r="IDA124" s="10"/>
      <c r="IDB124" s="10"/>
      <c r="IDC124" s="10"/>
      <c r="IDD124" s="10"/>
      <c r="IDE124" s="10"/>
      <c r="IDF124" s="10"/>
      <c r="IDG124" s="10"/>
      <c r="IDH124" s="10"/>
      <c r="IDI124" s="10"/>
      <c r="IDJ124" s="10"/>
      <c r="IDK124" s="10"/>
      <c r="IDL124" s="10"/>
      <c r="IDM124" s="10"/>
      <c r="IDN124" s="10"/>
      <c r="IDO124" s="10"/>
      <c r="IDP124" s="10"/>
      <c r="IDQ124" s="10"/>
      <c r="IDR124" s="10"/>
      <c r="IDS124" s="10"/>
      <c r="IDT124" s="10"/>
      <c r="IDU124" s="10"/>
      <c r="IDV124" s="10"/>
      <c r="IDW124" s="10"/>
      <c r="IDX124" s="10"/>
      <c r="IDY124" s="10"/>
      <c r="IDZ124" s="10"/>
      <c r="IEA124" s="10"/>
      <c r="IEB124" s="10"/>
      <c r="IEC124" s="10"/>
      <c r="IED124" s="10"/>
      <c r="IEE124" s="10"/>
      <c r="IEF124" s="10"/>
      <c r="IEG124" s="10"/>
      <c r="IEH124" s="10"/>
      <c r="IEI124" s="10"/>
      <c r="IEJ124" s="10"/>
      <c r="IEK124" s="10"/>
      <c r="IEL124" s="10"/>
      <c r="IEM124" s="10"/>
      <c r="IEN124" s="10"/>
      <c r="IEO124" s="10"/>
      <c r="IEP124" s="10"/>
      <c r="IEQ124" s="10"/>
      <c r="IER124" s="10"/>
      <c r="IES124" s="10"/>
      <c r="IET124" s="10"/>
      <c r="IEU124" s="10"/>
      <c r="IEV124" s="10"/>
      <c r="IEW124" s="10"/>
      <c r="IEX124" s="10"/>
      <c r="IEY124" s="10"/>
      <c r="IEZ124" s="10"/>
      <c r="IFA124" s="10"/>
      <c r="IFB124" s="10"/>
      <c r="IFC124" s="10"/>
      <c r="IFD124" s="10"/>
      <c r="IFE124" s="10"/>
      <c r="IFF124" s="10"/>
      <c r="IFG124" s="10"/>
      <c r="IFH124" s="10"/>
      <c r="IFI124" s="10"/>
      <c r="IFJ124" s="10"/>
      <c r="IFK124" s="10"/>
      <c r="IFL124" s="10"/>
      <c r="IFM124" s="10"/>
      <c r="IFN124" s="10"/>
      <c r="IFO124" s="10"/>
      <c r="IFP124" s="10"/>
      <c r="IFQ124" s="10"/>
      <c r="IFR124" s="10"/>
      <c r="IFS124" s="10"/>
      <c r="IFT124" s="10"/>
      <c r="IFU124" s="10"/>
      <c r="IFV124" s="10"/>
      <c r="IFW124" s="10"/>
      <c r="IFX124" s="10"/>
      <c r="IFY124" s="10"/>
      <c r="IFZ124" s="10"/>
      <c r="IGA124" s="10"/>
      <c r="IGB124" s="10"/>
      <c r="IGC124" s="10"/>
      <c r="IGD124" s="10"/>
      <c r="IGE124" s="10"/>
      <c r="IGF124" s="10"/>
      <c r="IGG124" s="10"/>
      <c r="IGH124" s="10"/>
      <c r="IGI124" s="10"/>
      <c r="IGJ124" s="10"/>
      <c r="IGK124" s="10"/>
      <c r="IGL124" s="10"/>
      <c r="IGM124" s="10"/>
      <c r="IGN124" s="10"/>
      <c r="IGO124" s="10"/>
      <c r="IGP124" s="10"/>
      <c r="IGQ124" s="10"/>
      <c r="IGR124" s="10"/>
      <c r="IGS124" s="10"/>
      <c r="IGT124" s="10"/>
      <c r="IGU124" s="10"/>
      <c r="IGV124" s="10"/>
      <c r="IGW124" s="10"/>
      <c r="IGX124" s="10"/>
      <c r="IGY124" s="10"/>
      <c r="IGZ124" s="10"/>
      <c r="IHA124" s="10"/>
      <c r="IHB124" s="10"/>
      <c r="IHC124" s="10"/>
      <c r="IHD124" s="10"/>
      <c r="IHE124" s="10"/>
      <c r="IHF124" s="10"/>
      <c r="IHG124" s="10"/>
      <c r="IHH124" s="10"/>
      <c r="IHI124" s="10"/>
      <c r="IHJ124" s="10"/>
      <c r="IHK124" s="10"/>
      <c r="IHL124" s="10"/>
      <c r="IHM124" s="10"/>
      <c r="IHN124" s="10"/>
      <c r="IHO124" s="10"/>
      <c r="IHP124" s="10"/>
      <c r="IHQ124" s="10"/>
      <c r="IHR124" s="10"/>
      <c r="IHS124" s="10"/>
      <c r="IHT124" s="10"/>
      <c r="IHU124" s="10"/>
      <c r="IHV124" s="10"/>
      <c r="IHW124" s="10"/>
      <c r="IHX124" s="10"/>
      <c r="IHY124" s="10"/>
      <c r="IHZ124" s="10"/>
      <c r="IIA124" s="10"/>
      <c r="IIB124" s="10"/>
      <c r="IIC124" s="10"/>
      <c r="IID124" s="10"/>
      <c r="IIE124" s="10"/>
      <c r="IIF124" s="10"/>
      <c r="IIG124" s="10"/>
      <c r="IIH124" s="10"/>
      <c r="III124" s="10"/>
      <c r="IIJ124" s="10"/>
      <c r="IIK124" s="10"/>
      <c r="IIL124" s="10"/>
      <c r="IIM124" s="10"/>
      <c r="IIN124" s="10"/>
      <c r="IIO124" s="10"/>
      <c r="IIP124" s="10"/>
      <c r="IIQ124" s="10"/>
      <c r="IIR124" s="10"/>
      <c r="IIS124" s="10"/>
      <c r="IIT124" s="10"/>
      <c r="IIU124" s="10"/>
      <c r="IIV124" s="10"/>
      <c r="IIW124" s="10"/>
      <c r="IIX124" s="10"/>
      <c r="IIY124" s="10"/>
      <c r="IIZ124" s="10"/>
      <c r="IJA124" s="10"/>
      <c r="IJB124" s="10"/>
      <c r="IJC124" s="10"/>
      <c r="IJD124" s="10"/>
      <c r="IJE124" s="10"/>
      <c r="IJF124" s="10"/>
      <c r="IJG124" s="10"/>
      <c r="IJH124" s="10"/>
      <c r="IJI124" s="10"/>
      <c r="IJJ124" s="10"/>
      <c r="IJK124" s="10"/>
      <c r="IJL124" s="10"/>
      <c r="IJM124" s="10"/>
      <c r="IJN124" s="10"/>
      <c r="IJO124" s="10"/>
      <c r="IJP124" s="10"/>
      <c r="IJQ124" s="10"/>
      <c r="IJR124" s="10"/>
      <c r="IJS124" s="10"/>
      <c r="IJT124" s="10"/>
      <c r="IJU124" s="10"/>
      <c r="IJV124" s="10"/>
      <c r="IJW124" s="10"/>
      <c r="IJX124" s="10"/>
      <c r="IJY124" s="10"/>
      <c r="IJZ124" s="10"/>
      <c r="IKA124" s="10"/>
      <c r="IKB124" s="10"/>
      <c r="IKC124" s="10"/>
      <c r="IKD124" s="10"/>
      <c r="IKE124" s="10"/>
      <c r="IKF124" s="10"/>
      <c r="IKG124" s="10"/>
      <c r="IKH124" s="10"/>
      <c r="IKI124" s="10"/>
      <c r="IKJ124" s="10"/>
      <c r="IKK124" s="10"/>
      <c r="IKL124" s="10"/>
      <c r="IKM124" s="10"/>
      <c r="IKN124" s="10"/>
      <c r="IKO124" s="10"/>
      <c r="IKP124" s="10"/>
      <c r="IKQ124" s="10"/>
      <c r="IKR124" s="10"/>
      <c r="IKS124" s="10"/>
      <c r="IKT124" s="10"/>
      <c r="IKU124" s="10"/>
      <c r="IKV124" s="10"/>
      <c r="IKW124" s="10"/>
      <c r="IKX124" s="10"/>
      <c r="IKY124" s="10"/>
      <c r="IKZ124" s="10"/>
      <c r="ILA124" s="10"/>
      <c r="ILB124" s="10"/>
      <c r="ILC124" s="10"/>
      <c r="ILD124" s="10"/>
      <c r="ILE124" s="10"/>
      <c r="ILF124" s="10"/>
      <c r="ILG124" s="10"/>
      <c r="ILH124" s="10"/>
      <c r="ILI124" s="10"/>
      <c r="ILJ124" s="10"/>
      <c r="ILK124" s="10"/>
      <c r="ILL124" s="10"/>
      <c r="ILM124" s="10"/>
      <c r="ILN124" s="10"/>
      <c r="ILO124" s="10"/>
      <c r="ILP124" s="10"/>
      <c r="ILQ124" s="10"/>
      <c r="ILR124" s="10"/>
      <c r="ILS124" s="10"/>
      <c r="ILT124" s="10"/>
      <c r="ILU124" s="10"/>
      <c r="ILV124" s="10"/>
      <c r="ILW124" s="10"/>
      <c r="ILX124" s="10"/>
      <c r="ILY124" s="10"/>
      <c r="ILZ124" s="10"/>
      <c r="IMA124" s="10"/>
      <c r="IMB124" s="10"/>
      <c r="IMC124" s="10"/>
      <c r="IMD124" s="10"/>
      <c r="IME124" s="10"/>
      <c r="IMF124" s="10"/>
      <c r="IMG124" s="10"/>
      <c r="IMH124" s="10"/>
      <c r="IMI124" s="10"/>
      <c r="IMJ124" s="10"/>
      <c r="IMK124" s="10"/>
      <c r="IML124" s="10"/>
      <c r="IMM124" s="10"/>
      <c r="IMN124" s="10"/>
      <c r="IMO124" s="10"/>
      <c r="IMP124" s="10"/>
      <c r="IMQ124" s="10"/>
      <c r="IMR124" s="10"/>
      <c r="IMS124" s="10"/>
      <c r="IMT124" s="10"/>
      <c r="IMU124" s="10"/>
      <c r="IMV124" s="10"/>
      <c r="IMW124" s="10"/>
      <c r="IMX124" s="10"/>
      <c r="IMY124" s="10"/>
      <c r="IMZ124" s="10"/>
      <c r="INA124" s="10"/>
      <c r="INB124" s="10"/>
      <c r="INC124" s="10"/>
      <c r="IND124" s="10"/>
      <c r="INE124" s="10"/>
      <c r="INF124" s="10"/>
      <c r="ING124" s="10"/>
      <c r="INH124" s="10"/>
      <c r="INI124" s="10"/>
      <c r="INJ124" s="10"/>
      <c r="INK124" s="10"/>
      <c r="INL124" s="10"/>
      <c r="INM124" s="10"/>
      <c r="INN124" s="10"/>
      <c r="INO124" s="10"/>
      <c r="INP124" s="10"/>
      <c r="INQ124" s="10"/>
      <c r="INR124" s="10"/>
      <c r="INS124" s="10"/>
      <c r="INT124" s="10"/>
      <c r="INU124" s="10"/>
      <c r="INV124" s="10"/>
      <c r="INW124" s="10"/>
      <c r="INX124" s="10"/>
      <c r="INY124" s="10"/>
      <c r="INZ124" s="10"/>
      <c r="IOA124" s="10"/>
      <c r="IOB124" s="10"/>
      <c r="IOC124" s="10"/>
      <c r="IOD124" s="10"/>
      <c r="IOE124" s="10"/>
      <c r="IOF124" s="10"/>
      <c r="IOG124" s="10"/>
      <c r="IOH124" s="10"/>
      <c r="IOI124" s="10"/>
      <c r="IOJ124" s="10"/>
      <c r="IOK124" s="10"/>
      <c r="IOL124" s="10"/>
      <c r="IOM124" s="10"/>
      <c r="ION124" s="10"/>
      <c r="IOO124" s="10"/>
      <c r="IOP124" s="10"/>
      <c r="IOQ124" s="10"/>
      <c r="IOR124" s="10"/>
      <c r="IOS124" s="10"/>
      <c r="IOT124" s="10"/>
      <c r="IOU124" s="10"/>
      <c r="IOV124" s="10"/>
      <c r="IOW124" s="10"/>
      <c r="IOX124" s="10"/>
      <c r="IOY124" s="10"/>
      <c r="IOZ124" s="10"/>
      <c r="IPA124" s="10"/>
      <c r="IPB124" s="10"/>
      <c r="IPC124" s="10"/>
      <c r="IPD124" s="10"/>
      <c r="IPE124" s="10"/>
      <c r="IPF124" s="10"/>
      <c r="IPG124" s="10"/>
      <c r="IPH124" s="10"/>
      <c r="IPI124" s="10"/>
      <c r="IPJ124" s="10"/>
      <c r="IPK124" s="10"/>
      <c r="IPL124" s="10"/>
      <c r="IPM124" s="10"/>
      <c r="IPN124" s="10"/>
      <c r="IPO124" s="10"/>
      <c r="IPP124" s="10"/>
      <c r="IPQ124" s="10"/>
      <c r="IPR124" s="10"/>
      <c r="IPS124" s="10"/>
      <c r="IPT124" s="10"/>
      <c r="IPU124" s="10"/>
      <c r="IPV124" s="10"/>
      <c r="IPW124" s="10"/>
      <c r="IPX124" s="10"/>
      <c r="IPY124" s="10"/>
      <c r="IPZ124" s="10"/>
      <c r="IQA124" s="10"/>
      <c r="IQB124" s="10"/>
      <c r="IQC124" s="10"/>
      <c r="IQD124" s="10"/>
      <c r="IQE124" s="10"/>
      <c r="IQF124" s="10"/>
      <c r="IQG124" s="10"/>
      <c r="IQH124" s="10"/>
      <c r="IQI124" s="10"/>
      <c r="IQJ124" s="10"/>
      <c r="IQK124" s="10"/>
      <c r="IQL124" s="10"/>
      <c r="IQM124" s="10"/>
      <c r="IQN124" s="10"/>
      <c r="IQO124" s="10"/>
      <c r="IQP124" s="10"/>
      <c r="IQQ124" s="10"/>
      <c r="IQR124" s="10"/>
      <c r="IQS124" s="10"/>
      <c r="IQT124" s="10"/>
      <c r="IQU124" s="10"/>
      <c r="IQV124" s="10"/>
      <c r="IQW124" s="10"/>
      <c r="IQX124" s="10"/>
      <c r="IQY124" s="10"/>
      <c r="IQZ124" s="10"/>
      <c r="IRA124" s="10"/>
      <c r="IRB124" s="10"/>
      <c r="IRC124" s="10"/>
      <c r="IRD124" s="10"/>
      <c r="IRE124" s="10"/>
      <c r="IRF124" s="10"/>
      <c r="IRG124" s="10"/>
      <c r="IRH124" s="10"/>
      <c r="IRI124" s="10"/>
      <c r="IRJ124" s="10"/>
      <c r="IRK124" s="10"/>
      <c r="IRL124" s="10"/>
      <c r="IRM124" s="10"/>
      <c r="IRN124" s="10"/>
      <c r="IRO124" s="10"/>
      <c r="IRP124" s="10"/>
      <c r="IRQ124" s="10"/>
      <c r="IRR124" s="10"/>
      <c r="IRS124" s="10"/>
      <c r="IRT124" s="10"/>
      <c r="IRU124" s="10"/>
      <c r="IRV124" s="10"/>
      <c r="IRW124" s="10"/>
      <c r="IRX124" s="10"/>
      <c r="IRY124" s="10"/>
      <c r="IRZ124" s="10"/>
      <c r="ISA124" s="10"/>
      <c r="ISB124" s="10"/>
      <c r="ISC124" s="10"/>
      <c r="ISD124" s="10"/>
      <c r="ISE124" s="10"/>
      <c r="ISF124" s="10"/>
      <c r="ISG124" s="10"/>
      <c r="ISH124" s="10"/>
      <c r="ISI124" s="10"/>
      <c r="ISJ124" s="10"/>
      <c r="ISK124" s="10"/>
      <c r="ISL124" s="10"/>
      <c r="ISM124" s="10"/>
      <c r="ISN124" s="10"/>
      <c r="ISO124" s="10"/>
      <c r="ISP124" s="10"/>
      <c r="ISQ124" s="10"/>
      <c r="ISR124" s="10"/>
      <c r="ISS124" s="10"/>
      <c r="IST124" s="10"/>
      <c r="ISU124" s="10"/>
      <c r="ISV124" s="10"/>
      <c r="ISW124" s="10"/>
      <c r="ISX124" s="10"/>
      <c r="ISY124" s="10"/>
      <c r="ISZ124" s="10"/>
      <c r="ITA124" s="10"/>
      <c r="ITB124" s="10"/>
      <c r="ITC124" s="10"/>
      <c r="ITD124" s="10"/>
      <c r="ITE124" s="10"/>
      <c r="ITF124" s="10"/>
      <c r="ITG124" s="10"/>
      <c r="ITH124" s="10"/>
      <c r="ITI124" s="10"/>
      <c r="ITJ124" s="10"/>
      <c r="ITK124" s="10"/>
      <c r="ITL124" s="10"/>
      <c r="ITM124" s="10"/>
      <c r="ITN124" s="10"/>
      <c r="ITO124" s="10"/>
      <c r="ITP124" s="10"/>
      <c r="ITQ124" s="10"/>
      <c r="ITR124" s="10"/>
      <c r="ITS124" s="10"/>
      <c r="ITT124" s="10"/>
      <c r="ITU124" s="10"/>
      <c r="ITV124" s="10"/>
      <c r="ITW124" s="10"/>
      <c r="ITX124" s="10"/>
      <c r="ITY124" s="10"/>
      <c r="ITZ124" s="10"/>
      <c r="IUA124" s="10"/>
      <c r="IUB124" s="10"/>
      <c r="IUC124" s="10"/>
      <c r="IUD124" s="10"/>
      <c r="IUE124" s="10"/>
      <c r="IUF124" s="10"/>
      <c r="IUG124" s="10"/>
      <c r="IUH124" s="10"/>
      <c r="IUI124" s="10"/>
      <c r="IUJ124" s="10"/>
      <c r="IUK124" s="10"/>
      <c r="IUL124" s="10"/>
      <c r="IUM124" s="10"/>
      <c r="IUN124" s="10"/>
      <c r="IUO124" s="10"/>
      <c r="IUP124" s="10"/>
      <c r="IUQ124" s="10"/>
      <c r="IUR124" s="10"/>
      <c r="IUS124" s="10"/>
      <c r="IUT124" s="10"/>
      <c r="IUU124" s="10"/>
      <c r="IUV124" s="10"/>
      <c r="IUW124" s="10"/>
      <c r="IUX124" s="10"/>
      <c r="IUY124" s="10"/>
      <c r="IUZ124" s="10"/>
      <c r="IVA124" s="10"/>
      <c r="IVB124" s="10"/>
      <c r="IVC124" s="10"/>
      <c r="IVD124" s="10"/>
      <c r="IVE124" s="10"/>
      <c r="IVF124" s="10"/>
      <c r="IVG124" s="10"/>
      <c r="IVH124" s="10"/>
      <c r="IVI124" s="10"/>
      <c r="IVJ124" s="10"/>
      <c r="IVK124" s="10"/>
      <c r="IVL124" s="10"/>
      <c r="IVM124" s="10"/>
      <c r="IVN124" s="10"/>
      <c r="IVO124" s="10"/>
      <c r="IVP124" s="10"/>
      <c r="IVQ124" s="10"/>
      <c r="IVR124" s="10"/>
      <c r="IVS124" s="10"/>
      <c r="IVT124" s="10"/>
      <c r="IVU124" s="10"/>
      <c r="IVV124" s="10"/>
      <c r="IVW124" s="10"/>
      <c r="IVX124" s="10"/>
      <c r="IVY124" s="10"/>
      <c r="IVZ124" s="10"/>
      <c r="IWA124" s="10"/>
      <c r="IWB124" s="10"/>
      <c r="IWC124" s="10"/>
      <c r="IWD124" s="10"/>
      <c r="IWE124" s="10"/>
      <c r="IWF124" s="10"/>
      <c r="IWG124" s="10"/>
      <c r="IWH124" s="10"/>
      <c r="IWI124" s="10"/>
      <c r="IWJ124" s="10"/>
      <c r="IWK124" s="10"/>
      <c r="IWL124" s="10"/>
      <c r="IWM124" s="10"/>
      <c r="IWN124" s="10"/>
      <c r="IWO124" s="10"/>
      <c r="IWP124" s="10"/>
      <c r="IWQ124" s="10"/>
      <c r="IWR124" s="10"/>
      <c r="IWS124" s="10"/>
      <c r="IWT124" s="10"/>
      <c r="IWU124" s="10"/>
      <c r="IWV124" s="10"/>
      <c r="IWW124" s="10"/>
      <c r="IWX124" s="10"/>
      <c r="IWY124" s="10"/>
      <c r="IWZ124" s="10"/>
      <c r="IXA124" s="10"/>
      <c r="IXB124" s="10"/>
      <c r="IXC124" s="10"/>
      <c r="IXD124" s="10"/>
      <c r="IXE124" s="10"/>
      <c r="IXF124" s="10"/>
      <c r="IXG124" s="10"/>
      <c r="IXH124" s="10"/>
      <c r="IXI124" s="10"/>
      <c r="IXJ124" s="10"/>
      <c r="IXK124" s="10"/>
      <c r="IXL124" s="10"/>
      <c r="IXM124" s="10"/>
      <c r="IXN124" s="10"/>
      <c r="IXO124" s="10"/>
      <c r="IXP124" s="10"/>
      <c r="IXQ124" s="10"/>
      <c r="IXR124" s="10"/>
      <c r="IXS124" s="10"/>
      <c r="IXT124" s="10"/>
      <c r="IXU124" s="10"/>
      <c r="IXV124" s="10"/>
      <c r="IXW124" s="10"/>
      <c r="IXX124" s="10"/>
      <c r="IXY124" s="10"/>
      <c r="IXZ124" s="10"/>
      <c r="IYA124" s="10"/>
      <c r="IYB124" s="10"/>
      <c r="IYC124" s="10"/>
      <c r="IYD124" s="10"/>
      <c r="IYE124" s="10"/>
      <c r="IYF124" s="10"/>
      <c r="IYG124" s="10"/>
      <c r="IYH124" s="10"/>
      <c r="IYI124" s="10"/>
      <c r="IYJ124" s="10"/>
      <c r="IYK124" s="10"/>
      <c r="IYL124" s="10"/>
      <c r="IYM124" s="10"/>
      <c r="IYN124" s="10"/>
      <c r="IYO124" s="10"/>
      <c r="IYP124" s="10"/>
      <c r="IYQ124" s="10"/>
      <c r="IYR124" s="10"/>
      <c r="IYS124" s="10"/>
      <c r="IYT124" s="10"/>
      <c r="IYU124" s="10"/>
      <c r="IYV124" s="10"/>
      <c r="IYW124" s="10"/>
      <c r="IYX124" s="10"/>
      <c r="IYY124" s="10"/>
      <c r="IYZ124" s="10"/>
      <c r="IZA124" s="10"/>
      <c r="IZB124" s="10"/>
      <c r="IZC124" s="10"/>
      <c r="IZD124" s="10"/>
      <c r="IZE124" s="10"/>
      <c r="IZF124" s="10"/>
      <c r="IZG124" s="10"/>
      <c r="IZH124" s="10"/>
      <c r="IZI124" s="10"/>
      <c r="IZJ124" s="10"/>
      <c r="IZK124" s="10"/>
      <c r="IZL124" s="10"/>
      <c r="IZM124" s="10"/>
      <c r="IZN124" s="10"/>
      <c r="IZO124" s="10"/>
      <c r="IZP124" s="10"/>
      <c r="IZQ124" s="10"/>
      <c r="IZR124" s="10"/>
      <c r="IZS124" s="10"/>
      <c r="IZT124" s="10"/>
      <c r="IZU124" s="10"/>
      <c r="IZV124" s="10"/>
      <c r="IZW124" s="10"/>
      <c r="IZX124" s="10"/>
      <c r="IZY124" s="10"/>
      <c r="IZZ124" s="10"/>
      <c r="JAA124" s="10"/>
      <c r="JAB124" s="10"/>
      <c r="JAC124" s="10"/>
      <c r="JAD124" s="10"/>
      <c r="JAE124" s="10"/>
      <c r="JAF124" s="10"/>
      <c r="JAG124" s="10"/>
      <c r="JAH124" s="10"/>
      <c r="JAI124" s="10"/>
      <c r="JAJ124" s="10"/>
      <c r="JAK124" s="10"/>
      <c r="JAL124" s="10"/>
      <c r="JAM124" s="10"/>
      <c r="JAN124" s="10"/>
      <c r="JAO124" s="10"/>
      <c r="JAP124" s="10"/>
      <c r="JAQ124" s="10"/>
      <c r="JAR124" s="10"/>
      <c r="JAS124" s="10"/>
      <c r="JAT124" s="10"/>
      <c r="JAU124" s="10"/>
      <c r="JAV124" s="10"/>
      <c r="JAW124" s="10"/>
      <c r="JAX124" s="10"/>
      <c r="JAY124" s="10"/>
      <c r="JAZ124" s="10"/>
      <c r="JBA124" s="10"/>
      <c r="JBB124" s="10"/>
      <c r="JBC124" s="10"/>
      <c r="JBD124" s="10"/>
      <c r="JBE124" s="10"/>
      <c r="JBF124" s="10"/>
      <c r="JBG124" s="10"/>
      <c r="JBH124" s="10"/>
      <c r="JBI124" s="10"/>
      <c r="JBJ124" s="10"/>
      <c r="JBK124" s="10"/>
      <c r="JBL124" s="10"/>
      <c r="JBM124" s="10"/>
      <c r="JBN124" s="10"/>
      <c r="JBO124" s="10"/>
      <c r="JBP124" s="10"/>
      <c r="JBQ124" s="10"/>
      <c r="JBR124" s="10"/>
      <c r="JBS124" s="10"/>
      <c r="JBT124" s="10"/>
      <c r="JBU124" s="10"/>
      <c r="JBV124" s="10"/>
      <c r="JBW124" s="10"/>
      <c r="JBX124" s="10"/>
      <c r="JBY124" s="10"/>
      <c r="JBZ124" s="10"/>
      <c r="JCA124" s="10"/>
      <c r="JCB124" s="10"/>
      <c r="JCC124" s="10"/>
      <c r="JCD124" s="10"/>
      <c r="JCE124" s="10"/>
      <c r="JCF124" s="10"/>
      <c r="JCG124" s="10"/>
      <c r="JCH124" s="10"/>
      <c r="JCI124" s="10"/>
      <c r="JCJ124" s="10"/>
      <c r="JCK124" s="10"/>
      <c r="JCL124" s="10"/>
      <c r="JCM124" s="10"/>
      <c r="JCN124" s="10"/>
      <c r="JCO124" s="10"/>
      <c r="JCP124" s="10"/>
      <c r="JCQ124" s="10"/>
      <c r="JCR124" s="10"/>
      <c r="JCS124" s="10"/>
      <c r="JCT124" s="10"/>
      <c r="JCU124" s="10"/>
      <c r="JCV124" s="10"/>
      <c r="JCW124" s="10"/>
      <c r="JCX124" s="10"/>
      <c r="JCY124" s="10"/>
      <c r="JCZ124" s="10"/>
      <c r="JDA124" s="10"/>
      <c r="JDB124" s="10"/>
      <c r="JDC124" s="10"/>
      <c r="JDD124" s="10"/>
      <c r="JDE124" s="10"/>
      <c r="JDF124" s="10"/>
      <c r="JDG124" s="10"/>
      <c r="JDH124" s="10"/>
      <c r="JDI124" s="10"/>
      <c r="JDJ124" s="10"/>
      <c r="JDK124" s="10"/>
      <c r="JDL124" s="10"/>
      <c r="JDM124" s="10"/>
      <c r="JDN124" s="10"/>
      <c r="JDO124" s="10"/>
      <c r="JDP124" s="10"/>
      <c r="JDQ124" s="10"/>
      <c r="JDR124" s="10"/>
      <c r="JDS124" s="10"/>
      <c r="JDT124" s="10"/>
      <c r="JDU124" s="10"/>
      <c r="JDV124" s="10"/>
      <c r="JDW124" s="10"/>
      <c r="JDX124" s="10"/>
      <c r="JDY124" s="10"/>
      <c r="JDZ124" s="10"/>
      <c r="JEA124" s="10"/>
      <c r="JEB124" s="10"/>
      <c r="JEC124" s="10"/>
      <c r="JED124" s="10"/>
      <c r="JEE124" s="10"/>
      <c r="JEF124" s="10"/>
      <c r="JEG124" s="10"/>
      <c r="JEH124" s="10"/>
      <c r="JEI124" s="10"/>
      <c r="JEJ124" s="10"/>
      <c r="JEK124" s="10"/>
      <c r="JEL124" s="10"/>
      <c r="JEM124" s="10"/>
      <c r="JEN124" s="10"/>
      <c r="JEO124" s="10"/>
      <c r="JEP124" s="10"/>
      <c r="JEQ124" s="10"/>
      <c r="JER124" s="10"/>
      <c r="JES124" s="10"/>
      <c r="JET124" s="10"/>
      <c r="JEU124" s="10"/>
      <c r="JEV124" s="10"/>
      <c r="JEW124" s="10"/>
      <c r="JEX124" s="10"/>
      <c r="JEY124" s="10"/>
      <c r="JEZ124" s="10"/>
      <c r="JFA124" s="10"/>
      <c r="JFB124" s="10"/>
      <c r="JFC124" s="10"/>
      <c r="JFD124" s="10"/>
      <c r="JFE124" s="10"/>
      <c r="JFF124" s="10"/>
      <c r="JFG124" s="10"/>
      <c r="JFH124" s="10"/>
      <c r="JFI124" s="10"/>
      <c r="JFJ124" s="10"/>
      <c r="JFK124" s="10"/>
      <c r="JFL124" s="10"/>
      <c r="JFM124" s="10"/>
      <c r="JFN124" s="10"/>
      <c r="JFO124" s="10"/>
      <c r="JFP124" s="10"/>
      <c r="JFQ124" s="10"/>
      <c r="JFR124" s="10"/>
      <c r="JFS124" s="10"/>
      <c r="JFT124" s="10"/>
      <c r="JFU124" s="10"/>
      <c r="JFV124" s="10"/>
      <c r="JFW124" s="10"/>
      <c r="JFX124" s="10"/>
      <c r="JFY124" s="10"/>
      <c r="JFZ124" s="10"/>
      <c r="JGA124" s="10"/>
      <c r="JGB124" s="10"/>
      <c r="JGC124" s="10"/>
      <c r="JGD124" s="10"/>
      <c r="JGE124" s="10"/>
      <c r="JGF124" s="10"/>
      <c r="JGG124" s="10"/>
      <c r="JGH124" s="10"/>
      <c r="JGI124" s="10"/>
      <c r="JGJ124" s="10"/>
      <c r="JGK124" s="10"/>
      <c r="JGL124" s="10"/>
      <c r="JGM124" s="10"/>
      <c r="JGN124" s="10"/>
      <c r="JGO124" s="10"/>
      <c r="JGP124" s="10"/>
      <c r="JGQ124" s="10"/>
      <c r="JGR124" s="10"/>
      <c r="JGS124" s="10"/>
      <c r="JGT124" s="10"/>
      <c r="JGU124" s="10"/>
      <c r="JGV124" s="10"/>
      <c r="JGW124" s="10"/>
      <c r="JGX124" s="10"/>
      <c r="JGY124" s="10"/>
      <c r="JGZ124" s="10"/>
      <c r="JHA124" s="10"/>
      <c r="JHB124" s="10"/>
      <c r="JHC124" s="10"/>
      <c r="JHD124" s="10"/>
      <c r="JHE124" s="10"/>
      <c r="JHF124" s="10"/>
      <c r="JHG124" s="10"/>
      <c r="JHH124" s="10"/>
      <c r="JHI124" s="10"/>
      <c r="JHJ124" s="10"/>
      <c r="JHK124" s="10"/>
      <c r="JHL124" s="10"/>
      <c r="JHM124" s="10"/>
      <c r="JHN124" s="10"/>
      <c r="JHO124" s="10"/>
      <c r="JHP124" s="10"/>
      <c r="JHQ124" s="10"/>
      <c r="JHR124" s="10"/>
      <c r="JHS124" s="10"/>
      <c r="JHT124" s="10"/>
      <c r="JHU124" s="10"/>
      <c r="JHV124" s="10"/>
      <c r="JHW124" s="10"/>
      <c r="JHX124" s="10"/>
      <c r="JHY124" s="10"/>
      <c r="JHZ124" s="10"/>
      <c r="JIA124" s="10"/>
      <c r="JIB124" s="10"/>
      <c r="JIC124" s="10"/>
      <c r="JID124" s="10"/>
      <c r="JIE124" s="10"/>
      <c r="JIF124" s="10"/>
      <c r="JIG124" s="10"/>
      <c r="JIH124" s="10"/>
      <c r="JII124" s="10"/>
      <c r="JIJ124" s="10"/>
      <c r="JIK124" s="10"/>
      <c r="JIL124" s="10"/>
      <c r="JIM124" s="10"/>
      <c r="JIN124" s="10"/>
      <c r="JIO124" s="10"/>
      <c r="JIP124" s="10"/>
      <c r="JIQ124" s="10"/>
      <c r="JIR124" s="10"/>
      <c r="JIS124" s="10"/>
      <c r="JIT124" s="10"/>
      <c r="JIU124" s="10"/>
      <c r="JIV124" s="10"/>
      <c r="JIW124" s="10"/>
      <c r="JIX124" s="10"/>
      <c r="JIY124" s="10"/>
      <c r="JIZ124" s="10"/>
      <c r="JJA124" s="10"/>
      <c r="JJB124" s="10"/>
      <c r="JJC124" s="10"/>
      <c r="JJD124" s="10"/>
      <c r="JJE124" s="10"/>
      <c r="JJF124" s="10"/>
      <c r="JJG124" s="10"/>
      <c r="JJH124" s="10"/>
      <c r="JJI124" s="10"/>
      <c r="JJJ124" s="10"/>
      <c r="JJK124" s="10"/>
      <c r="JJL124" s="10"/>
      <c r="JJM124" s="10"/>
      <c r="JJN124" s="10"/>
      <c r="JJO124" s="10"/>
      <c r="JJP124" s="10"/>
      <c r="JJQ124" s="10"/>
      <c r="JJR124" s="10"/>
      <c r="JJS124" s="10"/>
      <c r="JJT124" s="10"/>
      <c r="JJU124" s="10"/>
      <c r="JJV124" s="10"/>
      <c r="JJW124" s="10"/>
      <c r="JJX124" s="10"/>
      <c r="JJY124" s="10"/>
      <c r="JJZ124" s="10"/>
      <c r="JKA124" s="10"/>
      <c r="JKB124" s="10"/>
      <c r="JKC124" s="10"/>
      <c r="JKD124" s="10"/>
      <c r="JKE124" s="10"/>
      <c r="JKF124" s="10"/>
      <c r="JKG124" s="10"/>
      <c r="JKH124" s="10"/>
      <c r="JKI124" s="10"/>
      <c r="JKJ124" s="10"/>
      <c r="JKK124" s="10"/>
      <c r="JKL124" s="10"/>
      <c r="JKM124" s="10"/>
      <c r="JKN124" s="10"/>
      <c r="JKO124" s="10"/>
      <c r="JKP124" s="10"/>
      <c r="JKQ124" s="10"/>
      <c r="JKR124" s="10"/>
      <c r="JKS124" s="10"/>
      <c r="JKT124" s="10"/>
      <c r="JKU124" s="10"/>
      <c r="JKV124" s="10"/>
      <c r="JKW124" s="10"/>
      <c r="JKX124" s="10"/>
      <c r="JKY124" s="10"/>
      <c r="JKZ124" s="10"/>
      <c r="JLA124" s="10"/>
      <c r="JLB124" s="10"/>
      <c r="JLC124" s="10"/>
      <c r="JLD124" s="10"/>
      <c r="JLE124" s="10"/>
      <c r="JLF124" s="10"/>
      <c r="JLG124" s="10"/>
      <c r="JLH124" s="10"/>
      <c r="JLI124" s="10"/>
      <c r="JLJ124" s="10"/>
      <c r="JLK124" s="10"/>
      <c r="JLL124" s="10"/>
      <c r="JLM124" s="10"/>
      <c r="JLN124" s="10"/>
      <c r="JLO124" s="10"/>
      <c r="JLP124" s="10"/>
      <c r="JLQ124" s="10"/>
      <c r="JLR124" s="10"/>
      <c r="JLS124" s="10"/>
      <c r="JLT124" s="10"/>
      <c r="JLU124" s="10"/>
      <c r="JLV124" s="10"/>
      <c r="JLW124" s="10"/>
      <c r="JLX124" s="10"/>
      <c r="JLY124" s="10"/>
      <c r="JLZ124" s="10"/>
      <c r="JMA124" s="10"/>
      <c r="JMB124" s="10"/>
      <c r="JMC124" s="10"/>
      <c r="JMD124" s="10"/>
      <c r="JME124" s="10"/>
      <c r="JMF124" s="10"/>
      <c r="JMG124" s="10"/>
      <c r="JMH124" s="10"/>
      <c r="JMI124" s="10"/>
      <c r="JMJ124" s="10"/>
      <c r="JMK124" s="10"/>
      <c r="JML124" s="10"/>
      <c r="JMM124" s="10"/>
      <c r="JMN124" s="10"/>
      <c r="JMO124" s="10"/>
      <c r="JMP124" s="10"/>
      <c r="JMQ124" s="10"/>
      <c r="JMR124" s="10"/>
      <c r="JMS124" s="10"/>
      <c r="JMT124" s="10"/>
      <c r="JMU124" s="10"/>
      <c r="JMV124" s="10"/>
      <c r="JMW124" s="10"/>
      <c r="JMX124" s="10"/>
      <c r="JMY124" s="10"/>
      <c r="JMZ124" s="10"/>
      <c r="JNA124" s="10"/>
      <c r="JNB124" s="10"/>
      <c r="JNC124" s="10"/>
      <c r="JND124" s="10"/>
      <c r="JNE124" s="10"/>
      <c r="JNF124" s="10"/>
      <c r="JNG124" s="10"/>
      <c r="JNH124" s="10"/>
      <c r="JNI124" s="10"/>
      <c r="JNJ124" s="10"/>
      <c r="JNK124" s="10"/>
      <c r="JNL124" s="10"/>
      <c r="JNM124" s="10"/>
      <c r="JNN124" s="10"/>
      <c r="JNO124" s="10"/>
      <c r="JNP124" s="10"/>
      <c r="JNQ124" s="10"/>
      <c r="JNR124" s="10"/>
      <c r="JNS124" s="10"/>
      <c r="JNT124" s="10"/>
      <c r="JNU124" s="10"/>
      <c r="JNV124" s="10"/>
      <c r="JNW124" s="10"/>
      <c r="JNX124" s="10"/>
      <c r="JNY124" s="10"/>
      <c r="JNZ124" s="10"/>
      <c r="JOA124" s="10"/>
      <c r="JOB124" s="10"/>
      <c r="JOC124" s="10"/>
      <c r="JOD124" s="10"/>
      <c r="JOE124" s="10"/>
      <c r="JOF124" s="10"/>
      <c r="JOG124" s="10"/>
      <c r="JOH124" s="10"/>
      <c r="JOI124" s="10"/>
      <c r="JOJ124" s="10"/>
      <c r="JOK124" s="10"/>
      <c r="JOL124" s="10"/>
      <c r="JOM124" s="10"/>
      <c r="JON124" s="10"/>
      <c r="JOO124" s="10"/>
      <c r="JOP124" s="10"/>
      <c r="JOQ124" s="10"/>
      <c r="JOR124" s="10"/>
      <c r="JOS124" s="10"/>
      <c r="JOT124" s="10"/>
      <c r="JOU124" s="10"/>
      <c r="JOV124" s="10"/>
      <c r="JOW124" s="10"/>
      <c r="JOX124" s="10"/>
      <c r="JOY124" s="10"/>
      <c r="JOZ124" s="10"/>
      <c r="JPA124" s="10"/>
      <c r="JPB124" s="10"/>
      <c r="JPC124" s="10"/>
      <c r="JPD124" s="10"/>
      <c r="JPE124" s="10"/>
      <c r="JPF124" s="10"/>
      <c r="JPG124" s="10"/>
      <c r="JPH124" s="10"/>
      <c r="JPI124" s="10"/>
      <c r="JPJ124" s="10"/>
      <c r="JPK124" s="10"/>
      <c r="JPL124" s="10"/>
      <c r="JPM124" s="10"/>
      <c r="JPN124" s="10"/>
      <c r="JPO124" s="10"/>
      <c r="JPP124" s="10"/>
      <c r="JPQ124" s="10"/>
      <c r="JPR124" s="10"/>
      <c r="JPS124" s="10"/>
      <c r="JPT124" s="10"/>
      <c r="JPU124" s="10"/>
      <c r="JPV124" s="10"/>
      <c r="JPW124" s="10"/>
      <c r="JPX124" s="10"/>
      <c r="JPY124" s="10"/>
      <c r="JPZ124" s="10"/>
      <c r="JQA124" s="10"/>
      <c r="JQB124" s="10"/>
      <c r="JQC124" s="10"/>
      <c r="JQD124" s="10"/>
      <c r="JQE124" s="10"/>
      <c r="JQF124" s="10"/>
      <c r="JQG124" s="10"/>
      <c r="JQH124" s="10"/>
      <c r="JQI124" s="10"/>
      <c r="JQJ124" s="10"/>
      <c r="JQK124" s="10"/>
      <c r="JQL124" s="10"/>
      <c r="JQM124" s="10"/>
      <c r="JQN124" s="10"/>
      <c r="JQO124" s="10"/>
      <c r="JQP124" s="10"/>
      <c r="JQQ124" s="10"/>
      <c r="JQR124" s="10"/>
      <c r="JQS124" s="10"/>
      <c r="JQT124" s="10"/>
      <c r="JQU124" s="10"/>
      <c r="JQV124" s="10"/>
      <c r="JQW124" s="10"/>
      <c r="JQX124" s="10"/>
      <c r="JQY124" s="10"/>
      <c r="JQZ124" s="10"/>
      <c r="JRA124" s="10"/>
      <c r="JRB124" s="10"/>
      <c r="JRC124" s="10"/>
      <c r="JRD124" s="10"/>
      <c r="JRE124" s="10"/>
      <c r="JRF124" s="10"/>
      <c r="JRG124" s="10"/>
      <c r="JRH124" s="10"/>
      <c r="JRI124" s="10"/>
      <c r="JRJ124" s="10"/>
      <c r="JRK124" s="10"/>
      <c r="JRL124" s="10"/>
      <c r="JRM124" s="10"/>
      <c r="JRN124" s="10"/>
      <c r="JRO124" s="10"/>
      <c r="JRP124" s="10"/>
      <c r="JRQ124" s="10"/>
      <c r="JRR124" s="10"/>
      <c r="JRS124" s="10"/>
      <c r="JRT124" s="10"/>
      <c r="JRU124" s="10"/>
      <c r="JRV124" s="10"/>
      <c r="JRW124" s="10"/>
      <c r="JRX124" s="10"/>
      <c r="JRY124" s="10"/>
      <c r="JRZ124" s="10"/>
      <c r="JSA124" s="10"/>
      <c r="JSB124" s="10"/>
      <c r="JSC124" s="10"/>
      <c r="JSD124" s="10"/>
      <c r="JSE124" s="10"/>
      <c r="JSF124" s="10"/>
      <c r="JSG124" s="10"/>
      <c r="JSH124" s="10"/>
      <c r="JSI124" s="10"/>
      <c r="JSJ124" s="10"/>
      <c r="JSK124" s="10"/>
      <c r="JSL124" s="10"/>
      <c r="JSM124" s="10"/>
      <c r="JSN124" s="10"/>
      <c r="JSO124" s="10"/>
      <c r="JSP124" s="10"/>
      <c r="JSQ124" s="10"/>
      <c r="JSR124" s="10"/>
      <c r="JSS124" s="10"/>
      <c r="JST124" s="10"/>
      <c r="JSU124" s="10"/>
      <c r="JSV124" s="10"/>
      <c r="JSW124" s="10"/>
      <c r="JSX124" s="10"/>
      <c r="JSY124" s="10"/>
      <c r="JSZ124" s="10"/>
      <c r="JTA124" s="10"/>
      <c r="JTB124" s="10"/>
      <c r="JTC124" s="10"/>
      <c r="JTD124" s="10"/>
      <c r="JTE124" s="10"/>
      <c r="JTF124" s="10"/>
      <c r="JTG124" s="10"/>
      <c r="JTH124" s="10"/>
      <c r="JTI124" s="10"/>
      <c r="JTJ124" s="10"/>
      <c r="JTK124" s="10"/>
      <c r="JTL124" s="10"/>
      <c r="JTM124" s="10"/>
      <c r="JTN124" s="10"/>
      <c r="JTO124" s="10"/>
      <c r="JTP124" s="10"/>
      <c r="JTQ124" s="10"/>
      <c r="JTR124" s="10"/>
      <c r="JTS124" s="10"/>
      <c r="JTT124" s="10"/>
      <c r="JTU124" s="10"/>
      <c r="JTV124" s="10"/>
      <c r="JTW124" s="10"/>
      <c r="JTX124" s="10"/>
      <c r="JTY124" s="10"/>
      <c r="JTZ124" s="10"/>
      <c r="JUA124" s="10"/>
      <c r="JUB124" s="10"/>
      <c r="JUC124" s="10"/>
      <c r="JUD124" s="10"/>
      <c r="JUE124" s="10"/>
      <c r="JUF124" s="10"/>
      <c r="JUG124" s="10"/>
      <c r="JUH124" s="10"/>
      <c r="JUI124" s="10"/>
      <c r="JUJ124" s="10"/>
      <c r="JUK124" s="10"/>
      <c r="JUL124" s="10"/>
      <c r="JUM124" s="10"/>
      <c r="JUN124" s="10"/>
      <c r="JUO124" s="10"/>
      <c r="JUP124" s="10"/>
      <c r="JUQ124" s="10"/>
      <c r="JUR124" s="10"/>
      <c r="JUS124" s="10"/>
      <c r="JUT124" s="10"/>
      <c r="JUU124" s="10"/>
      <c r="JUV124" s="10"/>
      <c r="JUW124" s="10"/>
      <c r="JUX124" s="10"/>
      <c r="JUY124" s="10"/>
      <c r="JUZ124" s="10"/>
      <c r="JVA124" s="10"/>
      <c r="JVB124" s="10"/>
      <c r="JVC124" s="10"/>
      <c r="JVD124" s="10"/>
      <c r="JVE124" s="10"/>
      <c r="JVF124" s="10"/>
      <c r="JVG124" s="10"/>
      <c r="JVH124" s="10"/>
      <c r="JVI124" s="10"/>
      <c r="JVJ124" s="10"/>
      <c r="JVK124" s="10"/>
      <c r="JVL124" s="10"/>
      <c r="JVM124" s="10"/>
      <c r="JVN124" s="10"/>
      <c r="JVO124" s="10"/>
      <c r="JVP124" s="10"/>
      <c r="JVQ124" s="10"/>
      <c r="JVR124" s="10"/>
      <c r="JVS124" s="10"/>
      <c r="JVT124" s="10"/>
      <c r="JVU124" s="10"/>
      <c r="JVV124" s="10"/>
      <c r="JVW124" s="10"/>
      <c r="JVX124" s="10"/>
      <c r="JVY124" s="10"/>
      <c r="JVZ124" s="10"/>
      <c r="JWA124" s="10"/>
      <c r="JWB124" s="10"/>
      <c r="JWC124" s="10"/>
      <c r="JWD124" s="10"/>
      <c r="JWE124" s="10"/>
      <c r="JWF124" s="10"/>
      <c r="JWG124" s="10"/>
      <c r="JWH124" s="10"/>
      <c r="JWI124" s="10"/>
      <c r="JWJ124" s="10"/>
      <c r="JWK124" s="10"/>
      <c r="JWL124" s="10"/>
      <c r="JWM124" s="10"/>
      <c r="JWN124" s="10"/>
      <c r="JWO124" s="10"/>
      <c r="JWP124" s="10"/>
      <c r="JWQ124" s="10"/>
      <c r="JWR124" s="10"/>
      <c r="JWS124" s="10"/>
      <c r="JWT124" s="10"/>
      <c r="JWU124" s="10"/>
      <c r="JWV124" s="10"/>
      <c r="JWW124" s="10"/>
      <c r="JWX124" s="10"/>
      <c r="JWY124" s="10"/>
      <c r="JWZ124" s="10"/>
      <c r="JXA124" s="10"/>
      <c r="JXB124" s="10"/>
      <c r="JXC124" s="10"/>
      <c r="JXD124" s="10"/>
      <c r="JXE124" s="10"/>
      <c r="JXF124" s="10"/>
      <c r="JXG124" s="10"/>
      <c r="JXH124" s="10"/>
      <c r="JXI124" s="10"/>
      <c r="JXJ124" s="10"/>
      <c r="JXK124" s="10"/>
      <c r="JXL124" s="10"/>
      <c r="JXM124" s="10"/>
      <c r="JXN124" s="10"/>
      <c r="JXO124" s="10"/>
      <c r="JXP124" s="10"/>
      <c r="JXQ124" s="10"/>
      <c r="JXR124" s="10"/>
      <c r="JXS124" s="10"/>
      <c r="JXT124" s="10"/>
      <c r="JXU124" s="10"/>
      <c r="JXV124" s="10"/>
      <c r="JXW124" s="10"/>
      <c r="JXX124" s="10"/>
      <c r="JXY124" s="10"/>
      <c r="JXZ124" s="10"/>
      <c r="JYA124" s="10"/>
      <c r="JYB124" s="10"/>
      <c r="JYC124" s="10"/>
      <c r="JYD124" s="10"/>
      <c r="JYE124" s="10"/>
      <c r="JYF124" s="10"/>
      <c r="JYG124" s="10"/>
      <c r="JYH124" s="10"/>
      <c r="JYI124" s="10"/>
      <c r="JYJ124" s="10"/>
      <c r="JYK124" s="10"/>
      <c r="JYL124" s="10"/>
      <c r="JYM124" s="10"/>
      <c r="JYN124" s="10"/>
      <c r="JYO124" s="10"/>
      <c r="JYP124" s="10"/>
      <c r="JYQ124" s="10"/>
      <c r="JYR124" s="10"/>
      <c r="JYS124" s="10"/>
      <c r="JYT124" s="10"/>
      <c r="JYU124" s="10"/>
      <c r="JYV124" s="10"/>
      <c r="JYW124" s="10"/>
      <c r="JYX124" s="10"/>
      <c r="JYY124" s="10"/>
      <c r="JYZ124" s="10"/>
      <c r="JZA124" s="10"/>
      <c r="JZB124" s="10"/>
      <c r="JZC124" s="10"/>
      <c r="JZD124" s="10"/>
      <c r="JZE124" s="10"/>
      <c r="JZF124" s="10"/>
      <c r="JZG124" s="10"/>
      <c r="JZH124" s="10"/>
      <c r="JZI124" s="10"/>
      <c r="JZJ124" s="10"/>
      <c r="JZK124" s="10"/>
      <c r="JZL124" s="10"/>
      <c r="JZM124" s="10"/>
      <c r="JZN124" s="10"/>
      <c r="JZO124" s="10"/>
      <c r="JZP124" s="10"/>
      <c r="JZQ124" s="10"/>
      <c r="JZR124" s="10"/>
      <c r="JZS124" s="10"/>
      <c r="JZT124" s="10"/>
      <c r="JZU124" s="10"/>
      <c r="JZV124" s="10"/>
      <c r="JZW124" s="10"/>
      <c r="JZX124" s="10"/>
      <c r="JZY124" s="10"/>
      <c r="JZZ124" s="10"/>
      <c r="KAA124" s="10"/>
      <c r="KAB124" s="10"/>
      <c r="KAC124" s="10"/>
      <c r="KAD124" s="10"/>
      <c r="KAE124" s="10"/>
      <c r="KAF124" s="10"/>
      <c r="KAG124" s="10"/>
      <c r="KAH124" s="10"/>
      <c r="KAI124" s="10"/>
      <c r="KAJ124" s="10"/>
      <c r="KAK124" s="10"/>
      <c r="KAL124" s="10"/>
      <c r="KAM124" s="10"/>
      <c r="KAN124" s="10"/>
      <c r="KAO124" s="10"/>
      <c r="KAP124" s="10"/>
      <c r="KAQ124" s="10"/>
      <c r="KAR124" s="10"/>
      <c r="KAS124" s="10"/>
      <c r="KAT124" s="10"/>
      <c r="KAU124" s="10"/>
      <c r="KAV124" s="10"/>
      <c r="KAW124" s="10"/>
      <c r="KAX124" s="10"/>
      <c r="KAY124" s="10"/>
      <c r="KAZ124" s="10"/>
      <c r="KBA124" s="10"/>
      <c r="KBB124" s="10"/>
      <c r="KBC124" s="10"/>
      <c r="KBD124" s="10"/>
      <c r="KBE124" s="10"/>
      <c r="KBF124" s="10"/>
      <c r="KBG124" s="10"/>
      <c r="KBH124" s="10"/>
      <c r="KBI124" s="10"/>
      <c r="KBJ124" s="10"/>
      <c r="KBK124" s="10"/>
      <c r="KBL124" s="10"/>
      <c r="KBM124" s="10"/>
      <c r="KBN124" s="10"/>
      <c r="KBO124" s="10"/>
      <c r="KBP124" s="10"/>
      <c r="KBQ124" s="10"/>
      <c r="KBR124" s="10"/>
      <c r="KBS124" s="10"/>
      <c r="KBT124" s="10"/>
      <c r="KBU124" s="10"/>
      <c r="KBV124" s="10"/>
      <c r="KBW124" s="10"/>
      <c r="KBX124" s="10"/>
      <c r="KBY124" s="10"/>
      <c r="KBZ124" s="10"/>
      <c r="KCA124" s="10"/>
      <c r="KCB124" s="10"/>
      <c r="KCC124" s="10"/>
      <c r="KCD124" s="10"/>
      <c r="KCE124" s="10"/>
      <c r="KCF124" s="10"/>
      <c r="KCG124" s="10"/>
      <c r="KCH124" s="10"/>
      <c r="KCI124" s="10"/>
      <c r="KCJ124" s="10"/>
      <c r="KCK124" s="10"/>
      <c r="KCL124" s="10"/>
      <c r="KCM124" s="10"/>
      <c r="KCN124" s="10"/>
      <c r="KCO124" s="10"/>
      <c r="KCP124" s="10"/>
      <c r="KCQ124" s="10"/>
      <c r="KCR124" s="10"/>
      <c r="KCS124" s="10"/>
      <c r="KCT124" s="10"/>
      <c r="KCU124" s="10"/>
      <c r="KCV124" s="10"/>
      <c r="KCW124" s="10"/>
      <c r="KCX124" s="10"/>
      <c r="KCY124" s="10"/>
      <c r="KCZ124" s="10"/>
      <c r="KDA124" s="10"/>
      <c r="KDB124" s="10"/>
      <c r="KDC124" s="10"/>
      <c r="KDD124" s="10"/>
      <c r="KDE124" s="10"/>
      <c r="KDF124" s="10"/>
      <c r="KDG124" s="10"/>
      <c r="KDH124" s="10"/>
      <c r="KDI124" s="10"/>
      <c r="KDJ124" s="10"/>
      <c r="KDK124" s="10"/>
      <c r="KDL124" s="10"/>
      <c r="KDM124" s="10"/>
      <c r="KDN124" s="10"/>
      <c r="KDO124" s="10"/>
      <c r="KDP124" s="10"/>
      <c r="KDQ124" s="10"/>
      <c r="KDR124" s="10"/>
      <c r="KDS124" s="10"/>
      <c r="KDT124" s="10"/>
      <c r="KDU124" s="10"/>
      <c r="KDV124" s="10"/>
      <c r="KDW124" s="10"/>
      <c r="KDX124" s="10"/>
      <c r="KDY124" s="10"/>
      <c r="KDZ124" s="10"/>
      <c r="KEA124" s="10"/>
      <c r="KEB124" s="10"/>
      <c r="KEC124" s="10"/>
      <c r="KED124" s="10"/>
      <c r="KEE124" s="10"/>
      <c r="KEF124" s="10"/>
      <c r="KEG124" s="10"/>
      <c r="KEH124" s="10"/>
      <c r="KEI124" s="10"/>
      <c r="KEJ124" s="10"/>
      <c r="KEK124" s="10"/>
      <c r="KEL124" s="10"/>
      <c r="KEM124" s="10"/>
      <c r="KEN124" s="10"/>
      <c r="KEO124" s="10"/>
      <c r="KEP124" s="10"/>
      <c r="KEQ124" s="10"/>
      <c r="KER124" s="10"/>
      <c r="KES124" s="10"/>
      <c r="KET124" s="10"/>
      <c r="KEU124" s="10"/>
      <c r="KEV124" s="10"/>
      <c r="KEW124" s="10"/>
      <c r="KEX124" s="10"/>
      <c r="KEY124" s="10"/>
      <c r="KEZ124" s="10"/>
      <c r="KFA124" s="10"/>
      <c r="KFB124" s="10"/>
      <c r="KFC124" s="10"/>
      <c r="KFD124" s="10"/>
      <c r="KFE124" s="10"/>
      <c r="KFF124" s="10"/>
      <c r="KFG124" s="10"/>
      <c r="KFH124" s="10"/>
      <c r="KFI124" s="10"/>
      <c r="KFJ124" s="10"/>
      <c r="KFK124" s="10"/>
      <c r="KFL124" s="10"/>
      <c r="KFM124" s="10"/>
      <c r="KFN124" s="10"/>
      <c r="KFO124" s="10"/>
      <c r="KFP124" s="10"/>
      <c r="KFQ124" s="10"/>
      <c r="KFR124" s="10"/>
      <c r="KFS124" s="10"/>
      <c r="KFT124" s="10"/>
      <c r="KFU124" s="10"/>
      <c r="KFV124" s="10"/>
      <c r="KFW124" s="10"/>
      <c r="KFX124" s="10"/>
      <c r="KFY124" s="10"/>
      <c r="KFZ124" s="10"/>
      <c r="KGA124" s="10"/>
      <c r="KGB124" s="10"/>
      <c r="KGC124" s="10"/>
      <c r="KGD124" s="10"/>
      <c r="KGE124" s="10"/>
      <c r="KGF124" s="10"/>
      <c r="KGG124" s="10"/>
      <c r="KGH124" s="10"/>
      <c r="KGI124" s="10"/>
      <c r="KGJ124" s="10"/>
      <c r="KGK124" s="10"/>
      <c r="KGL124" s="10"/>
      <c r="KGM124" s="10"/>
      <c r="KGN124" s="10"/>
      <c r="KGO124" s="10"/>
      <c r="KGP124" s="10"/>
      <c r="KGQ124" s="10"/>
      <c r="KGR124" s="10"/>
      <c r="KGS124" s="10"/>
      <c r="KGT124" s="10"/>
      <c r="KGU124" s="10"/>
      <c r="KGV124" s="10"/>
      <c r="KGW124" s="10"/>
      <c r="KGX124" s="10"/>
      <c r="KGY124" s="10"/>
      <c r="KGZ124" s="10"/>
      <c r="KHA124" s="10"/>
      <c r="KHB124" s="10"/>
      <c r="KHC124" s="10"/>
      <c r="KHD124" s="10"/>
      <c r="KHE124" s="10"/>
      <c r="KHF124" s="10"/>
      <c r="KHG124" s="10"/>
      <c r="KHH124" s="10"/>
      <c r="KHI124" s="10"/>
      <c r="KHJ124" s="10"/>
      <c r="KHK124" s="10"/>
      <c r="KHL124" s="10"/>
      <c r="KHM124" s="10"/>
      <c r="KHN124" s="10"/>
      <c r="KHO124" s="10"/>
      <c r="KHP124" s="10"/>
      <c r="KHQ124" s="10"/>
      <c r="KHR124" s="10"/>
      <c r="KHS124" s="10"/>
      <c r="KHT124" s="10"/>
      <c r="KHU124" s="10"/>
      <c r="KHV124" s="10"/>
      <c r="KHW124" s="10"/>
      <c r="KHX124" s="10"/>
      <c r="KHY124" s="10"/>
      <c r="KHZ124" s="10"/>
      <c r="KIA124" s="10"/>
      <c r="KIB124" s="10"/>
      <c r="KIC124" s="10"/>
      <c r="KID124" s="10"/>
      <c r="KIE124" s="10"/>
      <c r="KIF124" s="10"/>
      <c r="KIG124" s="10"/>
      <c r="KIH124" s="10"/>
      <c r="KII124" s="10"/>
      <c r="KIJ124" s="10"/>
      <c r="KIK124" s="10"/>
      <c r="KIL124" s="10"/>
      <c r="KIM124" s="10"/>
      <c r="KIN124" s="10"/>
      <c r="KIO124" s="10"/>
      <c r="KIP124" s="10"/>
      <c r="KIQ124" s="10"/>
      <c r="KIR124" s="10"/>
      <c r="KIS124" s="10"/>
      <c r="KIT124" s="10"/>
      <c r="KIU124" s="10"/>
      <c r="KIV124" s="10"/>
      <c r="KIW124" s="10"/>
      <c r="KIX124" s="10"/>
      <c r="KIY124" s="10"/>
      <c r="KIZ124" s="10"/>
      <c r="KJA124" s="10"/>
      <c r="KJB124" s="10"/>
      <c r="KJC124" s="10"/>
      <c r="KJD124" s="10"/>
      <c r="KJE124" s="10"/>
      <c r="KJF124" s="10"/>
      <c r="KJG124" s="10"/>
      <c r="KJH124" s="10"/>
      <c r="KJI124" s="10"/>
      <c r="KJJ124" s="10"/>
      <c r="KJK124" s="10"/>
      <c r="KJL124" s="10"/>
      <c r="KJM124" s="10"/>
      <c r="KJN124" s="10"/>
      <c r="KJO124" s="10"/>
      <c r="KJP124" s="10"/>
      <c r="KJQ124" s="10"/>
      <c r="KJR124" s="10"/>
      <c r="KJS124" s="10"/>
      <c r="KJT124" s="10"/>
      <c r="KJU124" s="10"/>
      <c r="KJV124" s="10"/>
      <c r="KJW124" s="10"/>
      <c r="KJX124" s="10"/>
      <c r="KJY124" s="10"/>
      <c r="KJZ124" s="10"/>
      <c r="KKA124" s="10"/>
      <c r="KKB124" s="10"/>
      <c r="KKC124" s="10"/>
      <c r="KKD124" s="10"/>
      <c r="KKE124" s="10"/>
      <c r="KKF124" s="10"/>
      <c r="KKG124" s="10"/>
      <c r="KKH124" s="10"/>
      <c r="KKI124" s="10"/>
      <c r="KKJ124" s="10"/>
      <c r="KKK124" s="10"/>
      <c r="KKL124" s="10"/>
      <c r="KKM124" s="10"/>
      <c r="KKN124" s="10"/>
      <c r="KKO124" s="10"/>
      <c r="KKP124" s="10"/>
      <c r="KKQ124" s="10"/>
      <c r="KKR124" s="10"/>
      <c r="KKS124" s="10"/>
      <c r="KKT124" s="10"/>
      <c r="KKU124" s="10"/>
      <c r="KKV124" s="10"/>
      <c r="KKW124" s="10"/>
      <c r="KKX124" s="10"/>
      <c r="KKY124" s="10"/>
      <c r="KKZ124" s="10"/>
      <c r="KLA124" s="10"/>
      <c r="KLB124" s="10"/>
      <c r="KLC124" s="10"/>
      <c r="KLD124" s="10"/>
      <c r="KLE124" s="10"/>
      <c r="KLF124" s="10"/>
      <c r="KLG124" s="10"/>
      <c r="KLH124" s="10"/>
      <c r="KLI124" s="10"/>
      <c r="KLJ124" s="10"/>
      <c r="KLK124" s="10"/>
      <c r="KLL124" s="10"/>
      <c r="KLM124" s="10"/>
      <c r="KLN124" s="10"/>
      <c r="KLO124" s="10"/>
      <c r="KLP124" s="10"/>
      <c r="KLQ124" s="10"/>
      <c r="KLR124" s="10"/>
      <c r="KLS124" s="10"/>
      <c r="KLT124" s="10"/>
      <c r="KLU124" s="10"/>
      <c r="KLV124" s="10"/>
      <c r="KLW124" s="10"/>
      <c r="KLX124" s="10"/>
      <c r="KLY124" s="10"/>
      <c r="KLZ124" s="10"/>
      <c r="KMA124" s="10"/>
      <c r="KMB124" s="10"/>
      <c r="KMC124" s="10"/>
      <c r="KMD124" s="10"/>
      <c r="KME124" s="10"/>
      <c r="KMF124" s="10"/>
      <c r="KMG124" s="10"/>
      <c r="KMH124" s="10"/>
      <c r="KMI124" s="10"/>
      <c r="KMJ124" s="10"/>
      <c r="KMK124" s="10"/>
      <c r="KML124" s="10"/>
      <c r="KMM124" s="10"/>
      <c r="KMN124" s="10"/>
      <c r="KMO124" s="10"/>
      <c r="KMP124" s="10"/>
      <c r="KMQ124" s="10"/>
      <c r="KMR124" s="10"/>
      <c r="KMS124" s="10"/>
      <c r="KMT124" s="10"/>
      <c r="KMU124" s="10"/>
      <c r="KMV124" s="10"/>
      <c r="KMW124" s="10"/>
      <c r="KMX124" s="10"/>
      <c r="KMY124" s="10"/>
      <c r="KMZ124" s="10"/>
      <c r="KNA124" s="10"/>
      <c r="KNB124" s="10"/>
      <c r="KNC124" s="10"/>
      <c r="KND124" s="10"/>
      <c r="KNE124" s="10"/>
      <c r="KNF124" s="10"/>
      <c r="KNG124" s="10"/>
      <c r="KNH124" s="10"/>
      <c r="KNI124" s="10"/>
      <c r="KNJ124" s="10"/>
      <c r="KNK124" s="10"/>
      <c r="KNL124" s="10"/>
      <c r="KNM124" s="10"/>
      <c r="KNN124" s="10"/>
      <c r="KNO124" s="10"/>
      <c r="KNP124" s="10"/>
      <c r="KNQ124" s="10"/>
      <c r="KNR124" s="10"/>
      <c r="KNS124" s="10"/>
      <c r="KNT124" s="10"/>
      <c r="KNU124" s="10"/>
      <c r="KNV124" s="10"/>
      <c r="KNW124" s="10"/>
      <c r="KNX124" s="10"/>
      <c r="KNY124" s="10"/>
      <c r="KNZ124" s="10"/>
      <c r="KOA124" s="10"/>
      <c r="KOB124" s="10"/>
      <c r="KOC124" s="10"/>
      <c r="KOD124" s="10"/>
      <c r="KOE124" s="10"/>
      <c r="KOF124" s="10"/>
      <c r="KOG124" s="10"/>
      <c r="KOH124" s="10"/>
      <c r="KOI124" s="10"/>
      <c r="KOJ124" s="10"/>
      <c r="KOK124" s="10"/>
      <c r="KOL124" s="10"/>
      <c r="KOM124" s="10"/>
      <c r="KON124" s="10"/>
      <c r="KOO124" s="10"/>
      <c r="KOP124" s="10"/>
      <c r="KOQ124" s="10"/>
      <c r="KOR124" s="10"/>
      <c r="KOS124" s="10"/>
      <c r="KOT124" s="10"/>
      <c r="KOU124" s="10"/>
      <c r="KOV124" s="10"/>
      <c r="KOW124" s="10"/>
      <c r="KOX124" s="10"/>
      <c r="KOY124" s="10"/>
      <c r="KOZ124" s="10"/>
      <c r="KPA124" s="10"/>
      <c r="KPB124" s="10"/>
      <c r="KPC124" s="10"/>
      <c r="KPD124" s="10"/>
      <c r="KPE124" s="10"/>
      <c r="KPF124" s="10"/>
      <c r="KPG124" s="10"/>
      <c r="KPH124" s="10"/>
      <c r="KPI124" s="10"/>
      <c r="KPJ124" s="10"/>
      <c r="KPK124" s="10"/>
      <c r="KPL124" s="10"/>
      <c r="KPM124" s="10"/>
      <c r="KPN124" s="10"/>
      <c r="KPO124" s="10"/>
      <c r="KPP124" s="10"/>
      <c r="KPQ124" s="10"/>
      <c r="KPR124" s="10"/>
      <c r="KPS124" s="10"/>
      <c r="KPT124" s="10"/>
      <c r="KPU124" s="10"/>
      <c r="KPV124" s="10"/>
      <c r="KPW124" s="10"/>
      <c r="KPX124" s="10"/>
      <c r="KPY124" s="10"/>
      <c r="KPZ124" s="10"/>
      <c r="KQA124" s="10"/>
      <c r="KQB124" s="10"/>
      <c r="KQC124" s="10"/>
      <c r="KQD124" s="10"/>
      <c r="KQE124" s="10"/>
      <c r="KQF124" s="10"/>
      <c r="KQG124" s="10"/>
      <c r="KQH124" s="10"/>
      <c r="KQI124" s="10"/>
      <c r="KQJ124" s="10"/>
      <c r="KQK124" s="10"/>
      <c r="KQL124" s="10"/>
      <c r="KQM124" s="10"/>
      <c r="KQN124" s="10"/>
      <c r="KQO124" s="10"/>
      <c r="KQP124" s="10"/>
      <c r="KQQ124" s="10"/>
      <c r="KQR124" s="10"/>
      <c r="KQS124" s="10"/>
      <c r="KQT124" s="10"/>
      <c r="KQU124" s="10"/>
      <c r="KQV124" s="10"/>
      <c r="KQW124" s="10"/>
      <c r="KQX124" s="10"/>
      <c r="KQY124" s="10"/>
      <c r="KQZ124" s="10"/>
      <c r="KRA124" s="10"/>
      <c r="KRB124" s="10"/>
      <c r="KRC124" s="10"/>
      <c r="KRD124" s="10"/>
      <c r="KRE124" s="10"/>
      <c r="KRF124" s="10"/>
      <c r="KRG124" s="10"/>
      <c r="KRH124" s="10"/>
      <c r="KRI124" s="10"/>
      <c r="KRJ124" s="10"/>
      <c r="KRK124" s="10"/>
      <c r="KRL124" s="10"/>
      <c r="KRM124" s="10"/>
      <c r="KRN124" s="10"/>
      <c r="KRO124" s="10"/>
      <c r="KRP124" s="10"/>
      <c r="KRQ124" s="10"/>
      <c r="KRR124" s="10"/>
      <c r="KRS124" s="10"/>
      <c r="KRT124" s="10"/>
      <c r="KRU124" s="10"/>
      <c r="KRV124" s="10"/>
      <c r="KRW124" s="10"/>
      <c r="KRX124" s="10"/>
      <c r="KRY124" s="10"/>
      <c r="KRZ124" s="10"/>
      <c r="KSA124" s="10"/>
      <c r="KSB124" s="10"/>
      <c r="KSC124" s="10"/>
      <c r="KSD124" s="10"/>
      <c r="KSE124" s="10"/>
      <c r="KSF124" s="10"/>
      <c r="KSG124" s="10"/>
      <c r="KSH124" s="10"/>
      <c r="KSI124" s="10"/>
      <c r="KSJ124" s="10"/>
      <c r="KSK124" s="10"/>
      <c r="KSL124" s="10"/>
      <c r="KSM124" s="10"/>
      <c r="KSN124" s="10"/>
      <c r="KSO124" s="10"/>
      <c r="KSP124" s="10"/>
      <c r="KSQ124" s="10"/>
      <c r="KSR124" s="10"/>
      <c r="KSS124" s="10"/>
      <c r="KST124" s="10"/>
      <c r="KSU124" s="10"/>
      <c r="KSV124" s="10"/>
      <c r="KSW124" s="10"/>
      <c r="KSX124" s="10"/>
      <c r="KSY124" s="10"/>
      <c r="KSZ124" s="10"/>
      <c r="KTA124" s="10"/>
      <c r="KTB124" s="10"/>
      <c r="KTC124" s="10"/>
      <c r="KTD124" s="10"/>
      <c r="KTE124" s="10"/>
      <c r="KTF124" s="10"/>
      <c r="KTG124" s="10"/>
      <c r="KTH124" s="10"/>
      <c r="KTI124" s="10"/>
      <c r="KTJ124" s="10"/>
      <c r="KTK124" s="10"/>
      <c r="KTL124" s="10"/>
      <c r="KTM124" s="10"/>
      <c r="KTN124" s="10"/>
      <c r="KTO124" s="10"/>
      <c r="KTP124" s="10"/>
      <c r="KTQ124" s="10"/>
      <c r="KTR124" s="10"/>
      <c r="KTS124" s="10"/>
      <c r="KTT124" s="10"/>
      <c r="KTU124" s="10"/>
      <c r="KTV124" s="10"/>
      <c r="KTW124" s="10"/>
      <c r="KTX124" s="10"/>
      <c r="KTY124" s="10"/>
      <c r="KTZ124" s="10"/>
      <c r="KUA124" s="10"/>
      <c r="KUB124" s="10"/>
      <c r="KUC124" s="10"/>
      <c r="KUD124" s="10"/>
      <c r="KUE124" s="10"/>
      <c r="KUF124" s="10"/>
      <c r="KUG124" s="10"/>
      <c r="KUH124" s="10"/>
      <c r="KUI124" s="10"/>
      <c r="KUJ124" s="10"/>
      <c r="KUK124" s="10"/>
      <c r="KUL124" s="10"/>
      <c r="KUM124" s="10"/>
      <c r="KUN124" s="10"/>
      <c r="KUO124" s="10"/>
      <c r="KUP124" s="10"/>
      <c r="KUQ124" s="10"/>
      <c r="KUR124" s="10"/>
      <c r="KUS124" s="10"/>
      <c r="KUT124" s="10"/>
      <c r="KUU124" s="10"/>
      <c r="KUV124" s="10"/>
      <c r="KUW124" s="10"/>
      <c r="KUX124" s="10"/>
      <c r="KUY124" s="10"/>
      <c r="KUZ124" s="10"/>
      <c r="KVA124" s="10"/>
      <c r="KVB124" s="10"/>
      <c r="KVC124" s="10"/>
      <c r="KVD124" s="10"/>
      <c r="KVE124" s="10"/>
      <c r="KVF124" s="10"/>
      <c r="KVG124" s="10"/>
      <c r="KVH124" s="10"/>
      <c r="KVI124" s="10"/>
      <c r="KVJ124" s="10"/>
      <c r="KVK124" s="10"/>
      <c r="KVL124" s="10"/>
      <c r="KVM124" s="10"/>
      <c r="KVN124" s="10"/>
      <c r="KVO124" s="10"/>
      <c r="KVP124" s="10"/>
      <c r="KVQ124" s="10"/>
      <c r="KVR124" s="10"/>
      <c r="KVS124" s="10"/>
      <c r="KVT124" s="10"/>
      <c r="KVU124" s="10"/>
      <c r="KVV124" s="10"/>
      <c r="KVW124" s="10"/>
      <c r="KVX124" s="10"/>
      <c r="KVY124" s="10"/>
      <c r="KVZ124" s="10"/>
      <c r="KWA124" s="10"/>
      <c r="KWB124" s="10"/>
      <c r="KWC124" s="10"/>
      <c r="KWD124" s="10"/>
      <c r="KWE124" s="10"/>
      <c r="KWF124" s="10"/>
      <c r="KWG124" s="10"/>
      <c r="KWH124" s="10"/>
      <c r="KWI124" s="10"/>
      <c r="KWJ124" s="10"/>
      <c r="KWK124" s="10"/>
      <c r="KWL124" s="10"/>
      <c r="KWM124" s="10"/>
      <c r="KWN124" s="10"/>
      <c r="KWO124" s="10"/>
      <c r="KWP124" s="10"/>
      <c r="KWQ124" s="10"/>
      <c r="KWR124" s="10"/>
      <c r="KWS124" s="10"/>
      <c r="KWT124" s="10"/>
      <c r="KWU124" s="10"/>
      <c r="KWV124" s="10"/>
      <c r="KWW124" s="10"/>
      <c r="KWX124" s="10"/>
      <c r="KWY124" s="10"/>
      <c r="KWZ124" s="10"/>
      <c r="KXA124" s="10"/>
      <c r="KXB124" s="10"/>
      <c r="KXC124" s="10"/>
      <c r="KXD124" s="10"/>
      <c r="KXE124" s="10"/>
      <c r="KXF124" s="10"/>
      <c r="KXG124" s="10"/>
      <c r="KXH124" s="10"/>
      <c r="KXI124" s="10"/>
      <c r="KXJ124" s="10"/>
      <c r="KXK124" s="10"/>
      <c r="KXL124" s="10"/>
      <c r="KXM124" s="10"/>
      <c r="KXN124" s="10"/>
      <c r="KXO124" s="10"/>
      <c r="KXP124" s="10"/>
      <c r="KXQ124" s="10"/>
      <c r="KXR124" s="10"/>
      <c r="KXS124" s="10"/>
      <c r="KXT124" s="10"/>
      <c r="KXU124" s="10"/>
      <c r="KXV124" s="10"/>
      <c r="KXW124" s="10"/>
      <c r="KXX124" s="10"/>
      <c r="KXY124" s="10"/>
      <c r="KXZ124" s="10"/>
      <c r="KYA124" s="10"/>
      <c r="KYB124" s="10"/>
      <c r="KYC124" s="10"/>
      <c r="KYD124" s="10"/>
      <c r="KYE124" s="10"/>
      <c r="KYF124" s="10"/>
      <c r="KYG124" s="10"/>
      <c r="KYH124" s="10"/>
      <c r="KYI124" s="10"/>
      <c r="KYJ124" s="10"/>
      <c r="KYK124" s="10"/>
      <c r="KYL124" s="10"/>
      <c r="KYM124" s="10"/>
      <c r="KYN124" s="10"/>
      <c r="KYO124" s="10"/>
      <c r="KYP124" s="10"/>
      <c r="KYQ124" s="10"/>
      <c r="KYR124" s="10"/>
      <c r="KYS124" s="10"/>
      <c r="KYT124" s="10"/>
      <c r="KYU124" s="10"/>
      <c r="KYV124" s="10"/>
      <c r="KYW124" s="10"/>
      <c r="KYX124" s="10"/>
      <c r="KYY124" s="10"/>
      <c r="KYZ124" s="10"/>
      <c r="KZA124" s="10"/>
      <c r="KZB124" s="10"/>
      <c r="KZC124" s="10"/>
      <c r="KZD124" s="10"/>
      <c r="KZE124" s="10"/>
      <c r="KZF124" s="10"/>
      <c r="KZG124" s="10"/>
      <c r="KZH124" s="10"/>
      <c r="KZI124" s="10"/>
      <c r="KZJ124" s="10"/>
      <c r="KZK124" s="10"/>
      <c r="KZL124" s="10"/>
      <c r="KZM124" s="10"/>
      <c r="KZN124" s="10"/>
      <c r="KZO124" s="10"/>
      <c r="KZP124" s="10"/>
      <c r="KZQ124" s="10"/>
      <c r="KZR124" s="10"/>
      <c r="KZS124" s="10"/>
      <c r="KZT124" s="10"/>
      <c r="KZU124" s="10"/>
      <c r="KZV124" s="10"/>
      <c r="KZW124" s="10"/>
      <c r="KZX124" s="10"/>
      <c r="KZY124" s="10"/>
      <c r="KZZ124" s="10"/>
      <c r="LAA124" s="10"/>
      <c r="LAB124" s="10"/>
      <c r="LAC124" s="10"/>
      <c r="LAD124" s="10"/>
      <c r="LAE124" s="10"/>
      <c r="LAF124" s="10"/>
      <c r="LAG124" s="10"/>
      <c r="LAH124" s="10"/>
      <c r="LAI124" s="10"/>
      <c r="LAJ124" s="10"/>
      <c r="LAK124" s="10"/>
      <c r="LAL124" s="10"/>
      <c r="LAM124" s="10"/>
      <c r="LAN124" s="10"/>
      <c r="LAO124" s="10"/>
      <c r="LAP124" s="10"/>
      <c r="LAQ124" s="10"/>
      <c r="LAR124" s="10"/>
      <c r="LAS124" s="10"/>
      <c r="LAT124" s="10"/>
      <c r="LAU124" s="10"/>
      <c r="LAV124" s="10"/>
      <c r="LAW124" s="10"/>
      <c r="LAX124" s="10"/>
      <c r="LAY124" s="10"/>
      <c r="LAZ124" s="10"/>
      <c r="LBA124" s="10"/>
      <c r="LBB124" s="10"/>
      <c r="LBC124" s="10"/>
      <c r="LBD124" s="10"/>
      <c r="LBE124" s="10"/>
      <c r="LBF124" s="10"/>
      <c r="LBG124" s="10"/>
      <c r="LBH124" s="10"/>
      <c r="LBI124" s="10"/>
      <c r="LBJ124" s="10"/>
      <c r="LBK124" s="10"/>
      <c r="LBL124" s="10"/>
      <c r="LBM124" s="10"/>
      <c r="LBN124" s="10"/>
      <c r="LBO124" s="10"/>
      <c r="LBP124" s="10"/>
      <c r="LBQ124" s="10"/>
      <c r="LBR124" s="10"/>
      <c r="LBS124" s="10"/>
      <c r="LBT124" s="10"/>
      <c r="LBU124" s="10"/>
      <c r="LBV124" s="10"/>
      <c r="LBW124" s="10"/>
      <c r="LBX124" s="10"/>
      <c r="LBY124" s="10"/>
      <c r="LBZ124" s="10"/>
      <c r="LCA124" s="10"/>
      <c r="LCB124" s="10"/>
      <c r="LCC124" s="10"/>
      <c r="LCD124" s="10"/>
      <c r="LCE124" s="10"/>
      <c r="LCF124" s="10"/>
      <c r="LCG124" s="10"/>
      <c r="LCH124" s="10"/>
      <c r="LCI124" s="10"/>
      <c r="LCJ124" s="10"/>
      <c r="LCK124" s="10"/>
      <c r="LCL124" s="10"/>
      <c r="LCM124" s="10"/>
      <c r="LCN124" s="10"/>
      <c r="LCO124" s="10"/>
      <c r="LCP124" s="10"/>
      <c r="LCQ124" s="10"/>
      <c r="LCR124" s="10"/>
      <c r="LCS124" s="10"/>
      <c r="LCT124" s="10"/>
      <c r="LCU124" s="10"/>
      <c r="LCV124" s="10"/>
      <c r="LCW124" s="10"/>
      <c r="LCX124" s="10"/>
      <c r="LCY124" s="10"/>
      <c r="LCZ124" s="10"/>
      <c r="LDA124" s="10"/>
      <c r="LDB124" s="10"/>
      <c r="LDC124" s="10"/>
      <c r="LDD124" s="10"/>
      <c r="LDE124" s="10"/>
      <c r="LDF124" s="10"/>
      <c r="LDG124" s="10"/>
      <c r="LDH124" s="10"/>
      <c r="LDI124" s="10"/>
      <c r="LDJ124" s="10"/>
      <c r="LDK124" s="10"/>
      <c r="LDL124" s="10"/>
      <c r="LDM124" s="10"/>
      <c r="LDN124" s="10"/>
      <c r="LDO124" s="10"/>
      <c r="LDP124" s="10"/>
      <c r="LDQ124" s="10"/>
      <c r="LDR124" s="10"/>
      <c r="LDS124" s="10"/>
      <c r="LDT124" s="10"/>
      <c r="LDU124" s="10"/>
      <c r="LDV124" s="10"/>
      <c r="LDW124" s="10"/>
      <c r="LDX124" s="10"/>
      <c r="LDY124" s="10"/>
      <c r="LDZ124" s="10"/>
      <c r="LEA124" s="10"/>
      <c r="LEB124" s="10"/>
      <c r="LEC124" s="10"/>
      <c r="LED124" s="10"/>
      <c r="LEE124" s="10"/>
      <c r="LEF124" s="10"/>
      <c r="LEG124" s="10"/>
      <c r="LEH124" s="10"/>
      <c r="LEI124" s="10"/>
      <c r="LEJ124" s="10"/>
      <c r="LEK124" s="10"/>
      <c r="LEL124" s="10"/>
      <c r="LEM124" s="10"/>
      <c r="LEN124" s="10"/>
      <c r="LEO124" s="10"/>
      <c r="LEP124" s="10"/>
      <c r="LEQ124" s="10"/>
      <c r="LER124" s="10"/>
      <c r="LES124" s="10"/>
      <c r="LET124" s="10"/>
      <c r="LEU124" s="10"/>
      <c r="LEV124" s="10"/>
      <c r="LEW124" s="10"/>
      <c r="LEX124" s="10"/>
      <c r="LEY124" s="10"/>
      <c r="LEZ124" s="10"/>
      <c r="LFA124" s="10"/>
      <c r="LFB124" s="10"/>
      <c r="LFC124" s="10"/>
      <c r="LFD124" s="10"/>
      <c r="LFE124" s="10"/>
      <c r="LFF124" s="10"/>
      <c r="LFG124" s="10"/>
      <c r="LFH124" s="10"/>
      <c r="LFI124" s="10"/>
      <c r="LFJ124" s="10"/>
      <c r="LFK124" s="10"/>
      <c r="LFL124" s="10"/>
      <c r="LFM124" s="10"/>
      <c r="LFN124" s="10"/>
      <c r="LFO124" s="10"/>
      <c r="LFP124" s="10"/>
      <c r="LFQ124" s="10"/>
      <c r="LFR124" s="10"/>
      <c r="LFS124" s="10"/>
      <c r="LFT124" s="10"/>
      <c r="LFU124" s="10"/>
      <c r="LFV124" s="10"/>
      <c r="LFW124" s="10"/>
      <c r="LFX124" s="10"/>
      <c r="LFY124" s="10"/>
      <c r="LFZ124" s="10"/>
      <c r="LGA124" s="10"/>
      <c r="LGB124" s="10"/>
      <c r="LGC124" s="10"/>
      <c r="LGD124" s="10"/>
      <c r="LGE124" s="10"/>
      <c r="LGF124" s="10"/>
      <c r="LGG124" s="10"/>
      <c r="LGH124" s="10"/>
      <c r="LGI124" s="10"/>
      <c r="LGJ124" s="10"/>
      <c r="LGK124" s="10"/>
      <c r="LGL124" s="10"/>
      <c r="LGM124" s="10"/>
      <c r="LGN124" s="10"/>
      <c r="LGO124" s="10"/>
      <c r="LGP124" s="10"/>
      <c r="LGQ124" s="10"/>
      <c r="LGR124" s="10"/>
      <c r="LGS124" s="10"/>
      <c r="LGT124" s="10"/>
      <c r="LGU124" s="10"/>
      <c r="LGV124" s="10"/>
      <c r="LGW124" s="10"/>
      <c r="LGX124" s="10"/>
      <c r="LGY124" s="10"/>
      <c r="LGZ124" s="10"/>
      <c r="LHA124" s="10"/>
      <c r="LHB124" s="10"/>
      <c r="LHC124" s="10"/>
      <c r="LHD124" s="10"/>
      <c r="LHE124" s="10"/>
      <c r="LHF124" s="10"/>
      <c r="LHG124" s="10"/>
      <c r="LHH124" s="10"/>
      <c r="LHI124" s="10"/>
      <c r="LHJ124" s="10"/>
      <c r="LHK124" s="10"/>
      <c r="LHL124" s="10"/>
      <c r="LHM124" s="10"/>
      <c r="LHN124" s="10"/>
      <c r="LHO124" s="10"/>
      <c r="LHP124" s="10"/>
      <c r="LHQ124" s="10"/>
      <c r="LHR124" s="10"/>
      <c r="LHS124" s="10"/>
      <c r="LHT124" s="10"/>
      <c r="LHU124" s="10"/>
      <c r="LHV124" s="10"/>
      <c r="LHW124" s="10"/>
      <c r="LHX124" s="10"/>
      <c r="LHY124" s="10"/>
      <c r="LHZ124" s="10"/>
      <c r="LIA124" s="10"/>
      <c r="LIB124" s="10"/>
      <c r="LIC124" s="10"/>
      <c r="LID124" s="10"/>
      <c r="LIE124" s="10"/>
      <c r="LIF124" s="10"/>
      <c r="LIG124" s="10"/>
      <c r="LIH124" s="10"/>
      <c r="LII124" s="10"/>
      <c r="LIJ124" s="10"/>
      <c r="LIK124" s="10"/>
      <c r="LIL124" s="10"/>
      <c r="LIM124" s="10"/>
      <c r="LIN124" s="10"/>
      <c r="LIO124" s="10"/>
      <c r="LIP124" s="10"/>
      <c r="LIQ124" s="10"/>
      <c r="LIR124" s="10"/>
      <c r="LIS124" s="10"/>
      <c r="LIT124" s="10"/>
      <c r="LIU124" s="10"/>
      <c r="LIV124" s="10"/>
      <c r="LIW124" s="10"/>
      <c r="LIX124" s="10"/>
      <c r="LIY124" s="10"/>
      <c r="LIZ124" s="10"/>
      <c r="LJA124" s="10"/>
      <c r="LJB124" s="10"/>
      <c r="LJC124" s="10"/>
      <c r="LJD124" s="10"/>
      <c r="LJE124" s="10"/>
      <c r="LJF124" s="10"/>
      <c r="LJG124" s="10"/>
      <c r="LJH124" s="10"/>
      <c r="LJI124" s="10"/>
      <c r="LJJ124" s="10"/>
      <c r="LJK124" s="10"/>
      <c r="LJL124" s="10"/>
      <c r="LJM124" s="10"/>
      <c r="LJN124" s="10"/>
      <c r="LJO124" s="10"/>
      <c r="LJP124" s="10"/>
      <c r="LJQ124" s="10"/>
      <c r="LJR124" s="10"/>
      <c r="LJS124" s="10"/>
      <c r="LJT124" s="10"/>
      <c r="LJU124" s="10"/>
      <c r="LJV124" s="10"/>
      <c r="LJW124" s="10"/>
      <c r="LJX124" s="10"/>
      <c r="LJY124" s="10"/>
      <c r="LJZ124" s="10"/>
      <c r="LKA124" s="10"/>
      <c r="LKB124" s="10"/>
      <c r="LKC124" s="10"/>
      <c r="LKD124" s="10"/>
      <c r="LKE124" s="10"/>
      <c r="LKF124" s="10"/>
      <c r="LKG124" s="10"/>
      <c r="LKH124" s="10"/>
      <c r="LKI124" s="10"/>
      <c r="LKJ124" s="10"/>
      <c r="LKK124" s="10"/>
      <c r="LKL124" s="10"/>
      <c r="LKM124" s="10"/>
      <c r="LKN124" s="10"/>
      <c r="LKO124" s="10"/>
      <c r="LKP124" s="10"/>
      <c r="LKQ124" s="10"/>
      <c r="LKR124" s="10"/>
      <c r="LKS124" s="10"/>
      <c r="LKT124" s="10"/>
      <c r="LKU124" s="10"/>
      <c r="LKV124" s="10"/>
      <c r="LKW124" s="10"/>
      <c r="LKX124" s="10"/>
      <c r="LKY124" s="10"/>
      <c r="LKZ124" s="10"/>
      <c r="LLA124" s="10"/>
      <c r="LLB124" s="10"/>
      <c r="LLC124" s="10"/>
      <c r="LLD124" s="10"/>
      <c r="LLE124" s="10"/>
      <c r="LLF124" s="10"/>
      <c r="LLG124" s="10"/>
      <c r="LLH124" s="10"/>
      <c r="LLI124" s="10"/>
      <c r="LLJ124" s="10"/>
      <c r="LLK124" s="10"/>
      <c r="LLL124" s="10"/>
      <c r="LLM124" s="10"/>
      <c r="LLN124" s="10"/>
      <c r="LLO124" s="10"/>
      <c r="LLP124" s="10"/>
      <c r="LLQ124" s="10"/>
      <c r="LLR124" s="10"/>
      <c r="LLS124" s="10"/>
      <c r="LLT124" s="10"/>
      <c r="LLU124" s="10"/>
      <c r="LLV124" s="10"/>
      <c r="LLW124" s="10"/>
      <c r="LLX124" s="10"/>
      <c r="LLY124" s="10"/>
      <c r="LLZ124" s="10"/>
      <c r="LMA124" s="10"/>
      <c r="LMB124" s="10"/>
      <c r="LMC124" s="10"/>
      <c r="LMD124" s="10"/>
      <c r="LME124" s="10"/>
      <c r="LMF124" s="10"/>
      <c r="LMG124" s="10"/>
      <c r="LMH124" s="10"/>
      <c r="LMI124" s="10"/>
      <c r="LMJ124" s="10"/>
      <c r="LMK124" s="10"/>
      <c r="LML124" s="10"/>
      <c r="LMM124" s="10"/>
      <c r="LMN124" s="10"/>
      <c r="LMO124" s="10"/>
      <c r="LMP124" s="10"/>
      <c r="LMQ124" s="10"/>
      <c r="LMR124" s="10"/>
      <c r="LMS124" s="10"/>
      <c r="LMT124" s="10"/>
      <c r="LMU124" s="10"/>
      <c r="LMV124" s="10"/>
      <c r="LMW124" s="10"/>
      <c r="LMX124" s="10"/>
      <c r="LMY124" s="10"/>
      <c r="LMZ124" s="10"/>
      <c r="LNA124" s="10"/>
      <c r="LNB124" s="10"/>
      <c r="LNC124" s="10"/>
      <c r="LND124" s="10"/>
      <c r="LNE124" s="10"/>
      <c r="LNF124" s="10"/>
      <c r="LNG124" s="10"/>
      <c r="LNH124" s="10"/>
      <c r="LNI124" s="10"/>
      <c r="LNJ124" s="10"/>
      <c r="LNK124" s="10"/>
      <c r="LNL124" s="10"/>
      <c r="LNM124" s="10"/>
      <c r="LNN124" s="10"/>
      <c r="LNO124" s="10"/>
      <c r="LNP124" s="10"/>
      <c r="LNQ124" s="10"/>
      <c r="LNR124" s="10"/>
      <c r="LNS124" s="10"/>
      <c r="LNT124" s="10"/>
      <c r="LNU124" s="10"/>
      <c r="LNV124" s="10"/>
      <c r="LNW124" s="10"/>
      <c r="LNX124" s="10"/>
      <c r="LNY124" s="10"/>
      <c r="LNZ124" s="10"/>
      <c r="LOA124" s="10"/>
      <c r="LOB124" s="10"/>
      <c r="LOC124" s="10"/>
      <c r="LOD124" s="10"/>
      <c r="LOE124" s="10"/>
      <c r="LOF124" s="10"/>
      <c r="LOG124" s="10"/>
      <c r="LOH124" s="10"/>
      <c r="LOI124" s="10"/>
      <c r="LOJ124" s="10"/>
      <c r="LOK124" s="10"/>
      <c r="LOL124" s="10"/>
      <c r="LOM124" s="10"/>
      <c r="LON124" s="10"/>
      <c r="LOO124" s="10"/>
      <c r="LOP124" s="10"/>
      <c r="LOQ124" s="10"/>
      <c r="LOR124" s="10"/>
      <c r="LOS124" s="10"/>
      <c r="LOT124" s="10"/>
      <c r="LOU124" s="10"/>
      <c r="LOV124" s="10"/>
      <c r="LOW124" s="10"/>
      <c r="LOX124" s="10"/>
      <c r="LOY124" s="10"/>
      <c r="LOZ124" s="10"/>
      <c r="LPA124" s="10"/>
      <c r="LPB124" s="10"/>
      <c r="LPC124" s="10"/>
      <c r="LPD124" s="10"/>
      <c r="LPE124" s="10"/>
      <c r="LPF124" s="10"/>
      <c r="LPG124" s="10"/>
      <c r="LPH124" s="10"/>
      <c r="LPI124" s="10"/>
      <c r="LPJ124" s="10"/>
      <c r="LPK124" s="10"/>
      <c r="LPL124" s="10"/>
      <c r="LPM124" s="10"/>
      <c r="LPN124" s="10"/>
      <c r="LPO124" s="10"/>
      <c r="LPP124" s="10"/>
      <c r="LPQ124" s="10"/>
      <c r="LPR124" s="10"/>
      <c r="LPS124" s="10"/>
      <c r="LPT124" s="10"/>
      <c r="LPU124" s="10"/>
      <c r="LPV124" s="10"/>
      <c r="LPW124" s="10"/>
      <c r="LPX124" s="10"/>
      <c r="LPY124" s="10"/>
      <c r="LPZ124" s="10"/>
      <c r="LQA124" s="10"/>
      <c r="LQB124" s="10"/>
      <c r="LQC124" s="10"/>
      <c r="LQD124" s="10"/>
      <c r="LQE124" s="10"/>
      <c r="LQF124" s="10"/>
      <c r="LQG124" s="10"/>
      <c r="LQH124" s="10"/>
      <c r="LQI124" s="10"/>
      <c r="LQJ124" s="10"/>
      <c r="LQK124" s="10"/>
      <c r="LQL124" s="10"/>
      <c r="LQM124" s="10"/>
      <c r="LQN124" s="10"/>
      <c r="LQO124" s="10"/>
      <c r="LQP124" s="10"/>
      <c r="LQQ124" s="10"/>
      <c r="LQR124" s="10"/>
      <c r="LQS124" s="10"/>
      <c r="LQT124" s="10"/>
      <c r="LQU124" s="10"/>
      <c r="LQV124" s="10"/>
      <c r="LQW124" s="10"/>
      <c r="LQX124" s="10"/>
      <c r="LQY124" s="10"/>
      <c r="LQZ124" s="10"/>
      <c r="LRA124" s="10"/>
      <c r="LRB124" s="10"/>
      <c r="LRC124" s="10"/>
      <c r="LRD124" s="10"/>
      <c r="LRE124" s="10"/>
      <c r="LRF124" s="10"/>
      <c r="LRG124" s="10"/>
      <c r="LRH124" s="10"/>
      <c r="LRI124" s="10"/>
      <c r="LRJ124" s="10"/>
      <c r="LRK124" s="10"/>
      <c r="LRL124" s="10"/>
      <c r="LRM124" s="10"/>
      <c r="LRN124" s="10"/>
      <c r="LRO124" s="10"/>
      <c r="LRP124" s="10"/>
      <c r="LRQ124" s="10"/>
      <c r="LRR124" s="10"/>
      <c r="LRS124" s="10"/>
      <c r="LRT124" s="10"/>
      <c r="LRU124" s="10"/>
      <c r="LRV124" s="10"/>
      <c r="LRW124" s="10"/>
      <c r="LRX124" s="10"/>
      <c r="LRY124" s="10"/>
      <c r="LRZ124" s="10"/>
      <c r="LSA124" s="10"/>
      <c r="LSB124" s="10"/>
      <c r="LSC124" s="10"/>
      <c r="LSD124" s="10"/>
      <c r="LSE124" s="10"/>
      <c r="LSF124" s="10"/>
      <c r="LSG124" s="10"/>
      <c r="LSH124" s="10"/>
      <c r="LSI124" s="10"/>
      <c r="LSJ124" s="10"/>
      <c r="LSK124" s="10"/>
      <c r="LSL124" s="10"/>
      <c r="LSM124" s="10"/>
      <c r="LSN124" s="10"/>
      <c r="LSO124" s="10"/>
      <c r="LSP124" s="10"/>
      <c r="LSQ124" s="10"/>
      <c r="LSR124" s="10"/>
      <c r="LSS124" s="10"/>
      <c r="LST124" s="10"/>
      <c r="LSU124" s="10"/>
      <c r="LSV124" s="10"/>
      <c r="LSW124" s="10"/>
      <c r="LSX124" s="10"/>
      <c r="LSY124" s="10"/>
      <c r="LSZ124" s="10"/>
      <c r="LTA124" s="10"/>
      <c r="LTB124" s="10"/>
      <c r="LTC124" s="10"/>
      <c r="LTD124" s="10"/>
      <c r="LTE124" s="10"/>
      <c r="LTF124" s="10"/>
      <c r="LTG124" s="10"/>
      <c r="LTH124" s="10"/>
      <c r="LTI124" s="10"/>
      <c r="LTJ124" s="10"/>
      <c r="LTK124" s="10"/>
      <c r="LTL124" s="10"/>
      <c r="LTM124" s="10"/>
      <c r="LTN124" s="10"/>
      <c r="LTO124" s="10"/>
      <c r="LTP124" s="10"/>
      <c r="LTQ124" s="10"/>
      <c r="LTR124" s="10"/>
      <c r="LTS124" s="10"/>
      <c r="LTT124" s="10"/>
      <c r="LTU124" s="10"/>
      <c r="LTV124" s="10"/>
      <c r="LTW124" s="10"/>
      <c r="LTX124" s="10"/>
      <c r="LTY124" s="10"/>
      <c r="LTZ124" s="10"/>
      <c r="LUA124" s="10"/>
      <c r="LUB124" s="10"/>
      <c r="LUC124" s="10"/>
      <c r="LUD124" s="10"/>
      <c r="LUE124" s="10"/>
      <c r="LUF124" s="10"/>
      <c r="LUG124" s="10"/>
      <c r="LUH124" s="10"/>
      <c r="LUI124" s="10"/>
      <c r="LUJ124" s="10"/>
      <c r="LUK124" s="10"/>
      <c r="LUL124" s="10"/>
      <c r="LUM124" s="10"/>
      <c r="LUN124" s="10"/>
      <c r="LUO124" s="10"/>
      <c r="LUP124" s="10"/>
      <c r="LUQ124" s="10"/>
      <c r="LUR124" s="10"/>
      <c r="LUS124" s="10"/>
      <c r="LUT124" s="10"/>
      <c r="LUU124" s="10"/>
      <c r="LUV124" s="10"/>
      <c r="LUW124" s="10"/>
      <c r="LUX124" s="10"/>
      <c r="LUY124" s="10"/>
      <c r="LUZ124" s="10"/>
      <c r="LVA124" s="10"/>
      <c r="LVB124" s="10"/>
      <c r="LVC124" s="10"/>
      <c r="LVD124" s="10"/>
      <c r="LVE124" s="10"/>
      <c r="LVF124" s="10"/>
      <c r="LVG124" s="10"/>
      <c r="LVH124" s="10"/>
      <c r="LVI124" s="10"/>
      <c r="LVJ124" s="10"/>
      <c r="LVK124" s="10"/>
      <c r="LVL124" s="10"/>
      <c r="LVM124" s="10"/>
      <c r="LVN124" s="10"/>
      <c r="LVO124" s="10"/>
      <c r="LVP124" s="10"/>
      <c r="LVQ124" s="10"/>
      <c r="LVR124" s="10"/>
      <c r="LVS124" s="10"/>
      <c r="LVT124" s="10"/>
      <c r="LVU124" s="10"/>
      <c r="LVV124" s="10"/>
      <c r="LVW124" s="10"/>
      <c r="LVX124" s="10"/>
      <c r="LVY124" s="10"/>
      <c r="LVZ124" s="10"/>
      <c r="LWA124" s="10"/>
      <c r="LWB124" s="10"/>
      <c r="LWC124" s="10"/>
      <c r="LWD124" s="10"/>
      <c r="LWE124" s="10"/>
      <c r="LWF124" s="10"/>
      <c r="LWG124" s="10"/>
      <c r="LWH124" s="10"/>
      <c r="LWI124" s="10"/>
      <c r="LWJ124" s="10"/>
      <c r="LWK124" s="10"/>
      <c r="LWL124" s="10"/>
      <c r="LWM124" s="10"/>
      <c r="LWN124" s="10"/>
      <c r="LWO124" s="10"/>
      <c r="LWP124" s="10"/>
      <c r="LWQ124" s="10"/>
      <c r="LWR124" s="10"/>
      <c r="LWS124" s="10"/>
      <c r="LWT124" s="10"/>
      <c r="LWU124" s="10"/>
      <c r="LWV124" s="10"/>
      <c r="LWW124" s="10"/>
      <c r="LWX124" s="10"/>
      <c r="LWY124" s="10"/>
      <c r="LWZ124" s="10"/>
      <c r="LXA124" s="10"/>
      <c r="LXB124" s="10"/>
      <c r="LXC124" s="10"/>
      <c r="LXD124" s="10"/>
      <c r="LXE124" s="10"/>
      <c r="LXF124" s="10"/>
      <c r="LXG124" s="10"/>
      <c r="LXH124" s="10"/>
      <c r="LXI124" s="10"/>
      <c r="LXJ124" s="10"/>
      <c r="LXK124" s="10"/>
      <c r="LXL124" s="10"/>
      <c r="LXM124" s="10"/>
      <c r="LXN124" s="10"/>
      <c r="LXO124" s="10"/>
      <c r="LXP124" s="10"/>
      <c r="LXQ124" s="10"/>
      <c r="LXR124" s="10"/>
      <c r="LXS124" s="10"/>
      <c r="LXT124" s="10"/>
      <c r="LXU124" s="10"/>
      <c r="LXV124" s="10"/>
      <c r="LXW124" s="10"/>
      <c r="LXX124" s="10"/>
      <c r="LXY124" s="10"/>
      <c r="LXZ124" s="10"/>
      <c r="LYA124" s="10"/>
      <c r="LYB124" s="10"/>
      <c r="LYC124" s="10"/>
      <c r="LYD124" s="10"/>
      <c r="LYE124" s="10"/>
      <c r="LYF124" s="10"/>
      <c r="LYG124" s="10"/>
      <c r="LYH124" s="10"/>
      <c r="LYI124" s="10"/>
      <c r="LYJ124" s="10"/>
      <c r="LYK124" s="10"/>
      <c r="LYL124" s="10"/>
      <c r="LYM124" s="10"/>
      <c r="LYN124" s="10"/>
      <c r="LYO124" s="10"/>
      <c r="LYP124" s="10"/>
      <c r="LYQ124" s="10"/>
      <c r="LYR124" s="10"/>
      <c r="LYS124" s="10"/>
      <c r="LYT124" s="10"/>
      <c r="LYU124" s="10"/>
      <c r="LYV124" s="10"/>
      <c r="LYW124" s="10"/>
      <c r="LYX124" s="10"/>
      <c r="LYY124" s="10"/>
      <c r="LYZ124" s="10"/>
      <c r="LZA124" s="10"/>
      <c r="LZB124" s="10"/>
      <c r="LZC124" s="10"/>
      <c r="LZD124" s="10"/>
      <c r="LZE124" s="10"/>
      <c r="LZF124" s="10"/>
      <c r="LZG124" s="10"/>
      <c r="LZH124" s="10"/>
      <c r="LZI124" s="10"/>
      <c r="LZJ124" s="10"/>
      <c r="LZK124" s="10"/>
      <c r="LZL124" s="10"/>
      <c r="LZM124" s="10"/>
      <c r="LZN124" s="10"/>
      <c r="LZO124" s="10"/>
      <c r="LZP124" s="10"/>
      <c r="LZQ124" s="10"/>
      <c r="LZR124" s="10"/>
      <c r="LZS124" s="10"/>
      <c r="LZT124" s="10"/>
      <c r="LZU124" s="10"/>
      <c r="LZV124" s="10"/>
      <c r="LZW124" s="10"/>
      <c r="LZX124" s="10"/>
      <c r="LZY124" s="10"/>
      <c r="LZZ124" s="10"/>
      <c r="MAA124" s="10"/>
      <c r="MAB124" s="10"/>
      <c r="MAC124" s="10"/>
      <c r="MAD124" s="10"/>
      <c r="MAE124" s="10"/>
      <c r="MAF124" s="10"/>
      <c r="MAG124" s="10"/>
      <c r="MAH124" s="10"/>
      <c r="MAI124" s="10"/>
      <c r="MAJ124" s="10"/>
      <c r="MAK124" s="10"/>
      <c r="MAL124" s="10"/>
      <c r="MAM124" s="10"/>
      <c r="MAN124" s="10"/>
      <c r="MAO124" s="10"/>
      <c r="MAP124" s="10"/>
      <c r="MAQ124" s="10"/>
      <c r="MAR124" s="10"/>
      <c r="MAS124" s="10"/>
      <c r="MAT124" s="10"/>
      <c r="MAU124" s="10"/>
      <c r="MAV124" s="10"/>
      <c r="MAW124" s="10"/>
      <c r="MAX124" s="10"/>
      <c r="MAY124" s="10"/>
      <c r="MAZ124" s="10"/>
      <c r="MBA124" s="10"/>
      <c r="MBB124" s="10"/>
      <c r="MBC124" s="10"/>
      <c r="MBD124" s="10"/>
      <c r="MBE124" s="10"/>
      <c r="MBF124" s="10"/>
      <c r="MBG124" s="10"/>
      <c r="MBH124" s="10"/>
      <c r="MBI124" s="10"/>
      <c r="MBJ124" s="10"/>
      <c r="MBK124" s="10"/>
      <c r="MBL124" s="10"/>
      <c r="MBM124" s="10"/>
      <c r="MBN124" s="10"/>
      <c r="MBO124" s="10"/>
      <c r="MBP124" s="10"/>
      <c r="MBQ124" s="10"/>
      <c r="MBR124" s="10"/>
      <c r="MBS124" s="10"/>
      <c r="MBT124" s="10"/>
      <c r="MBU124" s="10"/>
      <c r="MBV124" s="10"/>
      <c r="MBW124" s="10"/>
      <c r="MBX124" s="10"/>
      <c r="MBY124" s="10"/>
      <c r="MBZ124" s="10"/>
      <c r="MCA124" s="10"/>
      <c r="MCB124" s="10"/>
      <c r="MCC124" s="10"/>
      <c r="MCD124" s="10"/>
      <c r="MCE124" s="10"/>
      <c r="MCF124" s="10"/>
      <c r="MCG124" s="10"/>
      <c r="MCH124" s="10"/>
      <c r="MCI124" s="10"/>
      <c r="MCJ124" s="10"/>
      <c r="MCK124" s="10"/>
      <c r="MCL124" s="10"/>
      <c r="MCM124" s="10"/>
      <c r="MCN124" s="10"/>
      <c r="MCO124" s="10"/>
      <c r="MCP124" s="10"/>
      <c r="MCQ124" s="10"/>
      <c r="MCR124" s="10"/>
      <c r="MCS124" s="10"/>
      <c r="MCT124" s="10"/>
      <c r="MCU124" s="10"/>
      <c r="MCV124" s="10"/>
      <c r="MCW124" s="10"/>
      <c r="MCX124" s="10"/>
      <c r="MCY124" s="10"/>
      <c r="MCZ124" s="10"/>
      <c r="MDA124" s="10"/>
      <c r="MDB124" s="10"/>
      <c r="MDC124" s="10"/>
      <c r="MDD124" s="10"/>
      <c r="MDE124" s="10"/>
      <c r="MDF124" s="10"/>
      <c r="MDG124" s="10"/>
      <c r="MDH124" s="10"/>
      <c r="MDI124" s="10"/>
      <c r="MDJ124" s="10"/>
      <c r="MDK124" s="10"/>
      <c r="MDL124" s="10"/>
      <c r="MDM124" s="10"/>
      <c r="MDN124" s="10"/>
      <c r="MDO124" s="10"/>
      <c r="MDP124" s="10"/>
      <c r="MDQ124" s="10"/>
      <c r="MDR124" s="10"/>
      <c r="MDS124" s="10"/>
      <c r="MDT124" s="10"/>
      <c r="MDU124" s="10"/>
      <c r="MDV124" s="10"/>
      <c r="MDW124" s="10"/>
      <c r="MDX124" s="10"/>
      <c r="MDY124" s="10"/>
      <c r="MDZ124" s="10"/>
      <c r="MEA124" s="10"/>
      <c r="MEB124" s="10"/>
      <c r="MEC124" s="10"/>
      <c r="MED124" s="10"/>
      <c r="MEE124" s="10"/>
      <c r="MEF124" s="10"/>
      <c r="MEG124" s="10"/>
      <c r="MEH124" s="10"/>
      <c r="MEI124" s="10"/>
      <c r="MEJ124" s="10"/>
      <c r="MEK124" s="10"/>
      <c r="MEL124" s="10"/>
      <c r="MEM124" s="10"/>
      <c r="MEN124" s="10"/>
      <c r="MEO124" s="10"/>
      <c r="MEP124" s="10"/>
      <c r="MEQ124" s="10"/>
      <c r="MER124" s="10"/>
      <c r="MES124" s="10"/>
      <c r="MET124" s="10"/>
      <c r="MEU124" s="10"/>
      <c r="MEV124" s="10"/>
      <c r="MEW124" s="10"/>
      <c r="MEX124" s="10"/>
      <c r="MEY124" s="10"/>
      <c r="MEZ124" s="10"/>
      <c r="MFA124" s="10"/>
      <c r="MFB124" s="10"/>
      <c r="MFC124" s="10"/>
      <c r="MFD124" s="10"/>
      <c r="MFE124" s="10"/>
      <c r="MFF124" s="10"/>
      <c r="MFG124" s="10"/>
      <c r="MFH124" s="10"/>
      <c r="MFI124" s="10"/>
      <c r="MFJ124" s="10"/>
      <c r="MFK124" s="10"/>
      <c r="MFL124" s="10"/>
      <c r="MFM124" s="10"/>
      <c r="MFN124" s="10"/>
      <c r="MFO124" s="10"/>
      <c r="MFP124" s="10"/>
      <c r="MFQ124" s="10"/>
      <c r="MFR124" s="10"/>
      <c r="MFS124" s="10"/>
      <c r="MFT124" s="10"/>
      <c r="MFU124" s="10"/>
      <c r="MFV124" s="10"/>
      <c r="MFW124" s="10"/>
      <c r="MFX124" s="10"/>
      <c r="MFY124" s="10"/>
      <c r="MFZ124" s="10"/>
      <c r="MGA124" s="10"/>
      <c r="MGB124" s="10"/>
      <c r="MGC124" s="10"/>
      <c r="MGD124" s="10"/>
      <c r="MGE124" s="10"/>
      <c r="MGF124" s="10"/>
      <c r="MGG124" s="10"/>
      <c r="MGH124" s="10"/>
      <c r="MGI124" s="10"/>
      <c r="MGJ124" s="10"/>
      <c r="MGK124" s="10"/>
      <c r="MGL124" s="10"/>
      <c r="MGM124" s="10"/>
      <c r="MGN124" s="10"/>
      <c r="MGO124" s="10"/>
      <c r="MGP124" s="10"/>
      <c r="MGQ124" s="10"/>
      <c r="MGR124" s="10"/>
      <c r="MGS124" s="10"/>
      <c r="MGT124" s="10"/>
      <c r="MGU124" s="10"/>
      <c r="MGV124" s="10"/>
      <c r="MGW124" s="10"/>
      <c r="MGX124" s="10"/>
      <c r="MGY124" s="10"/>
      <c r="MGZ124" s="10"/>
      <c r="MHA124" s="10"/>
      <c r="MHB124" s="10"/>
      <c r="MHC124" s="10"/>
      <c r="MHD124" s="10"/>
      <c r="MHE124" s="10"/>
      <c r="MHF124" s="10"/>
      <c r="MHG124" s="10"/>
      <c r="MHH124" s="10"/>
      <c r="MHI124" s="10"/>
      <c r="MHJ124" s="10"/>
      <c r="MHK124" s="10"/>
      <c r="MHL124" s="10"/>
      <c r="MHM124" s="10"/>
      <c r="MHN124" s="10"/>
      <c r="MHO124" s="10"/>
      <c r="MHP124" s="10"/>
      <c r="MHQ124" s="10"/>
      <c r="MHR124" s="10"/>
      <c r="MHS124" s="10"/>
      <c r="MHT124" s="10"/>
      <c r="MHU124" s="10"/>
      <c r="MHV124" s="10"/>
      <c r="MHW124" s="10"/>
      <c r="MHX124" s="10"/>
      <c r="MHY124" s="10"/>
      <c r="MHZ124" s="10"/>
      <c r="MIA124" s="10"/>
      <c r="MIB124" s="10"/>
      <c r="MIC124" s="10"/>
      <c r="MID124" s="10"/>
      <c r="MIE124" s="10"/>
      <c r="MIF124" s="10"/>
      <c r="MIG124" s="10"/>
      <c r="MIH124" s="10"/>
      <c r="MII124" s="10"/>
      <c r="MIJ124" s="10"/>
      <c r="MIK124" s="10"/>
      <c r="MIL124" s="10"/>
      <c r="MIM124" s="10"/>
      <c r="MIN124" s="10"/>
      <c r="MIO124" s="10"/>
      <c r="MIP124" s="10"/>
      <c r="MIQ124" s="10"/>
      <c r="MIR124" s="10"/>
      <c r="MIS124" s="10"/>
      <c r="MIT124" s="10"/>
      <c r="MIU124" s="10"/>
      <c r="MIV124" s="10"/>
      <c r="MIW124" s="10"/>
      <c r="MIX124" s="10"/>
      <c r="MIY124" s="10"/>
      <c r="MIZ124" s="10"/>
      <c r="MJA124" s="10"/>
      <c r="MJB124" s="10"/>
      <c r="MJC124" s="10"/>
      <c r="MJD124" s="10"/>
      <c r="MJE124" s="10"/>
      <c r="MJF124" s="10"/>
      <c r="MJG124" s="10"/>
      <c r="MJH124" s="10"/>
      <c r="MJI124" s="10"/>
      <c r="MJJ124" s="10"/>
      <c r="MJK124" s="10"/>
      <c r="MJL124" s="10"/>
      <c r="MJM124" s="10"/>
      <c r="MJN124" s="10"/>
      <c r="MJO124" s="10"/>
      <c r="MJP124" s="10"/>
      <c r="MJQ124" s="10"/>
      <c r="MJR124" s="10"/>
      <c r="MJS124" s="10"/>
      <c r="MJT124" s="10"/>
      <c r="MJU124" s="10"/>
      <c r="MJV124" s="10"/>
      <c r="MJW124" s="10"/>
      <c r="MJX124" s="10"/>
      <c r="MJY124" s="10"/>
      <c r="MJZ124" s="10"/>
      <c r="MKA124" s="10"/>
      <c r="MKB124" s="10"/>
      <c r="MKC124" s="10"/>
      <c r="MKD124" s="10"/>
      <c r="MKE124" s="10"/>
      <c r="MKF124" s="10"/>
      <c r="MKG124" s="10"/>
      <c r="MKH124" s="10"/>
      <c r="MKI124" s="10"/>
      <c r="MKJ124" s="10"/>
      <c r="MKK124" s="10"/>
      <c r="MKL124" s="10"/>
      <c r="MKM124" s="10"/>
      <c r="MKN124" s="10"/>
      <c r="MKO124" s="10"/>
      <c r="MKP124" s="10"/>
      <c r="MKQ124" s="10"/>
      <c r="MKR124" s="10"/>
      <c r="MKS124" s="10"/>
      <c r="MKT124" s="10"/>
      <c r="MKU124" s="10"/>
      <c r="MKV124" s="10"/>
      <c r="MKW124" s="10"/>
      <c r="MKX124" s="10"/>
      <c r="MKY124" s="10"/>
      <c r="MKZ124" s="10"/>
      <c r="MLA124" s="10"/>
      <c r="MLB124" s="10"/>
      <c r="MLC124" s="10"/>
      <c r="MLD124" s="10"/>
      <c r="MLE124" s="10"/>
      <c r="MLF124" s="10"/>
      <c r="MLG124" s="10"/>
      <c r="MLH124" s="10"/>
      <c r="MLI124" s="10"/>
      <c r="MLJ124" s="10"/>
      <c r="MLK124" s="10"/>
      <c r="MLL124" s="10"/>
      <c r="MLM124" s="10"/>
      <c r="MLN124" s="10"/>
      <c r="MLO124" s="10"/>
      <c r="MLP124" s="10"/>
      <c r="MLQ124" s="10"/>
      <c r="MLR124" s="10"/>
      <c r="MLS124" s="10"/>
      <c r="MLT124" s="10"/>
      <c r="MLU124" s="10"/>
      <c r="MLV124" s="10"/>
      <c r="MLW124" s="10"/>
      <c r="MLX124" s="10"/>
      <c r="MLY124" s="10"/>
      <c r="MLZ124" s="10"/>
      <c r="MMA124" s="10"/>
      <c r="MMB124" s="10"/>
      <c r="MMC124" s="10"/>
      <c r="MMD124" s="10"/>
      <c r="MME124" s="10"/>
      <c r="MMF124" s="10"/>
      <c r="MMG124" s="10"/>
      <c r="MMH124" s="10"/>
      <c r="MMI124" s="10"/>
      <c r="MMJ124" s="10"/>
      <c r="MMK124" s="10"/>
      <c r="MML124" s="10"/>
      <c r="MMM124" s="10"/>
      <c r="MMN124" s="10"/>
      <c r="MMO124" s="10"/>
      <c r="MMP124" s="10"/>
      <c r="MMQ124" s="10"/>
      <c r="MMR124" s="10"/>
      <c r="MMS124" s="10"/>
      <c r="MMT124" s="10"/>
      <c r="MMU124" s="10"/>
      <c r="MMV124" s="10"/>
      <c r="MMW124" s="10"/>
      <c r="MMX124" s="10"/>
      <c r="MMY124" s="10"/>
      <c r="MMZ124" s="10"/>
      <c r="MNA124" s="10"/>
      <c r="MNB124" s="10"/>
      <c r="MNC124" s="10"/>
      <c r="MND124" s="10"/>
      <c r="MNE124" s="10"/>
      <c r="MNF124" s="10"/>
      <c r="MNG124" s="10"/>
      <c r="MNH124" s="10"/>
      <c r="MNI124" s="10"/>
      <c r="MNJ124" s="10"/>
      <c r="MNK124" s="10"/>
      <c r="MNL124" s="10"/>
      <c r="MNM124" s="10"/>
      <c r="MNN124" s="10"/>
      <c r="MNO124" s="10"/>
      <c r="MNP124" s="10"/>
      <c r="MNQ124" s="10"/>
      <c r="MNR124" s="10"/>
      <c r="MNS124" s="10"/>
      <c r="MNT124" s="10"/>
      <c r="MNU124" s="10"/>
      <c r="MNV124" s="10"/>
      <c r="MNW124" s="10"/>
      <c r="MNX124" s="10"/>
      <c r="MNY124" s="10"/>
      <c r="MNZ124" s="10"/>
      <c r="MOA124" s="10"/>
      <c r="MOB124" s="10"/>
      <c r="MOC124" s="10"/>
      <c r="MOD124" s="10"/>
      <c r="MOE124" s="10"/>
      <c r="MOF124" s="10"/>
      <c r="MOG124" s="10"/>
      <c r="MOH124" s="10"/>
      <c r="MOI124" s="10"/>
      <c r="MOJ124" s="10"/>
      <c r="MOK124" s="10"/>
      <c r="MOL124" s="10"/>
      <c r="MOM124" s="10"/>
      <c r="MON124" s="10"/>
      <c r="MOO124" s="10"/>
      <c r="MOP124" s="10"/>
      <c r="MOQ124" s="10"/>
      <c r="MOR124" s="10"/>
      <c r="MOS124" s="10"/>
      <c r="MOT124" s="10"/>
      <c r="MOU124" s="10"/>
      <c r="MOV124" s="10"/>
      <c r="MOW124" s="10"/>
      <c r="MOX124" s="10"/>
      <c r="MOY124" s="10"/>
      <c r="MOZ124" s="10"/>
      <c r="MPA124" s="10"/>
      <c r="MPB124" s="10"/>
      <c r="MPC124" s="10"/>
      <c r="MPD124" s="10"/>
      <c r="MPE124" s="10"/>
      <c r="MPF124" s="10"/>
      <c r="MPG124" s="10"/>
      <c r="MPH124" s="10"/>
      <c r="MPI124" s="10"/>
      <c r="MPJ124" s="10"/>
      <c r="MPK124" s="10"/>
      <c r="MPL124" s="10"/>
      <c r="MPM124" s="10"/>
      <c r="MPN124" s="10"/>
      <c r="MPO124" s="10"/>
      <c r="MPP124" s="10"/>
      <c r="MPQ124" s="10"/>
      <c r="MPR124" s="10"/>
      <c r="MPS124" s="10"/>
      <c r="MPT124" s="10"/>
      <c r="MPU124" s="10"/>
      <c r="MPV124" s="10"/>
      <c r="MPW124" s="10"/>
      <c r="MPX124" s="10"/>
      <c r="MPY124" s="10"/>
      <c r="MPZ124" s="10"/>
      <c r="MQA124" s="10"/>
      <c r="MQB124" s="10"/>
      <c r="MQC124" s="10"/>
      <c r="MQD124" s="10"/>
      <c r="MQE124" s="10"/>
      <c r="MQF124" s="10"/>
      <c r="MQG124" s="10"/>
      <c r="MQH124" s="10"/>
      <c r="MQI124" s="10"/>
      <c r="MQJ124" s="10"/>
      <c r="MQK124" s="10"/>
      <c r="MQL124" s="10"/>
      <c r="MQM124" s="10"/>
      <c r="MQN124" s="10"/>
      <c r="MQO124" s="10"/>
      <c r="MQP124" s="10"/>
      <c r="MQQ124" s="10"/>
      <c r="MQR124" s="10"/>
      <c r="MQS124" s="10"/>
      <c r="MQT124" s="10"/>
      <c r="MQU124" s="10"/>
      <c r="MQV124" s="10"/>
      <c r="MQW124" s="10"/>
      <c r="MQX124" s="10"/>
      <c r="MQY124" s="10"/>
      <c r="MQZ124" s="10"/>
      <c r="MRA124" s="10"/>
      <c r="MRB124" s="10"/>
      <c r="MRC124" s="10"/>
      <c r="MRD124" s="10"/>
      <c r="MRE124" s="10"/>
      <c r="MRF124" s="10"/>
      <c r="MRG124" s="10"/>
      <c r="MRH124" s="10"/>
      <c r="MRI124" s="10"/>
      <c r="MRJ124" s="10"/>
      <c r="MRK124" s="10"/>
      <c r="MRL124" s="10"/>
      <c r="MRM124" s="10"/>
      <c r="MRN124" s="10"/>
      <c r="MRO124" s="10"/>
      <c r="MRP124" s="10"/>
      <c r="MRQ124" s="10"/>
      <c r="MRR124" s="10"/>
      <c r="MRS124" s="10"/>
      <c r="MRT124" s="10"/>
      <c r="MRU124" s="10"/>
      <c r="MRV124" s="10"/>
      <c r="MRW124" s="10"/>
      <c r="MRX124" s="10"/>
      <c r="MRY124" s="10"/>
      <c r="MRZ124" s="10"/>
      <c r="MSA124" s="10"/>
      <c r="MSB124" s="10"/>
      <c r="MSC124" s="10"/>
      <c r="MSD124" s="10"/>
      <c r="MSE124" s="10"/>
      <c r="MSF124" s="10"/>
      <c r="MSG124" s="10"/>
      <c r="MSH124" s="10"/>
      <c r="MSI124" s="10"/>
      <c r="MSJ124" s="10"/>
      <c r="MSK124" s="10"/>
      <c r="MSL124" s="10"/>
      <c r="MSM124" s="10"/>
      <c r="MSN124" s="10"/>
      <c r="MSO124" s="10"/>
      <c r="MSP124" s="10"/>
      <c r="MSQ124" s="10"/>
      <c r="MSR124" s="10"/>
      <c r="MSS124" s="10"/>
      <c r="MST124" s="10"/>
      <c r="MSU124" s="10"/>
      <c r="MSV124" s="10"/>
      <c r="MSW124" s="10"/>
      <c r="MSX124" s="10"/>
      <c r="MSY124" s="10"/>
      <c r="MSZ124" s="10"/>
      <c r="MTA124" s="10"/>
      <c r="MTB124" s="10"/>
      <c r="MTC124" s="10"/>
      <c r="MTD124" s="10"/>
      <c r="MTE124" s="10"/>
      <c r="MTF124" s="10"/>
      <c r="MTG124" s="10"/>
      <c r="MTH124" s="10"/>
      <c r="MTI124" s="10"/>
      <c r="MTJ124" s="10"/>
      <c r="MTK124" s="10"/>
      <c r="MTL124" s="10"/>
      <c r="MTM124" s="10"/>
      <c r="MTN124" s="10"/>
      <c r="MTO124" s="10"/>
      <c r="MTP124" s="10"/>
      <c r="MTQ124" s="10"/>
      <c r="MTR124" s="10"/>
      <c r="MTS124" s="10"/>
      <c r="MTT124" s="10"/>
      <c r="MTU124" s="10"/>
      <c r="MTV124" s="10"/>
      <c r="MTW124" s="10"/>
      <c r="MTX124" s="10"/>
      <c r="MTY124" s="10"/>
      <c r="MTZ124" s="10"/>
      <c r="MUA124" s="10"/>
      <c r="MUB124" s="10"/>
      <c r="MUC124" s="10"/>
      <c r="MUD124" s="10"/>
      <c r="MUE124" s="10"/>
      <c r="MUF124" s="10"/>
      <c r="MUG124" s="10"/>
      <c r="MUH124" s="10"/>
      <c r="MUI124" s="10"/>
      <c r="MUJ124" s="10"/>
      <c r="MUK124" s="10"/>
      <c r="MUL124" s="10"/>
      <c r="MUM124" s="10"/>
      <c r="MUN124" s="10"/>
      <c r="MUO124" s="10"/>
      <c r="MUP124" s="10"/>
      <c r="MUQ124" s="10"/>
      <c r="MUR124" s="10"/>
      <c r="MUS124" s="10"/>
      <c r="MUT124" s="10"/>
      <c r="MUU124" s="10"/>
      <c r="MUV124" s="10"/>
      <c r="MUW124" s="10"/>
      <c r="MUX124" s="10"/>
      <c r="MUY124" s="10"/>
      <c r="MUZ124" s="10"/>
      <c r="MVA124" s="10"/>
      <c r="MVB124" s="10"/>
      <c r="MVC124" s="10"/>
      <c r="MVD124" s="10"/>
      <c r="MVE124" s="10"/>
      <c r="MVF124" s="10"/>
      <c r="MVG124" s="10"/>
      <c r="MVH124" s="10"/>
      <c r="MVI124" s="10"/>
      <c r="MVJ124" s="10"/>
      <c r="MVK124" s="10"/>
      <c r="MVL124" s="10"/>
      <c r="MVM124" s="10"/>
      <c r="MVN124" s="10"/>
      <c r="MVO124" s="10"/>
      <c r="MVP124" s="10"/>
      <c r="MVQ124" s="10"/>
      <c r="MVR124" s="10"/>
      <c r="MVS124" s="10"/>
      <c r="MVT124" s="10"/>
      <c r="MVU124" s="10"/>
      <c r="MVV124" s="10"/>
      <c r="MVW124" s="10"/>
      <c r="MVX124" s="10"/>
      <c r="MVY124" s="10"/>
      <c r="MVZ124" s="10"/>
      <c r="MWA124" s="10"/>
      <c r="MWB124" s="10"/>
      <c r="MWC124" s="10"/>
      <c r="MWD124" s="10"/>
      <c r="MWE124" s="10"/>
      <c r="MWF124" s="10"/>
      <c r="MWG124" s="10"/>
      <c r="MWH124" s="10"/>
      <c r="MWI124" s="10"/>
      <c r="MWJ124" s="10"/>
      <c r="MWK124" s="10"/>
      <c r="MWL124" s="10"/>
      <c r="MWM124" s="10"/>
      <c r="MWN124" s="10"/>
      <c r="MWO124" s="10"/>
      <c r="MWP124" s="10"/>
      <c r="MWQ124" s="10"/>
      <c r="MWR124" s="10"/>
      <c r="MWS124" s="10"/>
      <c r="MWT124" s="10"/>
      <c r="MWU124" s="10"/>
      <c r="MWV124" s="10"/>
      <c r="MWW124" s="10"/>
      <c r="MWX124" s="10"/>
      <c r="MWY124" s="10"/>
      <c r="MWZ124" s="10"/>
      <c r="MXA124" s="10"/>
      <c r="MXB124" s="10"/>
      <c r="MXC124" s="10"/>
      <c r="MXD124" s="10"/>
      <c r="MXE124" s="10"/>
      <c r="MXF124" s="10"/>
      <c r="MXG124" s="10"/>
      <c r="MXH124" s="10"/>
      <c r="MXI124" s="10"/>
      <c r="MXJ124" s="10"/>
      <c r="MXK124" s="10"/>
      <c r="MXL124" s="10"/>
      <c r="MXM124" s="10"/>
      <c r="MXN124" s="10"/>
      <c r="MXO124" s="10"/>
      <c r="MXP124" s="10"/>
      <c r="MXQ124" s="10"/>
      <c r="MXR124" s="10"/>
      <c r="MXS124" s="10"/>
      <c r="MXT124" s="10"/>
      <c r="MXU124" s="10"/>
      <c r="MXV124" s="10"/>
      <c r="MXW124" s="10"/>
      <c r="MXX124" s="10"/>
      <c r="MXY124" s="10"/>
      <c r="MXZ124" s="10"/>
      <c r="MYA124" s="10"/>
      <c r="MYB124" s="10"/>
      <c r="MYC124" s="10"/>
      <c r="MYD124" s="10"/>
      <c r="MYE124" s="10"/>
      <c r="MYF124" s="10"/>
      <c r="MYG124" s="10"/>
      <c r="MYH124" s="10"/>
      <c r="MYI124" s="10"/>
      <c r="MYJ124" s="10"/>
      <c r="MYK124" s="10"/>
      <c r="MYL124" s="10"/>
      <c r="MYM124" s="10"/>
      <c r="MYN124" s="10"/>
      <c r="MYO124" s="10"/>
      <c r="MYP124" s="10"/>
      <c r="MYQ124" s="10"/>
      <c r="MYR124" s="10"/>
      <c r="MYS124" s="10"/>
      <c r="MYT124" s="10"/>
      <c r="MYU124" s="10"/>
      <c r="MYV124" s="10"/>
      <c r="MYW124" s="10"/>
      <c r="MYX124" s="10"/>
      <c r="MYY124" s="10"/>
      <c r="MYZ124" s="10"/>
      <c r="MZA124" s="10"/>
      <c r="MZB124" s="10"/>
      <c r="MZC124" s="10"/>
      <c r="MZD124" s="10"/>
      <c r="MZE124" s="10"/>
      <c r="MZF124" s="10"/>
      <c r="MZG124" s="10"/>
      <c r="MZH124" s="10"/>
      <c r="MZI124" s="10"/>
      <c r="MZJ124" s="10"/>
      <c r="MZK124" s="10"/>
      <c r="MZL124" s="10"/>
      <c r="MZM124" s="10"/>
      <c r="MZN124" s="10"/>
      <c r="MZO124" s="10"/>
      <c r="MZP124" s="10"/>
      <c r="MZQ124" s="10"/>
      <c r="MZR124" s="10"/>
      <c r="MZS124" s="10"/>
      <c r="MZT124" s="10"/>
      <c r="MZU124" s="10"/>
      <c r="MZV124" s="10"/>
      <c r="MZW124" s="10"/>
      <c r="MZX124" s="10"/>
      <c r="MZY124" s="10"/>
      <c r="MZZ124" s="10"/>
      <c r="NAA124" s="10"/>
      <c r="NAB124" s="10"/>
      <c r="NAC124" s="10"/>
      <c r="NAD124" s="10"/>
      <c r="NAE124" s="10"/>
      <c r="NAF124" s="10"/>
      <c r="NAG124" s="10"/>
      <c r="NAH124" s="10"/>
      <c r="NAI124" s="10"/>
      <c r="NAJ124" s="10"/>
      <c r="NAK124" s="10"/>
      <c r="NAL124" s="10"/>
      <c r="NAM124" s="10"/>
      <c r="NAN124" s="10"/>
      <c r="NAO124" s="10"/>
      <c r="NAP124" s="10"/>
      <c r="NAQ124" s="10"/>
      <c r="NAR124" s="10"/>
      <c r="NAS124" s="10"/>
      <c r="NAT124" s="10"/>
      <c r="NAU124" s="10"/>
      <c r="NAV124" s="10"/>
      <c r="NAW124" s="10"/>
      <c r="NAX124" s="10"/>
      <c r="NAY124" s="10"/>
      <c r="NAZ124" s="10"/>
      <c r="NBA124" s="10"/>
      <c r="NBB124" s="10"/>
      <c r="NBC124" s="10"/>
      <c r="NBD124" s="10"/>
      <c r="NBE124" s="10"/>
      <c r="NBF124" s="10"/>
      <c r="NBG124" s="10"/>
      <c r="NBH124" s="10"/>
      <c r="NBI124" s="10"/>
      <c r="NBJ124" s="10"/>
      <c r="NBK124" s="10"/>
      <c r="NBL124" s="10"/>
      <c r="NBM124" s="10"/>
      <c r="NBN124" s="10"/>
      <c r="NBO124" s="10"/>
      <c r="NBP124" s="10"/>
      <c r="NBQ124" s="10"/>
      <c r="NBR124" s="10"/>
      <c r="NBS124" s="10"/>
      <c r="NBT124" s="10"/>
      <c r="NBU124" s="10"/>
      <c r="NBV124" s="10"/>
      <c r="NBW124" s="10"/>
      <c r="NBX124" s="10"/>
      <c r="NBY124" s="10"/>
      <c r="NBZ124" s="10"/>
      <c r="NCA124" s="10"/>
      <c r="NCB124" s="10"/>
      <c r="NCC124" s="10"/>
      <c r="NCD124" s="10"/>
      <c r="NCE124" s="10"/>
      <c r="NCF124" s="10"/>
      <c r="NCG124" s="10"/>
      <c r="NCH124" s="10"/>
      <c r="NCI124" s="10"/>
      <c r="NCJ124" s="10"/>
      <c r="NCK124" s="10"/>
      <c r="NCL124" s="10"/>
      <c r="NCM124" s="10"/>
      <c r="NCN124" s="10"/>
      <c r="NCO124" s="10"/>
      <c r="NCP124" s="10"/>
      <c r="NCQ124" s="10"/>
      <c r="NCR124" s="10"/>
      <c r="NCS124" s="10"/>
      <c r="NCT124" s="10"/>
      <c r="NCU124" s="10"/>
      <c r="NCV124" s="10"/>
      <c r="NCW124" s="10"/>
      <c r="NCX124" s="10"/>
      <c r="NCY124" s="10"/>
      <c r="NCZ124" s="10"/>
      <c r="NDA124" s="10"/>
      <c r="NDB124" s="10"/>
      <c r="NDC124" s="10"/>
      <c r="NDD124" s="10"/>
      <c r="NDE124" s="10"/>
      <c r="NDF124" s="10"/>
      <c r="NDG124" s="10"/>
      <c r="NDH124" s="10"/>
      <c r="NDI124" s="10"/>
      <c r="NDJ124" s="10"/>
      <c r="NDK124" s="10"/>
      <c r="NDL124" s="10"/>
      <c r="NDM124" s="10"/>
      <c r="NDN124" s="10"/>
      <c r="NDO124" s="10"/>
      <c r="NDP124" s="10"/>
      <c r="NDQ124" s="10"/>
      <c r="NDR124" s="10"/>
      <c r="NDS124" s="10"/>
      <c r="NDT124" s="10"/>
      <c r="NDU124" s="10"/>
      <c r="NDV124" s="10"/>
      <c r="NDW124" s="10"/>
      <c r="NDX124" s="10"/>
      <c r="NDY124" s="10"/>
      <c r="NDZ124" s="10"/>
      <c r="NEA124" s="10"/>
      <c r="NEB124" s="10"/>
      <c r="NEC124" s="10"/>
      <c r="NED124" s="10"/>
      <c r="NEE124" s="10"/>
      <c r="NEF124" s="10"/>
      <c r="NEG124" s="10"/>
      <c r="NEH124" s="10"/>
      <c r="NEI124" s="10"/>
      <c r="NEJ124" s="10"/>
      <c r="NEK124" s="10"/>
      <c r="NEL124" s="10"/>
      <c r="NEM124" s="10"/>
      <c r="NEN124" s="10"/>
      <c r="NEO124" s="10"/>
      <c r="NEP124" s="10"/>
      <c r="NEQ124" s="10"/>
      <c r="NER124" s="10"/>
      <c r="NES124" s="10"/>
      <c r="NET124" s="10"/>
      <c r="NEU124" s="10"/>
      <c r="NEV124" s="10"/>
      <c r="NEW124" s="10"/>
      <c r="NEX124" s="10"/>
      <c r="NEY124" s="10"/>
      <c r="NEZ124" s="10"/>
      <c r="NFA124" s="10"/>
      <c r="NFB124" s="10"/>
      <c r="NFC124" s="10"/>
      <c r="NFD124" s="10"/>
      <c r="NFE124" s="10"/>
      <c r="NFF124" s="10"/>
      <c r="NFG124" s="10"/>
      <c r="NFH124" s="10"/>
      <c r="NFI124" s="10"/>
      <c r="NFJ124" s="10"/>
      <c r="NFK124" s="10"/>
      <c r="NFL124" s="10"/>
      <c r="NFM124" s="10"/>
      <c r="NFN124" s="10"/>
      <c r="NFO124" s="10"/>
      <c r="NFP124" s="10"/>
      <c r="NFQ124" s="10"/>
      <c r="NFR124" s="10"/>
      <c r="NFS124" s="10"/>
      <c r="NFT124" s="10"/>
      <c r="NFU124" s="10"/>
      <c r="NFV124" s="10"/>
      <c r="NFW124" s="10"/>
      <c r="NFX124" s="10"/>
      <c r="NFY124" s="10"/>
      <c r="NFZ124" s="10"/>
      <c r="NGA124" s="10"/>
      <c r="NGB124" s="10"/>
      <c r="NGC124" s="10"/>
      <c r="NGD124" s="10"/>
      <c r="NGE124" s="10"/>
      <c r="NGF124" s="10"/>
      <c r="NGG124" s="10"/>
      <c r="NGH124" s="10"/>
      <c r="NGI124" s="10"/>
      <c r="NGJ124" s="10"/>
      <c r="NGK124" s="10"/>
      <c r="NGL124" s="10"/>
      <c r="NGM124" s="10"/>
      <c r="NGN124" s="10"/>
      <c r="NGO124" s="10"/>
      <c r="NGP124" s="10"/>
      <c r="NGQ124" s="10"/>
      <c r="NGR124" s="10"/>
      <c r="NGS124" s="10"/>
      <c r="NGT124" s="10"/>
      <c r="NGU124" s="10"/>
      <c r="NGV124" s="10"/>
      <c r="NGW124" s="10"/>
      <c r="NGX124" s="10"/>
      <c r="NGY124" s="10"/>
      <c r="NGZ124" s="10"/>
      <c r="NHA124" s="10"/>
      <c r="NHB124" s="10"/>
      <c r="NHC124" s="10"/>
      <c r="NHD124" s="10"/>
      <c r="NHE124" s="10"/>
      <c r="NHF124" s="10"/>
      <c r="NHG124" s="10"/>
      <c r="NHH124" s="10"/>
      <c r="NHI124" s="10"/>
      <c r="NHJ124" s="10"/>
      <c r="NHK124" s="10"/>
      <c r="NHL124" s="10"/>
      <c r="NHM124" s="10"/>
      <c r="NHN124" s="10"/>
      <c r="NHO124" s="10"/>
      <c r="NHP124" s="10"/>
      <c r="NHQ124" s="10"/>
      <c r="NHR124" s="10"/>
      <c r="NHS124" s="10"/>
      <c r="NHT124" s="10"/>
      <c r="NHU124" s="10"/>
      <c r="NHV124" s="10"/>
      <c r="NHW124" s="10"/>
      <c r="NHX124" s="10"/>
      <c r="NHY124" s="10"/>
      <c r="NHZ124" s="10"/>
      <c r="NIA124" s="10"/>
      <c r="NIB124" s="10"/>
      <c r="NIC124" s="10"/>
      <c r="NID124" s="10"/>
      <c r="NIE124" s="10"/>
      <c r="NIF124" s="10"/>
      <c r="NIG124" s="10"/>
      <c r="NIH124" s="10"/>
      <c r="NII124" s="10"/>
      <c r="NIJ124" s="10"/>
      <c r="NIK124" s="10"/>
      <c r="NIL124" s="10"/>
      <c r="NIM124" s="10"/>
      <c r="NIN124" s="10"/>
      <c r="NIO124" s="10"/>
      <c r="NIP124" s="10"/>
      <c r="NIQ124" s="10"/>
      <c r="NIR124" s="10"/>
      <c r="NIS124" s="10"/>
      <c r="NIT124" s="10"/>
      <c r="NIU124" s="10"/>
      <c r="NIV124" s="10"/>
      <c r="NIW124" s="10"/>
      <c r="NIX124" s="10"/>
      <c r="NIY124" s="10"/>
      <c r="NIZ124" s="10"/>
      <c r="NJA124" s="10"/>
      <c r="NJB124" s="10"/>
      <c r="NJC124" s="10"/>
      <c r="NJD124" s="10"/>
      <c r="NJE124" s="10"/>
      <c r="NJF124" s="10"/>
      <c r="NJG124" s="10"/>
      <c r="NJH124" s="10"/>
      <c r="NJI124" s="10"/>
      <c r="NJJ124" s="10"/>
      <c r="NJK124" s="10"/>
      <c r="NJL124" s="10"/>
      <c r="NJM124" s="10"/>
      <c r="NJN124" s="10"/>
      <c r="NJO124" s="10"/>
      <c r="NJP124" s="10"/>
      <c r="NJQ124" s="10"/>
      <c r="NJR124" s="10"/>
      <c r="NJS124" s="10"/>
      <c r="NJT124" s="10"/>
      <c r="NJU124" s="10"/>
      <c r="NJV124" s="10"/>
      <c r="NJW124" s="10"/>
      <c r="NJX124" s="10"/>
      <c r="NJY124" s="10"/>
      <c r="NJZ124" s="10"/>
      <c r="NKA124" s="10"/>
      <c r="NKB124" s="10"/>
      <c r="NKC124" s="10"/>
      <c r="NKD124" s="10"/>
      <c r="NKE124" s="10"/>
      <c r="NKF124" s="10"/>
      <c r="NKG124" s="10"/>
      <c r="NKH124" s="10"/>
      <c r="NKI124" s="10"/>
      <c r="NKJ124" s="10"/>
      <c r="NKK124" s="10"/>
      <c r="NKL124" s="10"/>
      <c r="NKM124" s="10"/>
      <c r="NKN124" s="10"/>
      <c r="NKO124" s="10"/>
      <c r="NKP124" s="10"/>
      <c r="NKQ124" s="10"/>
      <c r="NKR124" s="10"/>
      <c r="NKS124" s="10"/>
      <c r="NKT124" s="10"/>
      <c r="NKU124" s="10"/>
      <c r="NKV124" s="10"/>
      <c r="NKW124" s="10"/>
      <c r="NKX124" s="10"/>
      <c r="NKY124" s="10"/>
      <c r="NKZ124" s="10"/>
      <c r="NLA124" s="10"/>
      <c r="NLB124" s="10"/>
      <c r="NLC124" s="10"/>
      <c r="NLD124" s="10"/>
      <c r="NLE124" s="10"/>
      <c r="NLF124" s="10"/>
      <c r="NLG124" s="10"/>
      <c r="NLH124" s="10"/>
      <c r="NLI124" s="10"/>
      <c r="NLJ124" s="10"/>
      <c r="NLK124" s="10"/>
      <c r="NLL124" s="10"/>
      <c r="NLM124" s="10"/>
      <c r="NLN124" s="10"/>
      <c r="NLO124" s="10"/>
      <c r="NLP124" s="10"/>
      <c r="NLQ124" s="10"/>
      <c r="NLR124" s="10"/>
      <c r="NLS124" s="10"/>
      <c r="NLT124" s="10"/>
      <c r="NLU124" s="10"/>
      <c r="NLV124" s="10"/>
      <c r="NLW124" s="10"/>
      <c r="NLX124" s="10"/>
      <c r="NLY124" s="10"/>
      <c r="NLZ124" s="10"/>
      <c r="NMA124" s="10"/>
      <c r="NMB124" s="10"/>
      <c r="NMC124" s="10"/>
      <c r="NMD124" s="10"/>
      <c r="NME124" s="10"/>
      <c r="NMF124" s="10"/>
      <c r="NMG124" s="10"/>
      <c r="NMH124" s="10"/>
      <c r="NMI124" s="10"/>
      <c r="NMJ124" s="10"/>
      <c r="NMK124" s="10"/>
      <c r="NML124" s="10"/>
      <c r="NMM124" s="10"/>
      <c r="NMN124" s="10"/>
      <c r="NMO124" s="10"/>
      <c r="NMP124" s="10"/>
      <c r="NMQ124" s="10"/>
      <c r="NMR124" s="10"/>
      <c r="NMS124" s="10"/>
      <c r="NMT124" s="10"/>
      <c r="NMU124" s="10"/>
      <c r="NMV124" s="10"/>
      <c r="NMW124" s="10"/>
      <c r="NMX124" s="10"/>
      <c r="NMY124" s="10"/>
      <c r="NMZ124" s="10"/>
      <c r="NNA124" s="10"/>
      <c r="NNB124" s="10"/>
      <c r="NNC124" s="10"/>
      <c r="NND124" s="10"/>
      <c r="NNE124" s="10"/>
      <c r="NNF124" s="10"/>
      <c r="NNG124" s="10"/>
      <c r="NNH124" s="10"/>
      <c r="NNI124" s="10"/>
      <c r="NNJ124" s="10"/>
      <c r="NNK124" s="10"/>
      <c r="NNL124" s="10"/>
      <c r="NNM124" s="10"/>
      <c r="NNN124" s="10"/>
      <c r="NNO124" s="10"/>
      <c r="NNP124" s="10"/>
      <c r="NNQ124" s="10"/>
      <c r="NNR124" s="10"/>
      <c r="NNS124" s="10"/>
      <c r="NNT124" s="10"/>
      <c r="NNU124" s="10"/>
      <c r="NNV124" s="10"/>
      <c r="NNW124" s="10"/>
      <c r="NNX124" s="10"/>
      <c r="NNY124" s="10"/>
      <c r="NNZ124" s="10"/>
      <c r="NOA124" s="10"/>
      <c r="NOB124" s="10"/>
      <c r="NOC124" s="10"/>
      <c r="NOD124" s="10"/>
      <c r="NOE124" s="10"/>
      <c r="NOF124" s="10"/>
      <c r="NOG124" s="10"/>
      <c r="NOH124" s="10"/>
      <c r="NOI124" s="10"/>
      <c r="NOJ124" s="10"/>
      <c r="NOK124" s="10"/>
      <c r="NOL124" s="10"/>
      <c r="NOM124" s="10"/>
      <c r="NON124" s="10"/>
      <c r="NOO124" s="10"/>
      <c r="NOP124" s="10"/>
      <c r="NOQ124" s="10"/>
      <c r="NOR124" s="10"/>
      <c r="NOS124" s="10"/>
      <c r="NOT124" s="10"/>
      <c r="NOU124" s="10"/>
      <c r="NOV124" s="10"/>
      <c r="NOW124" s="10"/>
      <c r="NOX124" s="10"/>
      <c r="NOY124" s="10"/>
      <c r="NOZ124" s="10"/>
      <c r="NPA124" s="10"/>
      <c r="NPB124" s="10"/>
      <c r="NPC124" s="10"/>
      <c r="NPD124" s="10"/>
      <c r="NPE124" s="10"/>
      <c r="NPF124" s="10"/>
      <c r="NPG124" s="10"/>
      <c r="NPH124" s="10"/>
      <c r="NPI124" s="10"/>
      <c r="NPJ124" s="10"/>
      <c r="NPK124" s="10"/>
      <c r="NPL124" s="10"/>
      <c r="NPM124" s="10"/>
      <c r="NPN124" s="10"/>
      <c r="NPO124" s="10"/>
      <c r="NPP124" s="10"/>
      <c r="NPQ124" s="10"/>
      <c r="NPR124" s="10"/>
      <c r="NPS124" s="10"/>
      <c r="NPT124" s="10"/>
      <c r="NPU124" s="10"/>
      <c r="NPV124" s="10"/>
      <c r="NPW124" s="10"/>
      <c r="NPX124" s="10"/>
      <c r="NPY124" s="10"/>
      <c r="NPZ124" s="10"/>
      <c r="NQA124" s="10"/>
      <c r="NQB124" s="10"/>
      <c r="NQC124" s="10"/>
      <c r="NQD124" s="10"/>
      <c r="NQE124" s="10"/>
      <c r="NQF124" s="10"/>
      <c r="NQG124" s="10"/>
      <c r="NQH124" s="10"/>
      <c r="NQI124" s="10"/>
      <c r="NQJ124" s="10"/>
      <c r="NQK124" s="10"/>
      <c r="NQL124" s="10"/>
      <c r="NQM124" s="10"/>
      <c r="NQN124" s="10"/>
      <c r="NQO124" s="10"/>
      <c r="NQP124" s="10"/>
      <c r="NQQ124" s="10"/>
      <c r="NQR124" s="10"/>
      <c r="NQS124" s="10"/>
      <c r="NQT124" s="10"/>
      <c r="NQU124" s="10"/>
      <c r="NQV124" s="10"/>
      <c r="NQW124" s="10"/>
      <c r="NQX124" s="10"/>
      <c r="NQY124" s="10"/>
      <c r="NQZ124" s="10"/>
      <c r="NRA124" s="10"/>
      <c r="NRB124" s="10"/>
      <c r="NRC124" s="10"/>
      <c r="NRD124" s="10"/>
      <c r="NRE124" s="10"/>
      <c r="NRF124" s="10"/>
      <c r="NRG124" s="10"/>
      <c r="NRH124" s="10"/>
      <c r="NRI124" s="10"/>
      <c r="NRJ124" s="10"/>
      <c r="NRK124" s="10"/>
      <c r="NRL124" s="10"/>
      <c r="NRM124" s="10"/>
      <c r="NRN124" s="10"/>
      <c r="NRO124" s="10"/>
      <c r="NRP124" s="10"/>
      <c r="NRQ124" s="10"/>
      <c r="NRR124" s="10"/>
      <c r="NRS124" s="10"/>
      <c r="NRT124" s="10"/>
      <c r="NRU124" s="10"/>
      <c r="NRV124" s="10"/>
      <c r="NRW124" s="10"/>
      <c r="NRX124" s="10"/>
      <c r="NRY124" s="10"/>
      <c r="NRZ124" s="10"/>
      <c r="NSA124" s="10"/>
      <c r="NSB124" s="10"/>
      <c r="NSC124" s="10"/>
      <c r="NSD124" s="10"/>
      <c r="NSE124" s="10"/>
      <c r="NSF124" s="10"/>
      <c r="NSG124" s="10"/>
      <c r="NSH124" s="10"/>
      <c r="NSI124" s="10"/>
      <c r="NSJ124" s="10"/>
      <c r="NSK124" s="10"/>
      <c r="NSL124" s="10"/>
      <c r="NSM124" s="10"/>
      <c r="NSN124" s="10"/>
      <c r="NSO124" s="10"/>
      <c r="NSP124" s="10"/>
      <c r="NSQ124" s="10"/>
      <c r="NSR124" s="10"/>
      <c r="NSS124" s="10"/>
      <c r="NST124" s="10"/>
      <c r="NSU124" s="10"/>
      <c r="NSV124" s="10"/>
      <c r="NSW124" s="10"/>
      <c r="NSX124" s="10"/>
      <c r="NSY124" s="10"/>
      <c r="NSZ124" s="10"/>
      <c r="NTA124" s="10"/>
      <c r="NTB124" s="10"/>
      <c r="NTC124" s="10"/>
      <c r="NTD124" s="10"/>
      <c r="NTE124" s="10"/>
      <c r="NTF124" s="10"/>
      <c r="NTG124" s="10"/>
      <c r="NTH124" s="10"/>
      <c r="NTI124" s="10"/>
      <c r="NTJ124" s="10"/>
      <c r="NTK124" s="10"/>
      <c r="NTL124" s="10"/>
      <c r="NTM124" s="10"/>
      <c r="NTN124" s="10"/>
      <c r="NTO124" s="10"/>
      <c r="NTP124" s="10"/>
      <c r="NTQ124" s="10"/>
      <c r="NTR124" s="10"/>
      <c r="NTS124" s="10"/>
      <c r="NTT124" s="10"/>
      <c r="NTU124" s="10"/>
      <c r="NTV124" s="10"/>
      <c r="NTW124" s="10"/>
      <c r="NTX124" s="10"/>
      <c r="NTY124" s="10"/>
      <c r="NTZ124" s="10"/>
      <c r="NUA124" s="10"/>
      <c r="NUB124" s="10"/>
      <c r="NUC124" s="10"/>
      <c r="NUD124" s="10"/>
      <c r="NUE124" s="10"/>
      <c r="NUF124" s="10"/>
      <c r="NUG124" s="10"/>
      <c r="NUH124" s="10"/>
      <c r="NUI124" s="10"/>
      <c r="NUJ124" s="10"/>
      <c r="NUK124" s="10"/>
      <c r="NUL124" s="10"/>
      <c r="NUM124" s="10"/>
      <c r="NUN124" s="10"/>
      <c r="NUO124" s="10"/>
      <c r="NUP124" s="10"/>
      <c r="NUQ124" s="10"/>
      <c r="NUR124" s="10"/>
      <c r="NUS124" s="10"/>
      <c r="NUT124" s="10"/>
      <c r="NUU124" s="10"/>
      <c r="NUV124" s="10"/>
      <c r="NUW124" s="10"/>
      <c r="NUX124" s="10"/>
      <c r="NUY124" s="10"/>
      <c r="NUZ124" s="10"/>
      <c r="NVA124" s="10"/>
      <c r="NVB124" s="10"/>
      <c r="NVC124" s="10"/>
      <c r="NVD124" s="10"/>
      <c r="NVE124" s="10"/>
      <c r="NVF124" s="10"/>
      <c r="NVG124" s="10"/>
      <c r="NVH124" s="10"/>
      <c r="NVI124" s="10"/>
      <c r="NVJ124" s="10"/>
      <c r="NVK124" s="10"/>
      <c r="NVL124" s="10"/>
      <c r="NVM124" s="10"/>
      <c r="NVN124" s="10"/>
      <c r="NVO124" s="10"/>
      <c r="NVP124" s="10"/>
      <c r="NVQ124" s="10"/>
      <c r="NVR124" s="10"/>
      <c r="NVS124" s="10"/>
      <c r="NVT124" s="10"/>
      <c r="NVU124" s="10"/>
      <c r="NVV124" s="10"/>
      <c r="NVW124" s="10"/>
      <c r="NVX124" s="10"/>
      <c r="NVY124" s="10"/>
      <c r="NVZ124" s="10"/>
      <c r="NWA124" s="10"/>
      <c r="NWB124" s="10"/>
      <c r="NWC124" s="10"/>
      <c r="NWD124" s="10"/>
      <c r="NWE124" s="10"/>
      <c r="NWF124" s="10"/>
      <c r="NWG124" s="10"/>
      <c r="NWH124" s="10"/>
      <c r="NWI124" s="10"/>
      <c r="NWJ124" s="10"/>
      <c r="NWK124" s="10"/>
      <c r="NWL124" s="10"/>
      <c r="NWM124" s="10"/>
      <c r="NWN124" s="10"/>
      <c r="NWO124" s="10"/>
      <c r="NWP124" s="10"/>
      <c r="NWQ124" s="10"/>
      <c r="NWR124" s="10"/>
      <c r="NWS124" s="10"/>
      <c r="NWT124" s="10"/>
      <c r="NWU124" s="10"/>
      <c r="NWV124" s="10"/>
      <c r="NWW124" s="10"/>
      <c r="NWX124" s="10"/>
      <c r="NWY124" s="10"/>
      <c r="NWZ124" s="10"/>
      <c r="NXA124" s="10"/>
      <c r="NXB124" s="10"/>
      <c r="NXC124" s="10"/>
      <c r="NXD124" s="10"/>
      <c r="NXE124" s="10"/>
      <c r="NXF124" s="10"/>
      <c r="NXG124" s="10"/>
      <c r="NXH124" s="10"/>
      <c r="NXI124" s="10"/>
      <c r="NXJ124" s="10"/>
      <c r="NXK124" s="10"/>
      <c r="NXL124" s="10"/>
      <c r="NXM124" s="10"/>
      <c r="NXN124" s="10"/>
      <c r="NXO124" s="10"/>
      <c r="NXP124" s="10"/>
      <c r="NXQ124" s="10"/>
      <c r="NXR124" s="10"/>
      <c r="NXS124" s="10"/>
      <c r="NXT124" s="10"/>
      <c r="NXU124" s="10"/>
      <c r="NXV124" s="10"/>
      <c r="NXW124" s="10"/>
      <c r="NXX124" s="10"/>
      <c r="NXY124" s="10"/>
      <c r="NXZ124" s="10"/>
      <c r="NYA124" s="10"/>
      <c r="NYB124" s="10"/>
      <c r="NYC124" s="10"/>
      <c r="NYD124" s="10"/>
      <c r="NYE124" s="10"/>
      <c r="NYF124" s="10"/>
      <c r="NYG124" s="10"/>
      <c r="NYH124" s="10"/>
      <c r="NYI124" s="10"/>
      <c r="NYJ124" s="10"/>
      <c r="NYK124" s="10"/>
      <c r="NYL124" s="10"/>
      <c r="NYM124" s="10"/>
      <c r="NYN124" s="10"/>
      <c r="NYO124" s="10"/>
      <c r="NYP124" s="10"/>
      <c r="NYQ124" s="10"/>
      <c r="NYR124" s="10"/>
      <c r="NYS124" s="10"/>
      <c r="NYT124" s="10"/>
      <c r="NYU124" s="10"/>
      <c r="NYV124" s="10"/>
      <c r="NYW124" s="10"/>
      <c r="NYX124" s="10"/>
      <c r="NYY124" s="10"/>
      <c r="NYZ124" s="10"/>
      <c r="NZA124" s="10"/>
      <c r="NZB124" s="10"/>
      <c r="NZC124" s="10"/>
      <c r="NZD124" s="10"/>
      <c r="NZE124" s="10"/>
      <c r="NZF124" s="10"/>
      <c r="NZG124" s="10"/>
      <c r="NZH124" s="10"/>
      <c r="NZI124" s="10"/>
      <c r="NZJ124" s="10"/>
      <c r="NZK124" s="10"/>
      <c r="NZL124" s="10"/>
      <c r="NZM124" s="10"/>
      <c r="NZN124" s="10"/>
      <c r="NZO124" s="10"/>
      <c r="NZP124" s="10"/>
      <c r="NZQ124" s="10"/>
      <c r="NZR124" s="10"/>
      <c r="NZS124" s="10"/>
      <c r="NZT124" s="10"/>
      <c r="NZU124" s="10"/>
      <c r="NZV124" s="10"/>
      <c r="NZW124" s="10"/>
      <c r="NZX124" s="10"/>
      <c r="NZY124" s="10"/>
      <c r="NZZ124" s="10"/>
      <c r="OAA124" s="10"/>
      <c r="OAB124" s="10"/>
      <c r="OAC124" s="10"/>
      <c r="OAD124" s="10"/>
      <c r="OAE124" s="10"/>
      <c r="OAF124" s="10"/>
      <c r="OAG124" s="10"/>
      <c r="OAH124" s="10"/>
      <c r="OAI124" s="10"/>
      <c r="OAJ124" s="10"/>
      <c r="OAK124" s="10"/>
      <c r="OAL124" s="10"/>
      <c r="OAM124" s="10"/>
      <c r="OAN124" s="10"/>
      <c r="OAO124" s="10"/>
      <c r="OAP124" s="10"/>
      <c r="OAQ124" s="10"/>
      <c r="OAR124" s="10"/>
      <c r="OAS124" s="10"/>
      <c r="OAT124" s="10"/>
      <c r="OAU124" s="10"/>
      <c r="OAV124" s="10"/>
      <c r="OAW124" s="10"/>
      <c r="OAX124" s="10"/>
      <c r="OAY124" s="10"/>
      <c r="OAZ124" s="10"/>
      <c r="OBA124" s="10"/>
      <c r="OBB124" s="10"/>
      <c r="OBC124" s="10"/>
      <c r="OBD124" s="10"/>
      <c r="OBE124" s="10"/>
      <c r="OBF124" s="10"/>
      <c r="OBG124" s="10"/>
      <c r="OBH124" s="10"/>
      <c r="OBI124" s="10"/>
      <c r="OBJ124" s="10"/>
      <c r="OBK124" s="10"/>
      <c r="OBL124" s="10"/>
      <c r="OBM124" s="10"/>
      <c r="OBN124" s="10"/>
      <c r="OBO124" s="10"/>
      <c r="OBP124" s="10"/>
      <c r="OBQ124" s="10"/>
      <c r="OBR124" s="10"/>
      <c r="OBS124" s="10"/>
      <c r="OBT124" s="10"/>
      <c r="OBU124" s="10"/>
      <c r="OBV124" s="10"/>
      <c r="OBW124" s="10"/>
      <c r="OBX124" s="10"/>
      <c r="OBY124" s="10"/>
      <c r="OBZ124" s="10"/>
      <c r="OCA124" s="10"/>
      <c r="OCB124" s="10"/>
      <c r="OCC124" s="10"/>
      <c r="OCD124" s="10"/>
      <c r="OCE124" s="10"/>
      <c r="OCF124" s="10"/>
      <c r="OCG124" s="10"/>
      <c r="OCH124" s="10"/>
      <c r="OCI124" s="10"/>
      <c r="OCJ124" s="10"/>
      <c r="OCK124" s="10"/>
      <c r="OCL124" s="10"/>
      <c r="OCM124" s="10"/>
      <c r="OCN124" s="10"/>
      <c r="OCO124" s="10"/>
      <c r="OCP124" s="10"/>
      <c r="OCQ124" s="10"/>
      <c r="OCR124" s="10"/>
      <c r="OCS124" s="10"/>
      <c r="OCT124" s="10"/>
      <c r="OCU124" s="10"/>
      <c r="OCV124" s="10"/>
      <c r="OCW124" s="10"/>
      <c r="OCX124" s="10"/>
      <c r="OCY124" s="10"/>
      <c r="OCZ124" s="10"/>
      <c r="ODA124" s="10"/>
      <c r="ODB124" s="10"/>
      <c r="ODC124" s="10"/>
      <c r="ODD124" s="10"/>
      <c r="ODE124" s="10"/>
      <c r="ODF124" s="10"/>
      <c r="ODG124" s="10"/>
      <c r="ODH124" s="10"/>
      <c r="ODI124" s="10"/>
      <c r="ODJ124" s="10"/>
      <c r="ODK124" s="10"/>
      <c r="ODL124" s="10"/>
      <c r="ODM124" s="10"/>
      <c r="ODN124" s="10"/>
      <c r="ODO124" s="10"/>
      <c r="ODP124" s="10"/>
      <c r="ODQ124" s="10"/>
      <c r="ODR124" s="10"/>
      <c r="ODS124" s="10"/>
      <c r="ODT124" s="10"/>
      <c r="ODU124" s="10"/>
      <c r="ODV124" s="10"/>
      <c r="ODW124" s="10"/>
      <c r="ODX124" s="10"/>
      <c r="ODY124" s="10"/>
      <c r="ODZ124" s="10"/>
      <c r="OEA124" s="10"/>
      <c r="OEB124" s="10"/>
      <c r="OEC124" s="10"/>
      <c r="OED124" s="10"/>
      <c r="OEE124" s="10"/>
      <c r="OEF124" s="10"/>
      <c r="OEG124" s="10"/>
      <c r="OEH124" s="10"/>
      <c r="OEI124" s="10"/>
      <c r="OEJ124" s="10"/>
      <c r="OEK124" s="10"/>
      <c r="OEL124" s="10"/>
      <c r="OEM124" s="10"/>
      <c r="OEN124" s="10"/>
      <c r="OEO124" s="10"/>
      <c r="OEP124" s="10"/>
      <c r="OEQ124" s="10"/>
      <c r="OER124" s="10"/>
      <c r="OES124" s="10"/>
      <c r="OET124" s="10"/>
      <c r="OEU124" s="10"/>
      <c r="OEV124" s="10"/>
      <c r="OEW124" s="10"/>
      <c r="OEX124" s="10"/>
      <c r="OEY124" s="10"/>
      <c r="OEZ124" s="10"/>
      <c r="OFA124" s="10"/>
      <c r="OFB124" s="10"/>
      <c r="OFC124" s="10"/>
      <c r="OFD124" s="10"/>
      <c r="OFE124" s="10"/>
      <c r="OFF124" s="10"/>
      <c r="OFG124" s="10"/>
      <c r="OFH124" s="10"/>
      <c r="OFI124" s="10"/>
      <c r="OFJ124" s="10"/>
      <c r="OFK124" s="10"/>
      <c r="OFL124" s="10"/>
      <c r="OFM124" s="10"/>
      <c r="OFN124" s="10"/>
      <c r="OFO124" s="10"/>
      <c r="OFP124" s="10"/>
      <c r="OFQ124" s="10"/>
      <c r="OFR124" s="10"/>
      <c r="OFS124" s="10"/>
      <c r="OFT124" s="10"/>
      <c r="OFU124" s="10"/>
      <c r="OFV124" s="10"/>
      <c r="OFW124" s="10"/>
      <c r="OFX124" s="10"/>
      <c r="OFY124" s="10"/>
      <c r="OFZ124" s="10"/>
      <c r="OGA124" s="10"/>
      <c r="OGB124" s="10"/>
      <c r="OGC124" s="10"/>
      <c r="OGD124" s="10"/>
      <c r="OGE124" s="10"/>
      <c r="OGF124" s="10"/>
      <c r="OGG124" s="10"/>
      <c r="OGH124" s="10"/>
      <c r="OGI124" s="10"/>
      <c r="OGJ124" s="10"/>
      <c r="OGK124" s="10"/>
      <c r="OGL124" s="10"/>
      <c r="OGM124" s="10"/>
      <c r="OGN124" s="10"/>
      <c r="OGO124" s="10"/>
      <c r="OGP124" s="10"/>
      <c r="OGQ124" s="10"/>
      <c r="OGR124" s="10"/>
      <c r="OGS124" s="10"/>
      <c r="OGT124" s="10"/>
      <c r="OGU124" s="10"/>
      <c r="OGV124" s="10"/>
      <c r="OGW124" s="10"/>
      <c r="OGX124" s="10"/>
      <c r="OGY124" s="10"/>
      <c r="OGZ124" s="10"/>
      <c r="OHA124" s="10"/>
      <c r="OHB124" s="10"/>
      <c r="OHC124" s="10"/>
      <c r="OHD124" s="10"/>
      <c r="OHE124" s="10"/>
      <c r="OHF124" s="10"/>
      <c r="OHG124" s="10"/>
      <c r="OHH124" s="10"/>
      <c r="OHI124" s="10"/>
      <c r="OHJ124" s="10"/>
      <c r="OHK124" s="10"/>
      <c r="OHL124" s="10"/>
      <c r="OHM124" s="10"/>
      <c r="OHN124" s="10"/>
      <c r="OHO124" s="10"/>
      <c r="OHP124" s="10"/>
      <c r="OHQ124" s="10"/>
      <c r="OHR124" s="10"/>
      <c r="OHS124" s="10"/>
      <c r="OHT124" s="10"/>
      <c r="OHU124" s="10"/>
      <c r="OHV124" s="10"/>
      <c r="OHW124" s="10"/>
      <c r="OHX124" s="10"/>
      <c r="OHY124" s="10"/>
      <c r="OHZ124" s="10"/>
      <c r="OIA124" s="10"/>
      <c r="OIB124" s="10"/>
      <c r="OIC124" s="10"/>
      <c r="OID124" s="10"/>
      <c r="OIE124" s="10"/>
      <c r="OIF124" s="10"/>
      <c r="OIG124" s="10"/>
      <c r="OIH124" s="10"/>
      <c r="OII124" s="10"/>
      <c r="OIJ124" s="10"/>
      <c r="OIK124" s="10"/>
      <c r="OIL124" s="10"/>
      <c r="OIM124" s="10"/>
      <c r="OIN124" s="10"/>
      <c r="OIO124" s="10"/>
      <c r="OIP124" s="10"/>
      <c r="OIQ124" s="10"/>
      <c r="OIR124" s="10"/>
      <c r="OIS124" s="10"/>
      <c r="OIT124" s="10"/>
      <c r="OIU124" s="10"/>
      <c r="OIV124" s="10"/>
      <c r="OIW124" s="10"/>
      <c r="OIX124" s="10"/>
      <c r="OIY124" s="10"/>
      <c r="OIZ124" s="10"/>
      <c r="OJA124" s="10"/>
      <c r="OJB124" s="10"/>
      <c r="OJC124" s="10"/>
      <c r="OJD124" s="10"/>
      <c r="OJE124" s="10"/>
      <c r="OJF124" s="10"/>
      <c r="OJG124" s="10"/>
      <c r="OJH124" s="10"/>
      <c r="OJI124" s="10"/>
      <c r="OJJ124" s="10"/>
      <c r="OJK124" s="10"/>
      <c r="OJL124" s="10"/>
      <c r="OJM124" s="10"/>
      <c r="OJN124" s="10"/>
      <c r="OJO124" s="10"/>
      <c r="OJP124" s="10"/>
      <c r="OJQ124" s="10"/>
      <c r="OJR124" s="10"/>
      <c r="OJS124" s="10"/>
      <c r="OJT124" s="10"/>
      <c r="OJU124" s="10"/>
      <c r="OJV124" s="10"/>
      <c r="OJW124" s="10"/>
      <c r="OJX124" s="10"/>
      <c r="OJY124" s="10"/>
      <c r="OJZ124" s="10"/>
      <c r="OKA124" s="10"/>
      <c r="OKB124" s="10"/>
      <c r="OKC124" s="10"/>
      <c r="OKD124" s="10"/>
      <c r="OKE124" s="10"/>
      <c r="OKF124" s="10"/>
      <c r="OKG124" s="10"/>
      <c r="OKH124" s="10"/>
      <c r="OKI124" s="10"/>
      <c r="OKJ124" s="10"/>
      <c r="OKK124" s="10"/>
      <c r="OKL124" s="10"/>
      <c r="OKM124" s="10"/>
      <c r="OKN124" s="10"/>
      <c r="OKO124" s="10"/>
      <c r="OKP124" s="10"/>
      <c r="OKQ124" s="10"/>
      <c r="OKR124" s="10"/>
      <c r="OKS124" s="10"/>
      <c r="OKT124" s="10"/>
      <c r="OKU124" s="10"/>
      <c r="OKV124" s="10"/>
      <c r="OKW124" s="10"/>
      <c r="OKX124" s="10"/>
      <c r="OKY124" s="10"/>
      <c r="OKZ124" s="10"/>
      <c r="OLA124" s="10"/>
      <c r="OLB124" s="10"/>
      <c r="OLC124" s="10"/>
      <c r="OLD124" s="10"/>
      <c r="OLE124" s="10"/>
      <c r="OLF124" s="10"/>
      <c r="OLG124" s="10"/>
      <c r="OLH124" s="10"/>
      <c r="OLI124" s="10"/>
      <c r="OLJ124" s="10"/>
      <c r="OLK124" s="10"/>
      <c r="OLL124" s="10"/>
      <c r="OLM124" s="10"/>
      <c r="OLN124" s="10"/>
      <c r="OLO124" s="10"/>
      <c r="OLP124" s="10"/>
      <c r="OLQ124" s="10"/>
      <c r="OLR124" s="10"/>
      <c r="OLS124" s="10"/>
      <c r="OLT124" s="10"/>
      <c r="OLU124" s="10"/>
      <c r="OLV124" s="10"/>
      <c r="OLW124" s="10"/>
      <c r="OLX124" s="10"/>
      <c r="OLY124" s="10"/>
      <c r="OLZ124" s="10"/>
      <c r="OMA124" s="10"/>
      <c r="OMB124" s="10"/>
      <c r="OMC124" s="10"/>
      <c r="OMD124" s="10"/>
      <c r="OME124" s="10"/>
      <c r="OMF124" s="10"/>
      <c r="OMG124" s="10"/>
      <c r="OMH124" s="10"/>
      <c r="OMI124" s="10"/>
      <c r="OMJ124" s="10"/>
      <c r="OMK124" s="10"/>
      <c r="OML124" s="10"/>
      <c r="OMM124" s="10"/>
      <c r="OMN124" s="10"/>
      <c r="OMO124" s="10"/>
      <c r="OMP124" s="10"/>
      <c r="OMQ124" s="10"/>
      <c r="OMR124" s="10"/>
      <c r="OMS124" s="10"/>
      <c r="OMT124" s="10"/>
      <c r="OMU124" s="10"/>
      <c r="OMV124" s="10"/>
      <c r="OMW124" s="10"/>
      <c r="OMX124" s="10"/>
      <c r="OMY124" s="10"/>
      <c r="OMZ124" s="10"/>
      <c r="ONA124" s="10"/>
      <c r="ONB124" s="10"/>
      <c r="ONC124" s="10"/>
      <c r="OND124" s="10"/>
      <c r="ONE124" s="10"/>
      <c r="ONF124" s="10"/>
      <c r="ONG124" s="10"/>
      <c r="ONH124" s="10"/>
      <c r="ONI124" s="10"/>
      <c r="ONJ124" s="10"/>
      <c r="ONK124" s="10"/>
      <c r="ONL124" s="10"/>
      <c r="ONM124" s="10"/>
      <c r="ONN124" s="10"/>
      <c r="ONO124" s="10"/>
      <c r="ONP124" s="10"/>
      <c r="ONQ124" s="10"/>
      <c r="ONR124" s="10"/>
      <c r="ONS124" s="10"/>
      <c r="ONT124" s="10"/>
      <c r="ONU124" s="10"/>
      <c r="ONV124" s="10"/>
      <c r="ONW124" s="10"/>
      <c r="ONX124" s="10"/>
      <c r="ONY124" s="10"/>
      <c r="ONZ124" s="10"/>
      <c r="OOA124" s="10"/>
      <c r="OOB124" s="10"/>
      <c r="OOC124" s="10"/>
      <c r="OOD124" s="10"/>
      <c r="OOE124" s="10"/>
      <c r="OOF124" s="10"/>
      <c r="OOG124" s="10"/>
      <c r="OOH124" s="10"/>
      <c r="OOI124" s="10"/>
      <c r="OOJ124" s="10"/>
      <c r="OOK124" s="10"/>
      <c r="OOL124" s="10"/>
      <c r="OOM124" s="10"/>
      <c r="OON124" s="10"/>
      <c r="OOO124" s="10"/>
      <c r="OOP124" s="10"/>
      <c r="OOQ124" s="10"/>
      <c r="OOR124" s="10"/>
      <c r="OOS124" s="10"/>
      <c r="OOT124" s="10"/>
      <c r="OOU124" s="10"/>
      <c r="OOV124" s="10"/>
      <c r="OOW124" s="10"/>
      <c r="OOX124" s="10"/>
      <c r="OOY124" s="10"/>
      <c r="OOZ124" s="10"/>
      <c r="OPA124" s="10"/>
      <c r="OPB124" s="10"/>
      <c r="OPC124" s="10"/>
      <c r="OPD124" s="10"/>
      <c r="OPE124" s="10"/>
      <c r="OPF124" s="10"/>
      <c r="OPG124" s="10"/>
      <c r="OPH124" s="10"/>
      <c r="OPI124" s="10"/>
      <c r="OPJ124" s="10"/>
      <c r="OPK124" s="10"/>
      <c r="OPL124" s="10"/>
      <c r="OPM124" s="10"/>
      <c r="OPN124" s="10"/>
      <c r="OPO124" s="10"/>
      <c r="OPP124" s="10"/>
      <c r="OPQ124" s="10"/>
      <c r="OPR124" s="10"/>
      <c r="OPS124" s="10"/>
      <c r="OPT124" s="10"/>
      <c r="OPU124" s="10"/>
      <c r="OPV124" s="10"/>
      <c r="OPW124" s="10"/>
      <c r="OPX124" s="10"/>
      <c r="OPY124" s="10"/>
      <c r="OPZ124" s="10"/>
      <c r="OQA124" s="10"/>
      <c r="OQB124" s="10"/>
      <c r="OQC124" s="10"/>
      <c r="OQD124" s="10"/>
      <c r="OQE124" s="10"/>
      <c r="OQF124" s="10"/>
      <c r="OQG124" s="10"/>
      <c r="OQH124" s="10"/>
      <c r="OQI124" s="10"/>
      <c r="OQJ124" s="10"/>
      <c r="OQK124" s="10"/>
      <c r="OQL124" s="10"/>
      <c r="OQM124" s="10"/>
      <c r="OQN124" s="10"/>
      <c r="OQO124" s="10"/>
      <c r="OQP124" s="10"/>
      <c r="OQQ124" s="10"/>
      <c r="OQR124" s="10"/>
      <c r="OQS124" s="10"/>
      <c r="OQT124" s="10"/>
      <c r="OQU124" s="10"/>
      <c r="OQV124" s="10"/>
      <c r="OQW124" s="10"/>
      <c r="OQX124" s="10"/>
      <c r="OQY124" s="10"/>
      <c r="OQZ124" s="10"/>
      <c r="ORA124" s="10"/>
      <c r="ORB124" s="10"/>
      <c r="ORC124" s="10"/>
      <c r="ORD124" s="10"/>
      <c r="ORE124" s="10"/>
      <c r="ORF124" s="10"/>
      <c r="ORG124" s="10"/>
      <c r="ORH124" s="10"/>
      <c r="ORI124" s="10"/>
      <c r="ORJ124" s="10"/>
      <c r="ORK124" s="10"/>
      <c r="ORL124" s="10"/>
      <c r="ORM124" s="10"/>
      <c r="ORN124" s="10"/>
      <c r="ORO124" s="10"/>
      <c r="ORP124" s="10"/>
      <c r="ORQ124" s="10"/>
      <c r="ORR124" s="10"/>
      <c r="ORS124" s="10"/>
      <c r="ORT124" s="10"/>
      <c r="ORU124" s="10"/>
      <c r="ORV124" s="10"/>
      <c r="ORW124" s="10"/>
      <c r="ORX124" s="10"/>
      <c r="ORY124" s="10"/>
      <c r="ORZ124" s="10"/>
      <c r="OSA124" s="10"/>
      <c r="OSB124" s="10"/>
      <c r="OSC124" s="10"/>
      <c r="OSD124" s="10"/>
      <c r="OSE124" s="10"/>
      <c r="OSF124" s="10"/>
      <c r="OSG124" s="10"/>
      <c r="OSH124" s="10"/>
      <c r="OSI124" s="10"/>
      <c r="OSJ124" s="10"/>
      <c r="OSK124" s="10"/>
      <c r="OSL124" s="10"/>
      <c r="OSM124" s="10"/>
      <c r="OSN124" s="10"/>
      <c r="OSO124" s="10"/>
      <c r="OSP124" s="10"/>
      <c r="OSQ124" s="10"/>
      <c r="OSR124" s="10"/>
      <c r="OSS124" s="10"/>
      <c r="OST124" s="10"/>
      <c r="OSU124" s="10"/>
      <c r="OSV124" s="10"/>
      <c r="OSW124" s="10"/>
      <c r="OSX124" s="10"/>
      <c r="OSY124" s="10"/>
      <c r="OSZ124" s="10"/>
      <c r="OTA124" s="10"/>
      <c r="OTB124" s="10"/>
      <c r="OTC124" s="10"/>
      <c r="OTD124" s="10"/>
      <c r="OTE124" s="10"/>
      <c r="OTF124" s="10"/>
      <c r="OTG124" s="10"/>
      <c r="OTH124" s="10"/>
      <c r="OTI124" s="10"/>
      <c r="OTJ124" s="10"/>
      <c r="OTK124" s="10"/>
      <c r="OTL124" s="10"/>
      <c r="OTM124" s="10"/>
      <c r="OTN124" s="10"/>
      <c r="OTO124" s="10"/>
      <c r="OTP124" s="10"/>
      <c r="OTQ124" s="10"/>
      <c r="OTR124" s="10"/>
      <c r="OTS124" s="10"/>
      <c r="OTT124" s="10"/>
      <c r="OTU124" s="10"/>
      <c r="OTV124" s="10"/>
      <c r="OTW124" s="10"/>
      <c r="OTX124" s="10"/>
      <c r="OTY124" s="10"/>
      <c r="OTZ124" s="10"/>
      <c r="OUA124" s="10"/>
      <c r="OUB124" s="10"/>
      <c r="OUC124" s="10"/>
      <c r="OUD124" s="10"/>
      <c r="OUE124" s="10"/>
      <c r="OUF124" s="10"/>
      <c r="OUG124" s="10"/>
      <c r="OUH124" s="10"/>
      <c r="OUI124" s="10"/>
      <c r="OUJ124" s="10"/>
      <c r="OUK124" s="10"/>
      <c r="OUL124" s="10"/>
      <c r="OUM124" s="10"/>
      <c r="OUN124" s="10"/>
      <c r="OUO124" s="10"/>
      <c r="OUP124" s="10"/>
      <c r="OUQ124" s="10"/>
      <c r="OUR124" s="10"/>
      <c r="OUS124" s="10"/>
      <c r="OUT124" s="10"/>
      <c r="OUU124" s="10"/>
      <c r="OUV124" s="10"/>
      <c r="OUW124" s="10"/>
      <c r="OUX124" s="10"/>
      <c r="OUY124" s="10"/>
      <c r="OUZ124" s="10"/>
      <c r="OVA124" s="10"/>
      <c r="OVB124" s="10"/>
      <c r="OVC124" s="10"/>
      <c r="OVD124" s="10"/>
      <c r="OVE124" s="10"/>
      <c r="OVF124" s="10"/>
      <c r="OVG124" s="10"/>
      <c r="OVH124" s="10"/>
      <c r="OVI124" s="10"/>
      <c r="OVJ124" s="10"/>
      <c r="OVK124" s="10"/>
      <c r="OVL124" s="10"/>
      <c r="OVM124" s="10"/>
      <c r="OVN124" s="10"/>
      <c r="OVO124" s="10"/>
      <c r="OVP124" s="10"/>
      <c r="OVQ124" s="10"/>
      <c r="OVR124" s="10"/>
      <c r="OVS124" s="10"/>
      <c r="OVT124" s="10"/>
      <c r="OVU124" s="10"/>
      <c r="OVV124" s="10"/>
      <c r="OVW124" s="10"/>
      <c r="OVX124" s="10"/>
      <c r="OVY124" s="10"/>
      <c r="OVZ124" s="10"/>
      <c r="OWA124" s="10"/>
      <c r="OWB124" s="10"/>
      <c r="OWC124" s="10"/>
      <c r="OWD124" s="10"/>
      <c r="OWE124" s="10"/>
      <c r="OWF124" s="10"/>
      <c r="OWG124" s="10"/>
      <c r="OWH124" s="10"/>
      <c r="OWI124" s="10"/>
      <c r="OWJ124" s="10"/>
      <c r="OWK124" s="10"/>
      <c r="OWL124" s="10"/>
      <c r="OWM124" s="10"/>
      <c r="OWN124" s="10"/>
      <c r="OWO124" s="10"/>
      <c r="OWP124" s="10"/>
      <c r="OWQ124" s="10"/>
      <c r="OWR124" s="10"/>
      <c r="OWS124" s="10"/>
      <c r="OWT124" s="10"/>
      <c r="OWU124" s="10"/>
      <c r="OWV124" s="10"/>
      <c r="OWW124" s="10"/>
      <c r="OWX124" s="10"/>
      <c r="OWY124" s="10"/>
      <c r="OWZ124" s="10"/>
      <c r="OXA124" s="10"/>
      <c r="OXB124" s="10"/>
      <c r="OXC124" s="10"/>
      <c r="OXD124" s="10"/>
      <c r="OXE124" s="10"/>
      <c r="OXF124" s="10"/>
      <c r="OXG124" s="10"/>
      <c r="OXH124" s="10"/>
      <c r="OXI124" s="10"/>
      <c r="OXJ124" s="10"/>
      <c r="OXK124" s="10"/>
      <c r="OXL124" s="10"/>
      <c r="OXM124" s="10"/>
      <c r="OXN124" s="10"/>
      <c r="OXO124" s="10"/>
      <c r="OXP124" s="10"/>
      <c r="OXQ124" s="10"/>
      <c r="OXR124" s="10"/>
      <c r="OXS124" s="10"/>
      <c r="OXT124" s="10"/>
      <c r="OXU124" s="10"/>
      <c r="OXV124" s="10"/>
      <c r="OXW124" s="10"/>
      <c r="OXX124" s="10"/>
      <c r="OXY124" s="10"/>
      <c r="OXZ124" s="10"/>
      <c r="OYA124" s="10"/>
      <c r="OYB124" s="10"/>
      <c r="OYC124" s="10"/>
      <c r="OYD124" s="10"/>
      <c r="OYE124" s="10"/>
      <c r="OYF124" s="10"/>
      <c r="OYG124" s="10"/>
      <c r="OYH124" s="10"/>
      <c r="OYI124" s="10"/>
      <c r="OYJ124" s="10"/>
      <c r="OYK124" s="10"/>
      <c r="OYL124" s="10"/>
      <c r="OYM124" s="10"/>
      <c r="OYN124" s="10"/>
      <c r="OYO124" s="10"/>
      <c r="OYP124" s="10"/>
      <c r="OYQ124" s="10"/>
      <c r="OYR124" s="10"/>
      <c r="OYS124" s="10"/>
      <c r="OYT124" s="10"/>
      <c r="OYU124" s="10"/>
      <c r="OYV124" s="10"/>
      <c r="OYW124" s="10"/>
      <c r="OYX124" s="10"/>
      <c r="OYY124" s="10"/>
      <c r="OYZ124" s="10"/>
      <c r="OZA124" s="10"/>
      <c r="OZB124" s="10"/>
      <c r="OZC124" s="10"/>
      <c r="OZD124" s="10"/>
      <c r="OZE124" s="10"/>
      <c r="OZF124" s="10"/>
      <c r="OZG124" s="10"/>
      <c r="OZH124" s="10"/>
      <c r="OZI124" s="10"/>
      <c r="OZJ124" s="10"/>
      <c r="OZK124" s="10"/>
      <c r="OZL124" s="10"/>
      <c r="OZM124" s="10"/>
      <c r="OZN124" s="10"/>
      <c r="OZO124" s="10"/>
      <c r="OZP124" s="10"/>
      <c r="OZQ124" s="10"/>
      <c r="OZR124" s="10"/>
      <c r="OZS124" s="10"/>
      <c r="OZT124" s="10"/>
      <c r="OZU124" s="10"/>
      <c r="OZV124" s="10"/>
      <c r="OZW124" s="10"/>
      <c r="OZX124" s="10"/>
      <c r="OZY124" s="10"/>
      <c r="OZZ124" s="10"/>
      <c r="PAA124" s="10"/>
      <c r="PAB124" s="10"/>
      <c r="PAC124" s="10"/>
      <c r="PAD124" s="10"/>
      <c r="PAE124" s="10"/>
      <c r="PAF124" s="10"/>
      <c r="PAG124" s="10"/>
      <c r="PAH124" s="10"/>
      <c r="PAI124" s="10"/>
      <c r="PAJ124" s="10"/>
      <c r="PAK124" s="10"/>
      <c r="PAL124" s="10"/>
      <c r="PAM124" s="10"/>
      <c r="PAN124" s="10"/>
      <c r="PAO124" s="10"/>
      <c r="PAP124" s="10"/>
      <c r="PAQ124" s="10"/>
      <c r="PAR124" s="10"/>
      <c r="PAS124" s="10"/>
      <c r="PAT124" s="10"/>
      <c r="PAU124" s="10"/>
      <c r="PAV124" s="10"/>
      <c r="PAW124" s="10"/>
      <c r="PAX124" s="10"/>
      <c r="PAY124" s="10"/>
      <c r="PAZ124" s="10"/>
      <c r="PBA124" s="10"/>
      <c r="PBB124" s="10"/>
      <c r="PBC124" s="10"/>
      <c r="PBD124" s="10"/>
      <c r="PBE124" s="10"/>
      <c r="PBF124" s="10"/>
      <c r="PBG124" s="10"/>
      <c r="PBH124" s="10"/>
      <c r="PBI124" s="10"/>
      <c r="PBJ124" s="10"/>
      <c r="PBK124" s="10"/>
      <c r="PBL124" s="10"/>
      <c r="PBM124" s="10"/>
      <c r="PBN124" s="10"/>
      <c r="PBO124" s="10"/>
      <c r="PBP124" s="10"/>
      <c r="PBQ124" s="10"/>
      <c r="PBR124" s="10"/>
      <c r="PBS124" s="10"/>
      <c r="PBT124" s="10"/>
      <c r="PBU124" s="10"/>
      <c r="PBV124" s="10"/>
      <c r="PBW124" s="10"/>
      <c r="PBX124" s="10"/>
      <c r="PBY124" s="10"/>
      <c r="PBZ124" s="10"/>
      <c r="PCA124" s="10"/>
      <c r="PCB124" s="10"/>
      <c r="PCC124" s="10"/>
      <c r="PCD124" s="10"/>
      <c r="PCE124" s="10"/>
      <c r="PCF124" s="10"/>
      <c r="PCG124" s="10"/>
      <c r="PCH124" s="10"/>
      <c r="PCI124" s="10"/>
      <c r="PCJ124" s="10"/>
      <c r="PCK124" s="10"/>
      <c r="PCL124" s="10"/>
      <c r="PCM124" s="10"/>
      <c r="PCN124" s="10"/>
      <c r="PCO124" s="10"/>
      <c r="PCP124" s="10"/>
      <c r="PCQ124" s="10"/>
      <c r="PCR124" s="10"/>
      <c r="PCS124" s="10"/>
      <c r="PCT124" s="10"/>
      <c r="PCU124" s="10"/>
      <c r="PCV124" s="10"/>
      <c r="PCW124" s="10"/>
      <c r="PCX124" s="10"/>
      <c r="PCY124" s="10"/>
      <c r="PCZ124" s="10"/>
      <c r="PDA124" s="10"/>
      <c r="PDB124" s="10"/>
      <c r="PDC124" s="10"/>
      <c r="PDD124" s="10"/>
      <c r="PDE124" s="10"/>
      <c r="PDF124" s="10"/>
      <c r="PDG124" s="10"/>
      <c r="PDH124" s="10"/>
      <c r="PDI124" s="10"/>
      <c r="PDJ124" s="10"/>
      <c r="PDK124" s="10"/>
      <c r="PDL124" s="10"/>
      <c r="PDM124" s="10"/>
      <c r="PDN124" s="10"/>
      <c r="PDO124" s="10"/>
      <c r="PDP124" s="10"/>
      <c r="PDQ124" s="10"/>
      <c r="PDR124" s="10"/>
      <c r="PDS124" s="10"/>
      <c r="PDT124" s="10"/>
      <c r="PDU124" s="10"/>
      <c r="PDV124" s="10"/>
      <c r="PDW124" s="10"/>
      <c r="PDX124" s="10"/>
      <c r="PDY124" s="10"/>
      <c r="PDZ124" s="10"/>
      <c r="PEA124" s="10"/>
      <c r="PEB124" s="10"/>
      <c r="PEC124" s="10"/>
      <c r="PED124" s="10"/>
      <c r="PEE124" s="10"/>
      <c r="PEF124" s="10"/>
      <c r="PEG124" s="10"/>
      <c r="PEH124" s="10"/>
      <c r="PEI124" s="10"/>
      <c r="PEJ124" s="10"/>
      <c r="PEK124" s="10"/>
      <c r="PEL124" s="10"/>
      <c r="PEM124" s="10"/>
      <c r="PEN124" s="10"/>
      <c r="PEO124" s="10"/>
      <c r="PEP124" s="10"/>
      <c r="PEQ124" s="10"/>
      <c r="PER124" s="10"/>
      <c r="PES124" s="10"/>
      <c r="PET124" s="10"/>
      <c r="PEU124" s="10"/>
      <c r="PEV124" s="10"/>
      <c r="PEW124" s="10"/>
      <c r="PEX124" s="10"/>
      <c r="PEY124" s="10"/>
      <c r="PEZ124" s="10"/>
      <c r="PFA124" s="10"/>
      <c r="PFB124" s="10"/>
      <c r="PFC124" s="10"/>
      <c r="PFD124" s="10"/>
      <c r="PFE124" s="10"/>
      <c r="PFF124" s="10"/>
      <c r="PFG124" s="10"/>
      <c r="PFH124" s="10"/>
      <c r="PFI124" s="10"/>
      <c r="PFJ124" s="10"/>
      <c r="PFK124" s="10"/>
      <c r="PFL124" s="10"/>
      <c r="PFM124" s="10"/>
      <c r="PFN124" s="10"/>
      <c r="PFO124" s="10"/>
      <c r="PFP124" s="10"/>
      <c r="PFQ124" s="10"/>
      <c r="PFR124" s="10"/>
      <c r="PFS124" s="10"/>
      <c r="PFT124" s="10"/>
      <c r="PFU124" s="10"/>
      <c r="PFV124" s="10"/>
      <c r="PFW124" s="10"/>
      <c r="PFX124" s="10"/>
      <c r="PFY124" s="10"/>
      <c r="PFZ124" s="10"/>
      <c r="PGA124" s="10"/>
      <c r="PGB124" s="10"/>
      <c r="PGC124" s="10"/>
      <c r="PGD124" s="10"/>
      <c r="PGE124" s="10"/>
      <c r="PGF124" s="10"/>
      <c r="PGG124" s="10"/>
      <c r="PGH124" s="10"/>
      <c r="PGI124" s="10"/>
      <c r="PGJ124" s="10"/>
      <c r="PGK124" s="10"/>
      <c r="PGL124" s="10"/>
      <c r="PGM124" s="10"/>
      <c r="PGN124" s="10"/>
      <c r="PGO124" s="10"/>
      <c r="PGP124" s="10"/>
      <c r="PGQ124" s="10"/>
      <c r="PGR124" s="10"/>
      <c r="PGS124" s="10"/>
      <c r="PGT124" s="10"/>
      <c r="PGU124" s="10"/>
      <c r="PGV124" s="10"/>
      <c r="PGW124" s="10"/>
      <c r="PGX124" s="10"/>
      <c r="PGY124" s="10"/>
      <c r="PGZ124" s="10"/>
      <c r="PHA124" s="10"/>
      <c r="PHB124" s="10"/>
      <c r="PHC124" s="10"/>
      <c r="PHD124" s="10"/>
      <c r="PHE124" s="10"/>
      <c r="PHF124" s="10"/>
      <c r="PHG124" s="10"/>
      <c r="PHH124" s="10"/>
      <c r="PHI124" s="10"/>
      <c r="PHJ124" s="10"/>
      <c r="PHK124" s="10"/>
      <c r="PHL124" s="10"/>
      <c r="PHM124" s="10"/>
      <c r="PHN124" s="10"/>
      <c r="PHO124" s="10"/>
      <c r="PHP124" s="10"/>
      <c r="PHQ124" s="10"/>
      <c r="PHR124" s="10"/>
      <c r="PHS124" s="10"/>
      <c r="PHT124" s="10"/>
      <c r="PHU124" s="10"/>
      <c r="PHV124" s="10"/>
      <c r="PHW124" s="10"/>
      <c r="PHX124" s="10"/>
      <c r="PHY124" s="10"/>
      <c r="PHZ124" s="10"/>
      <c r="PIA124" s="10"/>
      <c r="PIB124" s="10"/>
      <c r="PIC124" s="10"/>
      <c r="PID124" s="10"/>
      <c r="PIE124" s="10"/>
      <c r="PIF124" s="10"/>
      <c r="PIG124" s="10"/>
      <c r="PIH124" s="10"/>
      <c r="PII124" s="10"/>
      <c r="PIJ124" s="10"/>
      <c r="PIK124" s="10"/>
      <c r="PIL124" s="10"/>
      <c r="PIM124" s="10"/>
      <c r="PIN124" s="10"/>
      <c r="PIO124" s="10"/>
      <c r="PIP124" s="10"/>
      <c r="PIQ124" s="10"/>
      <c r="PIR124" s="10"/>
      <c r="PIS124" s="10"/>
      <c r="PIT124" s="10"/>
      <c r="PIU124" s="10"/>
      <c r="PIV124" s="10"/>
      <c r="PIW124" s="10"/>
      <c r="PIX124" s="10"/>
      <c r="PIY124" s="10"/>
      <c r="PIZ124" s="10"/>
      <c r="PJA124" s="10"/>
      <c r="PJB124" s="10"/>
      <c r="PJC124" s="10"/>
      <c r="PJD124" s="10"/>
      <c r="PJE124" s="10"/>
      <c r="PJF124" s="10"/>
      <c r="PJG124" s="10"/>
      <c r="PJH124" s="10"/>
      <c r="PJI124" s="10"/>
      <c r="PJJ124" s="10"/>
      <c r="PJK124" s="10"/>
      <c r="PJL124" s="10"/>
      <c r="PJM124" s="10"/>
      <c r="PJN124" s="10"/>
      <c r="PJO124" s="10"/>
      <c r="PJP124" s="10"/>
      <c r="PJQ124" s="10"/>
      <c r="PJR124" s="10"/>
      <c r="PJS124" s="10"/>
      <c r="PJT124" s="10"/>
      <c r="PJU124" s="10"/>
      <c r="PJV124" s="10"/>
      <c r="PJW124" s="10"/>
      <c r="PJX124" s="10"/>
      <c r="PJY124" s="10"/>
      <c r="PJZ124" s="10"/>
      <c r="PKA124" s="10"/>
      <c r="PKB124" s="10"/>
      <c r="PKC124" s="10"/>
      <c r="PKD124" s="10"/>
      <c r="PKE124" s="10"/>
      <c r="PKF124" s="10"/>
      <c r="PKG124" s="10"/>
      <c r="PKH124" s="10"/>
      <c r="PKI124" s="10"/>
      <c r="PKJ124" s="10"/>
      <c r="PKK124" s="10"/>
      <c r="PKL124" s="10"/>
      <c r="PKM124" s="10"/>
      <c r="PKN124" s="10"/>
      <c r="PKO124" s="10"/>
      <c r="PKP124" s="10"/>
      <c r="PKQ124" s="10"/>
      <c r="PKR124" s="10"/>
      <c r="PKS124" s="10"/>
      <c r="PKT124" s="10"/>
      <c r="PKU124" s="10"/>
      <c r="PKV124" s="10"/>
      <c r="PKW124" s="10"/>
      <c r="PKX124" s="10"/>
      <c r="PKY124" s="10"/>
      <c r="PKZ124" s="10"/>
      <c r="PLA124" s="10"/>
      <c r="PLB124" s="10"/>
      <c r="PLC124" s="10"/>
      <c r="PLD124" s="10"/>
      <c r="PLE124" s="10"/>
      <c r="PLF124" s="10"/>
      <c r="PLG124" s="10"/>
      <c r="PLH124" s="10"/>
      <c r="PLI124" s="10"/>
      <c r="PLJ124" s="10"/>
      <c r="PLK124" s="10"/>
      <c r="PLL124" s="10"/>
      <c r="PLM124" s="10"/>
      <c r="PLN124" s="10"/>
      <c r="PLO124" s="10"/>
      <c r="PLP124" s="10"/>
      <c r="PLQ124" s="10"/>
      <c r="PLR124" s="10"/>
      <c r="PLS124" s="10"/>
      <c r="PLT124" s="10"/>
      <c r="PLU124" s="10"/>
      <c r="PLV124" s="10"/>
      <c r="PLW124" s="10"/>
      <c r="PLX124" s="10"/>
      <c r="PLY124" s="10"/>
      <c r="PLZ124" s="10"/>
      <c r="PMA124" s="10"/>
      <c r="PMB124" s="10"/>
      <c r="PMC124" s="10"/>
      <c r="PMD124" s="10"/>
      <c r="PME124" s="10"/>
      <c r="PMF124" s="10"/>
      <c r="PMG124" s="10"/>
      <c r="PMH124" s="10"/>
      <c r="PMI124" s="10"/>
      <c r="PMJ124" s="10"/>
      <c r="PMK124" s="10"/>
      <c r="PML124" s="10"/>
      <c r="PMM124" s="10"/>
      <c r="PMN124" s="10"/>
      <c r="PMO124" s="10"/>
      <c r="PMP124" s="10"/>
      <c r="PMQ124" s="10"/>
      <c r="PMR124" s="10"/>
      <c r="PMS124" s="10"/>
      <c r="PMT124" s="10"/>
      <c r="PMU124" s="10"/>
      <c r="PMV124" s="10"/>
      <c r="PMW124" s="10"/>
      <c r="PMX124" s="10"/>
      <c r="PMY124" s="10"/>
      <c r="PMZ124" s="10"/>
      <c r="PNA124" s="10"/>
      <c r="PNB124" s="10"/>
      <c r="PNC124" s="10"/>
      <c r="PND124" s="10"/>
      <c r="PNE124" s="10"/>
      <c r="PNF124" s="10"/>
      <c r="PNG124" s="10"/>
      <c r="PNH124" s="10"/>
      <c r="PNI124" s="10"/>
      <c r="PNJ124" s="10"/>
      <c r="PNK124" s="10"/>
      <c r="PNL124" s="10"/>
      <c r="PNM124" s="10"/>
      <c r="PNN124" s="10"/>
      <c r="PNO124" s="10"/>
      <c r="PNP124" s="10"/>
      <c r="PNQ124" s="10"/>
      <c r="PNR124" s="10"/>
      <c r="PNS124" s="10"/>
      <c r="PNT124" s="10"/>
      <c r="PNU124" s="10"/>
      <c r="PNV124" s="10"/>
      <c r="PNW124" s="10"/>
      <c r="PNX124" s="10"/>
      <c r="PNY124" s="10"/>
      <c r="PNZ124" s="10"/>
      <c r="POA124" s="10"/>
      <c r="POB124" s="10"/>
      <c r="POC124" s="10"/>
      <c r="POD124" s="10"/>
      <c r="POE124" s="10"/>
      <c r="POF124" s="10"/>
      <c r="POG124" s="10"/>
      <c r="POH124" s="10"/>
      <c r="POI124" s="10"/>
      <c r="POJ124" s="10"/>
      <c r="POK124" s="10"/>
      <c r="POL124" s="10"/>
      <c r="POM124" s="10"/>
      <c r="PON124" s="10"/>
      <c r="POO124" s="10"/>
      <c r="POP124" s="10"/>
      <c r="POQ124" s="10"/>
      <c r="POR124" s="10"/>
      <c r="POS124" s="10"/>
      <c r="POT124" s="10"/>
      <c r="POU124" s="10"/>
      <c r="POV124" s="10"/>
      <c r="POW124" s="10"/>
      <c r="POX124" s="10"/>
      <c r="POY124" s="10"/>
      <c r="POZ124" s="10"/>
      <c r="PPA124" s="10"/>
      <c r="PPB124" s="10"/>
      <c r="PPC124" s="10"/>
      <c r="PPD124" s="10"/>
      <c r="PPE124" s="10"/>
      <c r="PPF124" s="10"/>
      <c r="PPG124" s="10"/>
      <c r="PPH124" s="10"/>
      <c r="PPI124" s="10"/>
      <c r="PPJ124" s="10"/>
      <c r="PPK124" s="10"/>
      <c r="PPL124" s="10"/>
      <c r="PPM124" s="10"/>
      <c r="PPN124" s="10"/>
      <c r="PPO124" s="10"/>
      <c r="PPP124" s="10"/>
      <c r="PPQ124" s="10"/>
      <c r="PPR124" s="10"/>
      <c r="PPS124" s="10"/>
      <c r="PPT124" s="10"/>
      <c r="PPU124" s="10"/>
      <c r="PPV124" s="10"/>
      <c r="PPW124" s="10"/>
      <c r="PPX124" s="10"/>
      <c r="PPY124" s="10"/>
      <c r="PPZ124" s="10"/>
      <c r="PQA124" s="10"/>
      <c r="PQB124" s="10"/>
      <c r="PQC124" s="10"/>
      <c r="PQD124" s="10"/>
      <c r="PQE124" s="10"/>
      <c r="PQF124" s="10"/>
      <c r="PQG124" s="10"/>
      <c r="PQH124" s="10"/>
      <c r="PQI124" s="10"/>
      <c r="PQJ124" s="10"/>
      <c r="PQK124" s="10"/>
      <c r="PQL124" s="10"/>
      <c r="PQM124" s="10"/>
      <c r="PQN124" s="10"/>
      <c r="PQO124" s="10"/>
      <c r="PQP124" s="10"/>
      <c r="PQQ124" s="10"/>
      <c r="PQR124" s="10"/>
      <c r="PQS124" s="10"/>
      <c r="PQT124" s="10"/>
      <c r="PQU124" s="10"/>
      <c r="PQV124" s="10"/>
      <c r="PQW124" s="10"/>
      <c r="PQX124" s="10"/>
      <c r="PQY124" s="10"/>
      <c r="PQZ124" s="10"/>
      <c r="PRA124" s="10"/>
      <c r="PRB124" s="10"/>
      <c r="PRC124" s="10"/>
      <c r="PRD124" s="10"/>
      <c r="PRE124" s="10"/>
      <c r="PRF124" s="10"/>
      <c r="PRG124" s="10"/>
      <c r="PRH124" s="10"/>
      <c r="PRI124" s="10"/>
      <c r="PRJ124" s="10"/>
      <c r="PRK124" s="10"/>
      <c r="PRL124" s="10"/>
      <c r="PRM124" s="10"/>
      <c r="PRN124" s="10"/>
      <c r="PRO124" s="10"/>
      <c r="PRP124" s="10"/>
      <c r="PRQ124" s="10"/>
      <c r="PRR124" s="10"/>
      <c r="PRS124" s="10"/>
      <c r="PRT124" s="10"/>
      <c r="PRU124" s="10"/>
      <c r="PRV124" s="10"/>
      <c r="PRW124" s="10"/>
      <c r="PRX124" s="10"/>
      <c r="PRY124" s="10"/>
      <c r="PRZ124" s="10"/>
      <c r="PSA124" s="10"/>
      <c r="PSB124" s="10"/>
      <c r="PSC124" s="10"/>
      <c r="PSD124" s="10"/>
      <c r="PSE124" s="10"/>
      <c r="PSF124" s="10"/>
      <c r="PSG124" s="10"/>
      <c r="PSH124" s="10"/>
      <c r="PSI124" s="10"/>
      <c r="PSJ124" s="10"/>
      <c r="PSK124" s="10"/>
      <c r="PSL124" s="10"/>
      <c r="PSM124" s="10"/>
      <c r="PSN124" s="10"/>
      <c r="PSO124" s="10"/>
      <c r="PSP124" s="10"/>
      <c r="PSQ124" s="10"/>
      <c r="PSR124" s="10"/>
      <c r="PSS124" s="10"/>
      <c r="PST124" s="10"/>
      <c r="PSU124" s="10"/>
      <c r="PSV124" s="10"/>
      <c r="PSW124" s="10"/>
      <c r="PSX124" s="10"/>
      <c r="PSY124" s="10"/>
      <c r="PSZ124" s="10"/>
      <c r="PTA124" s="10"/>
      <c r="PTB124" s="10"/>
      <c r="PTC124" s="10"/>
      <c r="PTD124" s="10"/>
      <c r="PTE124" s="10"/>
      <c r="PTF124" s="10"/>
      <c r="PTG124" s="10"/>
      <c r="PTH124" s="10"/>
      <c r="PTI124" s="10"/>
      <c r="PTJ124" s="10"/>
      <c r="PTK124" s="10"/>
      <c r="PTL124" s="10"/>
      <c r="PTM124" s="10"/>
      <c r="PTN124" s="10"/>
      <c r="PTO124" s="10"/>
      <c r="PTP124" s="10"/>
      <c r="PTQ124" s="10"/>
      <c r="PTR124" s="10"/>
      <c r="PTS124" s="10"/>
      <c r="PTT124" s="10"/>
      <c r="PTU124" s="10"/>
      <c r="PTV124" s="10"/>
      <c r="PTW124" s="10"/>
      <c r="PTX124" s="10"/>
      <c r="PTY124" s="10"/>
      <c r="PTZ124" s="10"/>
      <c r="PUA124" s="10"/>
      <c r="PUB124" s="10"/>
      <c r="PUC124" s="10"/>
      <c r="PUD124" s="10"/>
      <c r="PUE124" s="10"/>
      <c r="PUF124" s="10"/>
      <c r="PUG124" s="10"/>
      <c r="PUH124" s="10"/>
      <c r="PUI124" s="10"/>
      <c r="PUJ124" s="10"/>
      <c r="PUK124" s="10"/>
      <c r="PUL124" s="10"/>
      <c r="PUM124" s="10"/>
      <c r="PUN124" s="10"/>
      <c r="PUO124" s="10"/>
      <c r="PUP124" s="10"/>
      <c r="PUQ124" s="10"/>
      <c r="PUR124" s="10"/>
      <c r="PUS124" s="10"/>
      <c r="PUT124" s="10"/>
      <c r="PUU124" s="10"/>
      <c r="PUV124" s="10"/>
      <c r="PUW124" s="10"/>
      <c r="PUX124" s="10"/>
      <c r="PUY124" s="10"/>
      <c r="PUZ124" s="10"/>
      <c r="PVA124" s="10"/>
      <c r="PVB124" s="10"/>
      <c r="PVC124" s="10"/>
      <c r="PVD124" s="10"/>
      <c r="PVE124" s="10"/>
      <c r="PVF124" s="10"/>
      <c r="PVG124" s="10"/>
      <c r="PVH124" s="10"/>
      <c r="PVI124" s="10"/>
      <c r="PVJ124" s="10"/>
      <c r="PVK124" s="10"/>
      <c r="PVL124" s="10"/>
      <c r="PVM124" s="10"/>
      <c r="PVN124" s="10"/>
      <c r="PVO124" s="10"/>
      <c r="PVP124" s="10"/>
      <c r="PVQ124" s="10"/>
      <c r="PVR124" s="10"/>
      <c r="PVS124" s="10"/>
      <c r="PVT124" s="10"/>
      <c r="PVU124" s="10"/>
      <c r="PVV124" s="10"/>
      <c r="PVW124" s="10"/>
      <c r="PVX124" s="10"/>
      <c r="PVY124" s="10"/>
      <c r="PVZ124" s="10"/>
      <c r="PWA124" s="10"/>
      <c r="PWB124" s="10"/>
      <c r="PWC124" s="10"/>
      <c r="PWD124" s="10"/>
      <c r="PWE124" s="10"/>
      <c r="PWF124" s="10"/>
      <c r="PWG124" s="10"/>
      <c r="PWH124" s="10"/>
      <c r="PWI124" s="10"/>
      <c r="PWJ124" s="10"/>
      <c r="PWK124" s="10"/>
      <c r="PWL124" s="10"/>
      <c r="PWM124" s="10"/>
      <c r="PWN124" s="10"/>
      <c r="PWO124" s="10"/>
      <c r="PWP124" s="10"/>
      <c r="PWQ124" s="10"/>
      <c r="PWR124" s="10"/>
      <c r="PWS124" s="10"/>
      <c r="PWT124" s="10"/>
      <c r="PWU124" s="10"/>
      <c r="PWV124" s="10"/>
      <c r="PWW124" s="10"/>
      <c r="PWX124" s="10"/>
      <c r="PWY124" s="10"/>
      <c r="PWZ124" s="10"/>
      <c r="PXA124" s="10"/>
      <c r="PXB124" s="10"/>
      <c r="PXC124" s="10"/>
      <c r="PXD124" s="10"/>
      <c r="PXE124" s="10"/>
      <c r="PXF124" s="10"/>
      <c r="PXG124" s="10"/>
      <c r="PXH124" s="10"/>
      <c r="PXI124" s="10"/>
      <c r="PXJ124" s="10"/>
      <c r="PXK124" s="10"/>
      <c r="PXL124" s="10"/>
      <c r="PXM124" s="10"/>
      <c r="PXN124" s="10"/>
      <c r="PXO124" s="10"/>
      <c r="PXP124" s="10"/>
      <c r="PXQ124" s="10"/>
      <c r="PXR124" s="10"/>
      <c r="PXS124" s="10"/>
      <c r="PXT124" s="10"/>
      <c r="PXU124" s="10"/>
      <c r="PXV124" s="10"/>
      <c r="PXW124" s="10"/>
      <c r="PXX124" s="10"/>
      <c r="PXY124" s="10"/>
      <c r="PXZ124" s="10"/>
      <c r="PYA124" s="10"/>
      <c r="PYB124" s="10"/>
      <c r="PYC124" s="10"/>
      <c r="PYD124" s="10"/>
      <c r="PYE124" s="10"/>
      <c r="PYF124" s="10"/>
      <c r="PYG124" s="10"/>
      <c r="PYH124" s="10"/>
      <c r="PYI124" s="10"/>
      <c r="PYJ124" s="10"/>
      <c r="PYK124" s="10"/>
      <c r="PYL124" s="10"/>
      <c r="PYM124" s="10"/>
      <c r="PYN124" s="10"/>
      <c r="PYO124" s="10"/>
      <c r="PYP124" s="10"/>
      <c r="PYQ124" s="10"/>
      <c r="PYR124" s="10"/>
      <c r="PYS124" s="10"/>
      <c r="PYT124" s="10"/>
      <c r="PYU124" s="10"/>
      <c r="PYV124" s="10"/>
      <c r="PYW124" s="10"/>
      <c r="PYX124" s="10"/>
      <c r="PYY124" s="10"/>
      <c r="PYZ124" s="10"/>
      <c r="PZA124" s="10"/>
      <c r="PZB124" s="10"/>
      <c r="PZC124" s="10"/>
      <c r="PZD124" s="10"/>
      <c r="PZE124" s="10"/>
      <c r="PZF124" s="10"/>
      <c r="PZG124" s="10"/>
      <c r="PZH124" s="10"/>
      <c r="PZI124" s="10"/>
      <c r="PZJ124" s="10"/>
      <c r="PZK124" s="10"/>
      <c r="PZL124" s="10"/>
      <c r="PZM124" s="10"/>
      <c r="PZN124" s="10"/>
      <c r="PZO124" s="10"/>
      <c r="PZP124" s="10"/>
      <c r="PZQ124" s="10"/>
      <c r="PZR124" s="10"/>
      <c r="PZS124" s="10"/>
      <c r="PZT124" s="10"/>
      <c r="PZU124" s="10"/>
      <c r="PZV124" s="10"/>
      <c r="PZW124" s="10"/>
      <c r="PZX124" s="10"/>
      <c r="PZY124" s="10"/>
      <c r="PZZ124" s="10"/>
      <c r="QAA124" s="10"/>
      <c r="QAB124" s="10"/>
      <c r="QAC124" s="10"/>
      <c r="QAD124" s="10"/>
      <c r="QAE124" s="10"/>
      <c r="QAF124" s="10"/>
      <c r="QAG124" s="10"/>
      <c r="QAH124" s="10"/>
      <c r="QAI124" s="10"/>
      <c r="QAJ124" s="10"/>
      <c r="QAK124" s="10"/>
      <c r="QAL124" s="10"/>
      <c r="QAM124" s="10"/>
      <c r="QAN124" s="10"/>
      <c r="QAO124" s="10"/>
      <c r="QAP124" s="10"/>
      <c r="QAQ124" s="10"/>
      <c r="QAR124" s="10"/>
      <c r="QAS124" s="10"/>
      <c r="QAT124" s="10"/>
      <c r="QAU124" s="10"/>
      <c r="QAV124" s="10"/>
      <c r="QAW124" s="10"/>
      <c r="QAX124" s="10"/>
      <c r="QAY124" s="10"/>
      <c r="QAZ124" s="10"/>
      <c r="QBA124" s="10"/>
      <c r="QBB124" s="10"/>
      <c r="QBC124" s="10"/>
      <c r="QBD124" s="10"/>
      <c r="QBE124" s="10"/>
      <c r="QBF124" s="10"/>
      <c r="QBG124" s="10"/>
      <c r="QBH124" s="10"/>
      <c r="QBI124" s="10"/>
      <c r="QBJ124" s="10"/>
      <c r="QBK124" s="10"/>
      <c r="QBL124" s="10"/>
      <c r="QBM124" s="10"/>
      <c r="QBN124" s="10"/>
      <c r="QBO124" s="10"/>
      <c r="QBP124" s="10"/>
      <c r="QBQ124" s="10"/>
      <c r="QBR124" s="10"/>
      <c r="QBS124" s="10"/>
      <c r="QBT124" s="10"/>
      <c r="QBU124" s="10"/>
      <c r="QBV124" s="10"/>
      <c r="QBW124" s="10"/>
      <c r="QBX124" s="10"/>
      <c r="QBY124" s="10"/>
      <c r="QBZ124" s="10"/>
      <c r="QCA124" s="10"/>
      <c r="QCB124" s="10"/>
      <c r="QCC124" s="10"/>
      <c r="QCD124" s="10"/>
      <c r="QCE124" s="10"/>
      <c r="QCF124" s="10"/>
      <c r="QCG124" s="10"/>
      <c r="QCH124" s="10"/>
      <c r="QCI124" s="10"/>
      <c r="QCJ124" s="10"/>
      <c r="QCK124" s="10"/>
      <c r="QCL124" s="10"/>
      <c r="QCM124" s="10"/>
      <c r="QCN124" s="10"/>
      <c r="QCO124" s="10"/>
      <c r="QCP124" s="10"/>
      <c r="QCQ124" s="10"/>
      <c r="QCR124" s="10"/>
      <c r="QCS124" s="10"/>
      <c r="QCT124" s="10"/>
      <c r="QCU124" s="10"/>
      <c r="QCV124" s="10"/>
      <c r="QCW124" s="10"/>
      <c r="QCX124" s="10"/>
      <c r="QCY124" s="10"/>
      <c r="QCZ124" s="10"/>
      <c r="QDA124" s="10"/>
      <c r="QDB124" s="10"/>
      <c r="QDC124" s="10"/>
      <c r="QDD124" s="10"/>
      <c r="QDE124" s="10"/>
      <c r="QDF124" s="10"/>
      <c r="QDG124" s="10"/>
      <c r="QDH124" s="10"/>
      <c r="QDI124" s="10"/>
      <c r="QDJ124" s="10"/>
      <c r="QDK124" s="10"/>
      <c r="QDL124" s="10"/>
      <c r="QDM124" s="10"/>
      <c r="QDN124" s="10"/>
      <c r="QDO124" s="10"/>
      <c r="QDP124" s="10"/>
      <c r="QDQ124" s="10"/>
      <c r="QDR124" s="10"/>
      <c r="QDS124" s="10"/>
      <c r="QDT124" s="10"/>
      <c r="QDU124" s="10"/>
      <c r="QDV124" s="10"/>
      <c r="QDW124" s="10"/>
      <c r="QDX124" s="10"/>
      <c r="QDY124" s="10"/>
      <c r="QDZ124" s="10"/>
      <c r="QEA124" s="10"/>
      <c r="QEB124" s="10"/>
      <c r="QEC124" s="10"/>
      <c r="QED124" s="10"/>
      <c r="QEE124" s="10"/>
      <c r="QEF124" s="10"/>
      <c r="QEG124" s="10"/>
      <c r="QEH124" s="10"/>
      <c r="QEI124" s="10"/>
      <c r="QEJ124" s="10"/>
      <c r="QEK124" s="10"/>
      <c r="QEL124" s="10"/>
      <c r="QEM124" s="10"/>
      <c r="QEN124" s="10"/>
      <c r="QEO124" s="10"/>
      <c r="QEP124" s="10"/>
      <c r="QEQ124" s="10"/>
      <c r="QER124" s="10"/>
      <c r="QES124" s="10"/>
      <c r="QET124" s="10"/>
      <c r="QEU124" s="10"/>
      <c r="QEV124" s="10"/>
      <c r="QEW124" s="10"/>
      <c r="QEX124" s="10"/>
      <c r="QEY124" s="10"/>
      <c r="QEZ124" s="10"/>
      <c r="QFA124" s="10"/>
      <c r="QFB124" s="10"/>
      <c r="QFC124" s="10"/>
      <c r="QFD124" s="10"/>
      <c r="QFE124" s="10"/>
      <c r="QFF124" s="10"/>
      <c r="QFG124" s="10"/>
      <c r="QFH124" s="10"/>
      <c r="QFI124" s="10"/>
      <c r="QFJ124" s="10"/>
      <c r="QFK124" s="10"/>
      <c r="QFL124" s="10"/>
      <c r="QFM124" s="10"/>
      <c r="QFN124" s="10"/>
      <c r="QFO124" s="10"/>
      <c r="QFP124" s="10"/>
      <c r="QFQ124" s="10"/>
      <c r="QFR124" s="10"/>
      <c r="QFS124" s="10"/>
      <c r="QFT124" s="10"/>
      <c r="QFU124" s="10"/>
      <c r="QFV124" s="10"/>
      <c r="QFW124" s="10"/>
      <c r="QFX124" s="10"/>
      <c r="QFY124" s="10"/>
      <c r="QFZ124" s="10"/>
      <c r="QGA124" s="10"/>
      <c r="QGB124" s="10"/>
      <c r="QGC124" s="10"/>
      <c r="QGD124" s="10"/>
      <c r="QGE124" s="10"/>
      <c r="QGF124" s="10"/>
      <c r="QGG124" s="10"/>
      <c r="QGH124" s="10"/>
      <c r="QGI124" s="10"/>
      <c r="QGJ124" s="10"/>
      <c r="QGK124" s="10"/>
      <c r="QGL124" s="10"/>
      <c r="QGM124" s="10"/>
      <c r="QGN124" s="10"/>
      <c r="QGO124" s="10"/>
      <c r="QGP124" s="10"/>
      <c r="QGQ124" s="10"/>
      <c r="QGR124" s="10"/>
      <c r="QGS124" s="10"/>
      <c r="QGT124" s="10"/>
      <c r="QGU124" s="10"/>
      <c r="QGV124" s="10"/>
      <c r="QGW124" s="10"/>
      <c r="QGX124" s="10"/>
      <c r="QGY124" s="10"/>
      <c r="QGZ124" s="10"/>
      <c r="QHA124" s="10"/>
      <c r="QHB124" s="10"/>
      <c r="QHC124" s="10"/>
      <c r="QHD124" s="10"/>
      <c r="QHE124" s="10"/>
      <c r="QHF124" s="10"/>
      <c r="QHG124" s="10"/>
      <c r="QHH124" s="10"/>
      <c r="QHI124" s="10"/>
      <c r="QHJ124" s="10"/>
      <c r="QHK124" s="10"/>
      <c r="QHL124" s="10"/>
      <c r="QHM124" s="10"/>
      <c r="QHN124" s="10"/>
      <c r="QHO124" s="10"/>
      <c r="QHP124" s="10"/>
      <c r="QHQ124" s="10"/>
      <c r="QHR124" s="10"/>
      <c r="QHS124" s="10"/>
      <c r="QHT124" s="10"/>
      <c r="QHU124" s="10"/>
      <c r="QHV124" s="10"/>
      <c r="QHW124" s="10"/>
      <c r="QHX124" s="10"/>
      <c r="QHY124" s="10"/>
      <c r="QHZ124" s="10"/>
      <c r="QIA124" s="10"/>
      <c r="QIB124" s="10"/>
      <c r="QIC124" s="10"/>
      <c r="QID124" s="10"/>
      <c r="QIE124" s="10"/>
      <c r="QIF124" s="10"/>
      <c r="QIG124" s="10"/>
      <c r="QIH124" s="10"/>
      <c r="QII124" s="10"/>
      <c r="QIJ124" s="10"/>
      <c r="QIK124" s="10"/>
      <c r="QIL124" s="10"/>
      <c r="QIM124" s="10"/>
      <c r="QIN124" s="10"/>
      <c r="QIO124" s="10"/>
      <c r="QIP124" s="10"/>
      <c r="QIQ124" s="10"/>
      <c r="QIR124" s="10"/>
      <c r="QIS124" s="10"/>
      <c r="QIT124" s="10"/>
      <c r="QIU124" s="10"/>
      <c r="QIV124" s="10"/>
      <c r="QIW124" s="10"/>
      <c r="QIX124" s="10"/>
      <c r="QIY124" s="10"/>
      <c r="QIZ124" s="10"/>
      <c r="QJA124" s="10"/>
      <c r="QJB124" s="10"/>
      <c r="QJC124" s="10"/>
      <c r="QJD124" s="10"/>
      <c r="QJE124" s="10"/>
      <c r="QJF124" s="10"/>
      <c r="QJG124" s="10"/>
      <c r="QJH124" s="10"/>
      <c r="QJI124" s="10"/>
      <c r="QJJ124" s="10"/>
      <c r="QJK124" s="10"/>
      <c r="QJL124" s="10"/>
      <c r="QJM124" s="10"/>
      <c r="QJN124" s="10"/>
      <c r="QJO124" s="10"/>
      <c r="QJP124" s="10"/>
      <c r="QJQ124" s="10"/>
      <c r="QJR124" s="10"/>
      <c r="QJS124" s="10"/>
      <c r="QJT124" s="10"/>
      <c r="QJU124" s="10"/>
      <c r="QJV124" s="10"/>
      <c r="QJW124" s="10"/>
      <c r="QJX124" s="10"/>
      <c r="QJY124" s="10"/>
      <c r="QJZ124" s="10"/>
      <c r="QKA124" s="10"/>
      <c r="QKB124" s="10"/>
      <c r="QKC124" s="10"/>
      <c r="QKD124" s="10"/>
      <c r="QKE124" s="10"/>
      <c r="QKF124" s="10"/>
      <c r="QKG124" s="10"/>
      <c r="QKH124" s="10"/>
      <c r="QKI124" s="10"/>
      <c r="QKJ124" s="10"/>
      <c r="QKK124" s="10"/>
      <c r="QKL124" s="10"/>
      <c r="QKM124" s="10"/>
      <c r="QKN124" s="10"/>
      <c r="QKO124" s="10"/>
      <c r="QKP124" s="10"/>
      <c r="QKQ124" s="10"/>
      <c r="QKR124" s="10"/>
      <c r="QKS124" s="10"/>
      <c r="QKT124" s="10"/>
      <c r="QKU124" s="10"/>
      <c r="QKV124" s="10"/>
      <c r="QKW124" s="10"/>
      <c r="QKX124" s="10"/>
      <c r="QKY124" s="10"/>
      <c r="QKZ124" s="10"/>
      <c r="QLA124" s="10"/>
      <c r="QLB124" s="10"/>
      <c r="QLC124" s="10"/>
      <c r="QLD124" s="10"/>
      <c r="QLE124" s="10"/>
      <c r="QLF124" s="10"/>
      <c r="QLG124" s="10"/>
      <c r="QLH124" s="10"/>
      <c r="QLI124" s="10"/>
      <c r="QLJ124" s="10"/>
      <c r="QLK124" s="10"/>
      <c r="QLL124" s="10"/>
      <c r="QLM124" s="10"/>
      <c r="QLN124" s="10"/>
      <c r="QLO124" s="10"/>
      <c r="QLP124" s="10"/>
      <c r="QLQ124" s="10"/>
      <c r="QLR124" s="10"/>
      <c r="QLS124" s="10"/>
      <c r="QLT124" s="10"/>
      <c r="QLU124" s="10"/>
      <c r="QLV124" s="10"/>
      <c r="QLW124" s="10"/>
      <c r="QLX124" s="10"/>
      <c r="QLY124" s="10"/>
      <c r="QLZ124" s="10"/>
      <c r="QMA124" s="10"/>
      <c r="QMB124" s="10"/>
      <c r="QMC124" s="10"/>
      <c r="QMD124" s="10"/>
      <c r="QME124" s="10"/>
      <c r="QMF124" s="10"/>
      <c r="QMG124" s="10"/>
      <c r="QMH124" s="10"/>
      <c r="QMI124" s="10"/>
      <c r="QMJ124" s="10"/>
      <c r="QMK124" s="10"/>
      <c r="QML124" s="10"/>
      <c r="QMM124" s="10"/>
      <c r="QMN124" s="10"/>
      <c r="QMO124" s="10"/>
      <c r="QMP124" s="10"/>
      <c r="QMQ124" s="10"/>
      <c r="QMR124" s="10"/>
      <c r="QMS124" s="10"/>
      <c r="QMT124" s="10"/>
      <c r="QMU124" s="10"/>
      <c r="QMV124" s="10"/>
      <c r="QMW124" s="10"/>
      <c r="QMX124" s="10"/>
      <c r="QMY124" s="10"/>
      <c r="QMZ124" s="10"/>
      <c r="QNA124" s="10"/>
      <c r="QNB124" s="10"/>
      <c r="QNC124" s="10"/>
      <c r="QND124" s="10"/>
      <c r="QNE124" s="10"/>
      <c r="QNF124" s="10"/>
      <c r="QNG124" s="10"/>
      <c r="QNH124" s="10"/>
      <c r="QNI124" s="10"/>
      <c r="QNJ124" s="10"/>
      <c r="QNK124" s="10"/>
      <c r="QNL124" s="10"/>
      <c r="QNM124" s="10"/>
      <c r="QNN124" s="10"/>
      <c r="QNO124" s="10"/>
      <c r="QNP124" s="10"/>
      <c r="QNQ124" s="10"/>
      <c r="QNR124" s="10"/>
      <c r="QNS124" s="10"/>
      <c r="QNT124" s="10"/>
      <c r="QNU124" s="10"/>
      <c r="QNV124" s="10"/>
      <c r="QNW124" s="10"/>
      <c r="QNX124" s="10"/>
      <c r="QNY124" s="10"/>
      <c r="QNZ124" s="10"/>
      <c r="QOA124" s="10"/>
      <c r="QOB124" s="10"/>
      <c r="QOC124" s="10"/>
      <c r="QOD124" s="10"/>
      <c r="QOE124" s="10"/>
      <c r="QOF124" s="10"/>
      <c r="QOG124" s="10"/>
      <c r="QOH124" s="10"/>
      <c r="QOI124" s="10"/>
      <c r="QOJ124" s="10"/>
      <c r="QOK124" s="10"/>
      <c r="QOL124" s="10"/>
      <c r="QOM124" s="10"/>
      <c r="QON124" s="10"/>
      <c r="QOO124" s="10"/>
      <c r="QOP124" s="10"/>
      <c r="QOQ124" s="10"/>
      <c r="QOR124" s="10"/>
      <c r="QOS124" s="10"/>
      <c r="QOT124" s="10"/>
      <c r="QOU124" s="10"/>
      <c r="QOV124" s="10"/>
      <c r="QOW124" s="10"/>
      <c r="QOX124" s="10"/>
      <c r="QOY124" s="10"/>
      <c r="QOZ124" s="10"/>
      <c r="QPA124" s="10"/>
      <c r="QPB124" s="10"/>
      <c r="QPC124" s="10"/>
      <c r="QPD124" s="10"/>
      <c r="QPE124" s="10"/>
      <c r="QPF124" s="10"/>
      <c r="QPG124" s="10"/>
      <c r="QPH124" s="10"/>
      <c r="QPI124" s="10"/>
      <c r="QPJ124" s="10"/>
      <c r="QPK124" s="10"/>
      <c r="QPL124" s="10"/>
      <c r="QPM124" s="10"/>
      <c r="QPN124" s="10"/>
      <c r="QPO124" s="10"/>
      <c r="QPP124" s="10"/>
      <c r="QPQ124" s="10"/>
      <c r="QPR124" s="10"/>
      <c r="QPS124" s="10"/>
      <c r="QPT124" s="10"/>
      <c r="QPU124" s="10"/>
      <c r="QPV124" s="10"/>
      <c r="QPW124" s="10"/>
      <c r="QPX124" s="10"/>
      <c r="QPY124" s="10"/>
      <c r="QPZ124" s="10"/>
      <c r="QQA124" s="10"/>
      <c r="QQB124" s="10"/>
      <c r="QQC124" s="10"/>
      <c r="QQD124" s="10"/>
      <c r="QQE124" s="10"/>
      <c r="QQF124" s="10"/>
      <c r="QQG124" s="10"/>
      <c r="QQH124" s="10"/>
      <c r="QQI124" s="10"/>
      <c r="QQJ124" s="10"/>
      <c r="QQK124" s="10"/>
      <c r="QQL124" s="10"/>
      <c r="QQM124" s="10"/>
      <c r="QQN124" s="10"/>
      <c r="QQO124" s="10"/>
      <c r="QQP124" s="10"/>
      <c r="QQQ124" s="10"/>
      <c r="QQR124" s="10"/>
      <c r="QQS124" s="10"/>
      <c r="QQT124" s="10"/>
      <c r="QQU124" s="10"/>
      <c r="QQV124" s="10"/>
      <c r="QQW124" s="10"/>
      <c r="QQX124" s="10"/>
      <c r="QQY124" s="10"/>
      <c r="QQZ124" s="10"/>
      <c r="QRA124" s="10"/>
      <c r="QRB124" s="10"/>
      <c r="QRC124" s="10"/>
      <c r="QRD124" s="10"/>
      <c r="QRE124" s="10"/>
      <c r="QRF124" s="10"/>
      <c r="QRG124" s="10"/>
      <c r="QRH124" s="10"/>
      <c r="QRI124" s="10"/>
      <c r="QRJ124" s="10"/>
      <c r="QRK124" s="10"/>
      <c r="QRL124" s="10"/>
      <c r="QRM124" s="10"/>
      <c r="QRN124" s="10"/>
      <c r="QRO124" s="10"/>
      <c r="QRP124" s="10"/>
      <c r="QRQ124" s="10"/>
      <c r="QRR124" s="10"/>
      <c r="QRS124" s="10"/>
      <c r="QRT124" s="10"/>
      <c r="QRU124" s="10"/>
      <c r="QRV124" s="10"/>
      <c r="QRW124" s="10"/>
      <c r="QRX124" s="10"/>
      <c r="QRY124" s="10"/>
      <c r="QRZ124" s="10"/>
      <c r="QSA124" s="10"/>
      <c r="QSB124" s="10"/>
      <c r="QSC124" s="10"/>
      <c r="QSD124" s="10"/>
      <c r="QSE124" s="10"/>
      <c r="QSF124" s="10"/>
      <c r="QSG124" s="10"/>
      <c r="QSH124" s="10"/>
      <c r="QSI124" s="10"/>
      <c r="QSJ124" s="10"/>
      <c r="QSK124" s="10"/>
      <c r="QSL124" s="10"/>
      <c r="QSM124" s="10"/>
      <c r="QSN124" s="10"/>
      <c r="QSO124" s="10"/>
      <c r="QSP124" s="10"/>
      <c r="QSQ124" s="10"/>
      <c r="QSR124" s="10"/>
      <c r="QSS124" s="10"/>
      <c r="QST124" s="10"/>
      <c r="QSU124" s="10"/>
      <c r="QSV124" s="10"/>
      <c r="QSW124" s="10"/>
      <c r="QSX124" s="10"/>
      <c r="QSY124" s="10"/>
      <c r="QSZ124" s="10"/>
      <c r="QTA124" s="10"/>
      <c r="QTB124" s="10"/>
      <c r="QTC124" s="10"/>
      <c r="QTD124" s="10"/>
      <c r="QTE124" s="10"/>
      <c r="QTF124" s="10"/>
      <c r="QTG124" s="10"/>
      <c r="QTH124" s="10"/>
      <c r="QTI124" s="10"/>
      <c r="QTJ124" s="10"/>
      <c r="QTK124" s="10"/>
      <c r="QTL124" s="10"/>
      <c r="QTM124" s="10"/>
      <c r="QTN124" s="10"/>
      <c r="QTO124" s="10"/>
      <c r="QTP124" s="10"/>
      <c r="QTQ124" s="10"/>
      <c r="QTR124" s="10"/>
      <c r="QTS124" s="10"/>
      <c r="QTT124" s="10"/>
      <c r="QTU124" s="10"/>
      <c r="QTV124" s="10"/>
      <c r="QTW124" s="10"/>
      <c r="QTX124" s="10"/>
      <c r="QTY124" s="10"/>
      <c r="QTZ124" s="10"/>
      <c r="QUA124" s="10"/>
      <c r="QUB124" s="10"/>
      <c r="QUC124" s="10"/>
      <c r="QUD124" s="10"/>
      <c r="QUE124" s="10"/>
      <c r="QUF124" s="10"/>
      <c r="QUG124" s="10"/>
      <c r="QUH124" s="10"/>
      <c r="QUI124" s="10"/>
      <c r="QUJ124" s="10"/>
      <c r="QUK124" s="10"/>
      <c r="QUL124" s="10"/>
      <c r="QUM124" s="10"/>
      <c r="QUN124" s="10"/>
      <c r="QUO124" s="10"/>
      <c r="QUP124" s="10"/>
      <c r="QUQ124" s="10"/>
      <c r="QUR124" s="10"/>
      <c r="QUS124" s="10"/>
      <c r="QUT124" s="10"/>
      <c r="QUU124" s="10"/>
      <c r="QUV124" s="10"/>
      <c r="QUW124" s="10"/>
      <c r="QUX124" s="10"/>
      <c r="QUY124" s="10"/>
      <c r="QUZ124" s="10"/>
      <c r="QVA124" s="10"/>
      <c r="QVB124" s="10"/>
      <c r="QVC124" s="10"/>
      <c r="QVD124" s="10"/>
      <c r="QVE124" s="10"/>
      <c r="QVF124" s="10"/>
      <c r="QVG124" s="10"/>
      <c r="QVH124" s="10"/>
      <c r="QVI124" s="10"/>
      <c r="QVJ124" s="10"/>
      <c r="QVK124" s="10"/>
      <c r="QVL124" s="10"/>
      <c r="QVM124" s="10"/>
      <c r="QVN124" s="10"/>
      <c r="QVO124" s="10"/>
      <c r="QVP124" s="10"/>
      <c r="QVQ124" s="10"/>
      <c r="QVR124" s="10"/>
      <c r="QVS124" s="10"/>
      <c r="QVT124" s="10"/>
      <c r="QVU124" s="10"/>
      <c r="QVV124" s="10"/>
      <c r="QVW124" s="10"/>
      <c r="QVX124" s="10"/>
      <c r="QVY124" s="10"/>
      <c r="QVZ124" s="10"/>
      <c r="QWA124" s="10"/>
      <c r="QWB124" s="10"/>
      <c r="QWC124" s="10"/>
      <c r="QWD124" s="10"/>
      <c r="QWE124" s="10"/>
      <c r="QWF124" s="10"/>
      <c r="QWG124" s="10"/>
      <c r="QWH124" s="10"/>
      <c r="QWI124" s="10"/>
      <c r="QWJ124" s="10"/>
      <c r="QWK124" s="10"/>
      <c r="QWL124" s="10"/>
      <c r="QWM124" s="10"/>
      <c r="QWN124" s="10"/>
      <c r="QWO124" s="10"/>
      <c r="QWP124" s="10"/>
      <c r="QWQ124" s="10"/>
      <c r="QWR124" s="10"/>
      <c r="QWS124" s="10"/>
      <c r="QWT124" s="10"/>
      <c r="QWU124" s="10"/>
      <c r="QWV124" s="10"/>
      <c r="QWW124" s="10"/>
      <c r="QWX124" s="10"/>
      <c r="QWY124" s="10"/>
      <c r="QWZ124" s="10"/>
      <c r="QXA124" s="10"/>
      <c r="QXB124" s="10"/>
      <c r="QXC124" s="10"/>
      <c r="QXD124" s="10"/>
      <c r="QXE124" s="10"/>
      <c r="QXF124" s="10"/>
      <c r="QXG124" s="10"/>
      <c r="QXH124" s="10"/>
      <c r="QXI124" s="10"/>
      <c r="QXJ124" s="10"/>
      <c r="QXK124" s="10"/>
      <c r="QXL124" s="10"/>
      <c r="QXM124" s="10"/>
      <c r="QXN124" s="10"/>
      <c r="QXO124" s="10"/>
      <c r="QXP124" s="10"/>
      <c r="QXQ124" s="10"/>
      <c r="QXR124" s="10"/>
      <c r="QXS124" s="10"/>
      <c r="QXT124" s="10"/>
      <c r="QXU124" s="10"/>
      <c r="QXV124" s="10"/>
      <c r="QXW124" s="10"/>
      <c r="QXX124" s="10"/>
      <c r="QXY124" s="10"/>
      <c r="QXZ124" s="10"/>
      <c r="QYA124" s="10"/>
      <c r="QYB124" s="10"/>
      <c r="QYC124" s="10"/>
      <c r="QYD124" s="10"/>
      <c r="QYE124" s="10"/>
      <c r="QYF124" s="10"/>
      <c r="QYG124" s="10"/>
      <c r="QYH124" s="10"/>
      <c r="QYI124" s="10"/>
      <c r="QYJ124" s="10"/>
      <c r="QYK124" s="10"/>
      <c r="QYL124" s="10"/>
      <c r="QYM124" s="10"/>
      <c r="QYN124" s="10"/>
      <c r="QYO124" s="10"/>
      <c r="QYP124" s="10"/>
      <c r="QYQ124" s="10"/>
      <c r="QYR124" s="10"/>
      <c r="QYS124" s="10"/>
      <c r="QYT124" s="10"/>
      <c r="QYU124" s="10"/>
      <c r="QYV124" s="10"/>
      <c r="QYW124" s="10"/>
      <c r="QYX124" s="10"/>
      <c r="QYY124" s="10"/>
      <c r="QYZ124" s="10"/>
      <c r="QZA124" s="10"/>
      <c r="QZB124" s="10"/>
      <c r="QZC124" s="10"/>
      <c r="QZD124" s="10"/>
      <c r="QZE124" s="10"/>
      <c r="QZF124" s="10"/>
      <c r="QZG124" s="10"/>
      <c r="QZH124" s="10"/>
      <c r="QZI124" s="10"/>
      <c r="QZJ124" s="10"/>
      <c r="QZK124" s="10"/>
      <c r="QZL124" s="10"/>
      <c r="QZM124" s="10"/>
      <c r="QZN124" s="10"/>
      <c r="QZO124" s="10"/>
      <c r="QZP124" s="10"/>
      <c r="QZQ124" s="10"/>
      <c r="QZR124" s="10"/>
      <c r="QZS124" s="10"/>
      <c r="QZT124" s="10"/>
      <c r="QZU124" s="10"/>
      <c r="QZV124" s="10"/>
      <c r="QZW124" s="10"/>
      <c r="QZX124" s="10"/>
      <c r="QZY124" s="10"/>
      <c r="QZZ124" s="10"/>
      <c r="RAA124" s="10"/>
      <c r="RAB124" s="10"/>
      <c r="RAC124" s="10"/>
      <c r="RAD124" s="10"/>
      <c r="RAE124" s="10"/>
      <c r="RAF124" s="10"/>
      <c r="RAG124" s="10"/>
      <c r="RAH124" s="10"/>
      <c r="RAI124" s="10"/>
      <c r="RAJ124" s="10"/>
      <c r="RAK124" s="10"/>
      <c r="RAL124" s="10"/>
      <c r="RAM124" s="10"/>
      <c r="RAN124" s="10"/>
      <c r="RAO124" s="10"/>
      <c r="RAP124" s="10"/>
      <c r="RAQ124" s="10"/>
      <c r="RAR124" s="10"/>
      <c r="RAS124" s="10"/>
      <c r="RAT124" s="10"/>
      <c r="RAU124" s="10"/>
      <c r="RAV124" s="10"/>
      <c r="RAW124" s="10"/>
      <c r="RAX124" s="10"/>
      <c r="RAY124" s="10"/>
      <c r="RAZ124" s="10"/>
      <c r="RBA124" s="10"/>
      <c r="RBB124" s="10"/>
      <c r="RBC124" s="10"/>
      <c r="RBD124" s="10"/>
      <c r="RBE124" s="10"/>
      <c r="RBF124" s="10"/>
      <c r="RBG124" s="10"/>
      <c r="RBH124" s="10"/>
      <c r="RBI124" s="10"/>
      <c r="RBJ124" s="10"/>
      <c r="RBK124" s="10"/>
      <c r="RBL124" s="10"/>
      <c r="RBM124" s="10"/>
      <c r="RBN124" s="10"/>
      <c r="RBO124" s="10"/>
      <c r="RBP124" s="10"/>
      <c r="RBQ124" s="10"/>
      <c r="RBR124" s="10"/>
      <c r="RBS124" s="10"/>
      <c r="RBT124" s="10"/>
      <c r="RBU124" s="10"/>
      <c r="RBV124" s="10"/>
      <c r="RBW124" s="10"/>
      <c r="RBX124" s="10"/>
      <c r="RBY124" s="10"/>
      <c r="RBZ124" s="10"/>
      <c r="RCA124" s="10"/>
      <c r="RCB124" s="10"/>
      <c r="RCC124" s="10"/>
      <c r="RCD124" s="10"/>
      <c r="RCE124" s="10"/>
      <c r="RCF124" s="10"/>
      <c r="RCG124" s="10"/>
      <c r="RCH124" s="10"/>
      <c r="RCI124" s="10"/>
      <c r="RCJ124" s="10"/>
      <c r="RCK124" s="10"/>
      <c r="RCL124" s="10"/>
      <c r="RCM124" s="10"/>
      <c r="RCN124" s="10"/>
      <c r="RCO124" s="10"/>
      <c r="RCP124" s="10"/>
      <c r="RCQ124" s="10"/>
      <c r="RCR124" s="10"/>
      <c r="RCS124" s="10"/>
      <c r="RCT124" s="10"/>
      <c r="RCU124" s="10"/>
      <c r="RCV124" s="10"/>
      <c r="RCW124" s="10"/>
      <c r="RCX124" s="10"/>
      <c r="RCY124" s="10"/>
      <c r="RCZ124" s="10"/>
      <c r="RDA124" s="10"/>
      <c r="RDB124" s="10"/>
      <c r="RDC124" s="10"/>
      <c r="RDD124" s="10"/>
      <c r="RDE124" s="10"/>
      <c r="RDF124" s="10"/>
      <c r="RDG124" s="10"/>
      <c r="RDH124" s="10"/>
      <c r="RDI124" s="10"/>
      <c r="RDJ124" s="10"/>
      <c r="RDK124" s="10"/>
      <c r="RDL124" s="10"/>
      <c r="RDM124" s="10"/>
      <c r="RDN124" s="10"/>
      <c r="RDO124" s="10"/>
      <c r="RDP124" s="10"/>
      <c r="RDQ124" s="10"/>
      <c r="RDR124" s="10"/>
      <c r="RDS124" s="10"/>
      <c r="RDT124" s="10"/>
      <c r="RDU124" s="10"/>
      <c r="RDV124" s="10"/>
      <c r="RDW124" s="10"/>
      <c r="RDX124" s="10"/>
      <c r="RDY124" s="10"/>
      <c r="RDZ124" s="10"/>
      <c r="REA124" s="10"/>
      <c r="REB124" s="10"/>
      <c r="REC124" s="10"/>
      <c r="RED124" s="10"/>
      <c r="REE124" s="10"/>
      <c r="REF124" s="10"/>
      <c r="REG124" s="10"/>
      <c r="REH124" s="10"/>
      <c r="REI124" s="10"/>
      <c r="REJ124" s="10"/>
      <c r="REK124" s="10"/>
      <c r="REL124" s="10"/>
      <c r="REM124" s="10"/>
      <c r="REN124" s="10"/>
      <c r="REO124" s="10"/>
      <c r="REP124" s="10"/>
      <c r="REQ124" s="10"/>
      <c r="RER124" s="10"/>
      <c r="RES124" s="10"/>
      <c r="RET124" s="10"/>
      <c r="REU124" s="10"/>
      <c r="REV124" s="10"/>
      <c r="REW124" s="10"/>
      <c r="REX124" s="10"/>
      <c r="REY124" s="10"/>
      <c r="REZ124" s="10"/>
      <c r="RFA124" s="10"/>
      <c r="RFB124" s="10"/>
      <c r="RFC124" s="10"/>
      <c r="RFD124" s="10"/>
      <c r="RFE124" s="10"/>
      <c r="RFF124" s="10"/>
      <c r="RFG124" s="10"/>
      <c r="RFH124" s="10"/>
      <c r="RFI124" s="10"/>
      <c r="RFJ124" s="10"/>
      <c r="RFK124" s="10"/>
      <c r="RFL124" s="10"/>
      <c r="RFM124" s="10"/>
      <c r="RFN124" s="10"/>
      <c r="RFO124" s="10"/>
      <c r="RFP124" s="10"/>
      <c r="RFQ124" s="10"/>
      <c r="RFR124" s="10"/>
      <c r="RFS124" s="10"/>
      <c r="RFT124" s="10"/>
      <c r="RFU124" s="10"/>
      <c r="RFV124" s="10"/>
      <c r="RFW124" s="10"/>
      <c r="RFX124" s="10"/>
      <c r="RFY124" s="10"/>
      <c r="RFZ124" s="10"/>
      <c r="RGA124" s="10"/>
      <c r="RGB124" s="10"/>
      <c r="RGC124" s="10"/>
      <c r="RGD124" s="10"/>
      <c r="RGE124" s="10"/>
      <c r="RGF124" s="10"/>
      <c r="RGG124" s="10"/>
      <c r="RGH124" s="10"/>
      <c r="RGI124" s="10"/>
      <c r="RGJ124" s="10"/>
      <c r="RGK124" s="10"/>
      <c r="RGL124" s="10"/>
      <c r="RGM124" s="10"/>
      <c r="RGN124" s="10"/>
      <c r="RGO124" s="10"/>
      <c r="RGP124" s="10"/>
      <c r="RGQ124" s="10"/>
      <c r="RGR124" s="10"/>
      <c r="RGS124" s="10"/>
      <c r="RGT124" s="10"/>
      <c r="RGU124" s="10"/>
      <c r="RGV124" s="10"/>
      <c r="RGW124" s="10"/>
      <c r="RGX124" s="10"/>
      <c r="RGY124" s="10"/>
      <c r="RGZ124" s="10"/>
      <c r="RHA124" s="10"/>
      <c r="RHB124" s="10"/>
      <c r="RHC124" s="10"/>
      <c r="RHD124" s="10"/>
      <c r="RHE124" s="10"/>
      <c r="RHF124" s="10"/>
      <c r="RHG124" s="10"/>
      <c r="RHH124" s="10"/>
      <c r="RHI124" s="10"/>
      <c r="RHJ124" s="10"/>
      <c r="RHK124" s="10"/>
      <c r="RHL124" s="10"/>
      <c r="RHM124" s="10"/>
      <c r="RHN124" s="10"/>
      <c r="RHO124" s="10"/>
      <c r="RHP124" s="10"/>
      <c r="RHQ124" s="10"/>
      <c r="RHR124" s="10"/>
      <c r="RHS124" s="10"/>
      <c r="RHT124" s="10"/>
      <c r="RHU124" s="10"/>
      <c r="RHV124" s="10"/>
      <c r="RHW124" s="10"/>
      <c r="RHX124" s="10"/>
      <c r="RHY124" s="10"/>
      <c r="RHZ124" s="10"/>
      <c r="RIA124" s="10"/>
      <c r="RIB124" s="10"/>
      <c r="RIC124" s="10"/>
      <c r="RID124" s="10"/>
      <c r="RIE124" s="10"/>
      <c r="RIF124" s="10"/>
      <c r="RIG124" s="10"/>
      <c r="RIH124" s="10"/>
      <c r="RII124" s="10"/>
      <c r="RIJ124" s="10"/>
      <c r="RIK124" s="10"/>
      <c r="RIL124" s="10"/>
      <c r="RIM124" s="10"/>
      <c r="RIN124" s="10"/>
      <c r="RIO124" s="10"/>
      <c r="RIP124" s="10"/>
      <c r="RIQ124" s="10"/>
      <c r="RIR124" s="10"/>
      <c r="RIS124" s="10"/>
      <c r="RIT124" s="10"/>
      <c r="RIU124" s="10"/>
      <c r="RIV124" s="10"/>
      <c r="RIW124" s="10"/>
      <c r="RIX124" s="10"/>
      <c r="RIY124" s="10"/>
      <c r="RIZ124" s="10"/>
      <c r="RJA124" s="10"/>
      <c r="RJB124" s="10"/>
      <c r="RJC124" s="10"/>
      <c r="RJD124" s="10"/>
      <c r="RJE124" s="10"/>
      <c r="RJF124" s="10"/>
      <c r="RJG124" s="10"/>
      <c r="RJH124" s="10"/>
      <c r="RJI124" s="10"/>
      <c r="RJJ124" s="10"/>
      <c r="RJK124" s="10"/>
      <c r="RJL124" s="10"/>
      <c r="RJM124" s="10"/>
      <c r="RJN124" s="10"/>
      <c r="RJO124" s="10"/>
      <c r="RJP124" s="10"/>
      <c r="RJQ124" s="10"/>
      <c r="RJR124" s="10"/>
      <c r="RJS124" s="10"/>
      <c r="RJT124" s="10"/>
      <c r="RJU124" s="10"/>
      <c r="RJV124" s="10"/>
      <c r="RJW124" s="10"/>
      <c r="RJX124" s="10"/>
      <c r="RJY124" s="10"/>
      <c r="RJZ124" s="10"/>
      <c r="RKA124" s="10"/>
      <c r="RKB124" s="10"/>
      <c r="RKC124" s="10"/>
      <c r="RKD124" s="10"/>
      <c r="RKE124" s="10"/>
      <c r="RKF124" s="10"/>
      <c r="RKG124" s="10"/>
      <c r="RKH124" s="10"/>
      <c r="RKI124" s="10"/>
      <c r="RKJ124" s="10"/>
      <c r="RKK124" s="10"/>
      <c r="RKL124" s="10"/>
      <c r="RKM124" s="10"/>
      <c r="RKN124" s="10"/>
      <c r="RKO124" s="10"/>
      <c r="RKP124" s="10"/>
      <c r="RKQ124" s="10"/>
      <c r="RKR124" s="10"/>
      <c r="RKS124" s="10"/>
      <c r="RKT124" s="10"/>
      <c r="RKU124" s="10"/>
      <c r="RKV124" s="10"/>
      <c r="RKW124" s="10"/>
      <c r="RKX124" s="10"/>
      <c r="RKY124" s="10"/>
      <c r="RKZ124" s="10"/>
      <c r="RLA124" s="10"/>
      <c r="RLB124" s="10"/>
      <c r="RLC124" s="10"/>
      <c r="RLD124" s="10"/>
      <c r="RLE124" s="10"/>
      <c r="RLF124" s="10"/>
      <c r="RLG124" s="10"/>
      <c r="RLH124" s="10"/>
      <c r="RLI124" s="10"/>
      <c r="RLJ124" s="10"/>
      <c r="RLK124" s="10"/>
      <c r="RLL124" s="10"/>
      <c r="RLM124" s="10"/>
      <c r="RLN124" s="10"/>
      <c r="RLO124" s="10"/>
      <c r="RLP124" s="10"/>
      <c r="RLQ124" s="10"/>
      <c r="RLR124" s="10"/>
      <c r="RLS124" s="10"/>
      <c r="RLT124" s="10"/>
      <c r="RLU124" s="10"/>
      <c r="RLV124" s="10"/>
      <c r="RLW124" s="10"/>
      <c r="RLX124" s="10"/>
      <c r="RLY124" s="10"/>
      <c r="RLZ124" s="10"/>
      <c r="RMA124" s="10"/>
      <c r="RMB124" s="10"/>
      <c r="RMC124" s="10"/>
      <c r="RMD124" s="10"/>
      <c r="RME124" s="10"/>
      <c r="RMF124" s="10"/>
      <c r="RMG124" s="10"/>
      <c r="RMH124" s="10"/>
      <c r="RMI124" s="10"/>
      <c r="RMJ124" s="10"/>
      <c r="RMK124" s="10"/>
      <c r="RML124" s="10"/>
      <c r="RMM124" s="10"/>
      <c r="RMN124" s="10"/>
      <c r="RMO124" s="10"/>
      <c r="RMP124" s="10"/>
      <c r="RMQ124" s="10"/>
      <c r="RMR124" s="10"/>
      <c r="RMS124" s="10"/>
      <c r="RMT124" s="10"/>
      <c r="RMU124" s="10"/>
      <c r="RMV124" s="10"/>
      <c r="RMW124" s="10"/>
      <c r="RMX124" s="10"/>
      <c r="RMY124" s="10"/>
      <c r="RMZ124" s="10"/>
      <c r="RNA124" s="10"/>
      <c r="RNB124" s="10"/>
      <c r="RNC124" s="10"/>
      <c r="RND124" s="10"/>
      <c r="RNE124" s="10"/>
      <c r="RNF124" s="10"/>
      <c r="RNG124" s="10"/>
      <c r="RNH124" s="10"/>
      <c r="RNI124" s="10"/>
      <c r="RNJ124" s="10"/>
      <c r="RNK124" s="10"/>
      <c r="RNL124" s="10"/>
      <c r="RNM124" s="10"/>
      <c r="RNN124" s="10"/>
      <c r="RNO124" s="10"/>
      <c r="RNP124" s="10"/>
      <c r="RNQ124" s="10"/>
      <c r="RNR124" s="10"/>
      <c r="RNS124" s="10"/>
      <c r="RNT124" s="10"/>
      <c r="RNU124" s="10"/>
      <c r="RNV124" s="10"/>
      <c r="RNW124" s="10"/>
      <c r="RNX124" s="10"/>
      <c r="RNY124" s="10"/>
      <c r="RNZ124" s="10"/>
      <c r="ROA124" s="10"/>
      <c r="ROB124" s="10"/>
      <c r="ROC124" s="10"/>
      <c r="ROD124" s="10"/>
      <c r="ROE124" s="10"/>
      <c r="ROF124" s="10"/>
      <c r="ROG124" s="10"/>
      <c r="ROH124" s="10"/>
      <c r="ROI124" s="10"/>
      <c r="ROJ124" s="10"/>
      <c r="ROK124" s="10"/>
      <c r="ROL124" s="10"/>
      <c r="ROM124" s="10"/>
      <c r="RON124" s="10"/>
      <c r="ROO124" s="10"/>
      <c r="ROP124" s="10"/>
      <c r="ROQ124" s="10"/>
      <c r="ROR124" s="10"/>
      <c r="ROS124" s="10"/>
      <c r="ROT124" s="10"/>
      <c r="ROU124" s="10"/>
      <c r="ROV124" s="10"/>
      <c r="ROW124" s="10"/>
      <c r="ROX124" s="10"/>
      <c r="ROY124" s="10"/>
      <c r="ROZ124" s="10"/>
      <c r="RPA124" s="10"/>
      <c r="RPB124" s="10"/>
      <c r="RPC124" s="10"/>
      <c r="RPD124" s="10"/>
      <c r="RPE124" s="10"/>
      <c r="RPF124" s="10"/>
      <c r="RPG124" s="10"/>
      <c r="RPH124" s="10"/>
      <c r="RPI124" s="10"/>
      <c r="RPJ124" s="10"/>
      <c r="RPK124" s="10"/>
      <c r="RPL124" s="10"/>
      <c r="RPM124" s="10"/>
      <c r="RPN124" s="10"/>
      <c r="RPO124" s="10"/>
      <c r="RPP124" s="10"/>
      <c r="RPQ124" s="10"/>
      <c r="RPR124" s="10"/>
      <c r="RPS124" s="10"/>
      <c r="RPT124" s="10"/>
      <c r="RPU124" s="10"/>
      <c r="RPV124" s="10"/>
      <c r="RPW124" s="10"/>
      <c r="RPX124" s="10"/>
      <c r="RPY124" s="10"/>
      <c r="RPZ124" s="10"/>
      <c r="RQA124" s="10"/>
      <c r="RQB124" s="10"/>
      <c r="RQC124" s="10"/>
      <c r="RQD124" s="10"/>
      <c r="RQE124" s="10"/>
      <c r="RQF124" s="10"/>
      <c r="RQG124" s="10"/>
      <c r="RQH124" s="10"/>
      <c r="RQI124" s="10"/>
      <c r="RQJ124" s="10"/>
      <c r="RQK124" s="10"/>
      <c r="RQL124" s="10"/>
      <c r="RQM124" s="10"/>
      <c r="RQN124" s="10"/>
      <c r="RQO124" s="10"/>
      <c r="RQP124" s="10"/>
      <c r="RQQ124" s="10"/>
      <c r="RQR124" s="10"/>
      <c r="RQS124" s="10"/>
      <c r="RQT124" s="10"/>
      <c r="RQU124" s="10"/>
      <c r="RQV124" s="10"/>
      <c r="RQW124" s="10"/>
      <c r="RQX124" s="10"/>
      <c r="RQY124" s="10"/>
      <c r="RQZ124" s="10"/>
      <c r="RRA124" s="10"/>
      <c r="RRB124" s="10"/>
      <c r="RRC124" s="10"/>
      <c r="RRD124" s="10"/>
      <c r="RRE124" s="10"/>
      <c r="RRF124" s="10"/>
      <c r="RRG124" s="10"/>
      <c r="RRH124" s="10"/>
      <c r="RRI124" s="10"/>
      <c r="RRJ124" s="10"/>
      <c r="RRK124" s="10"/>
      <c r="RRL124" s="10"/>
      <c r="RRM124" s="10"/>
      <c r="RRN124" s="10"/>
      <c r="RRO124" s="10"/>
      <c r="RRP124" s="10"/>
      <c r="RRQ124" s="10"/>
      <c r="RRR124" s="10"/>
      <c r="RRS124" s="10"/>
      <c r="RRT124" s="10"/>
      <c r="RRU124" s="10"/>
      <c r="RRV124" s="10"/>
      <c r="RRW124" s="10"/>
      <c r="RRX124" s="10"/>
      <c r="RRY124" s="10"/>
      <c r="RRZ124" s="10"/>
      <c r="RSA124" s="10"/>
      <c r="RSB124" s="10"/>
      <c r="RSC124" s="10"/>
      <c r="RSD124" s="10"/>
      <c r="RSE124" s="10"/>
      <c r="RSF124" s="10"/>
      <c r="RSG124" s="10"/>
      <c r="RSH124" s="10"/>
      <c r="RSI124" s="10"/>
      <c r="RSJ124" s="10"/>
      <c r="RSK124" s="10"/>
      <c r="RSL124" s="10"/>
      <c r="RSM124" s="10"/>
      <c r="RSN124" s="10"/>
      <c r="RSO124" s="10"/>
      <c r="RSP124" s="10"/>
      <c r="RSQ124" s="10"/>
      <c r="RSR124" s="10"/>
      <c r="RSS124" s="10"/>
      <c r="RST124" s="10"/>
      <c r="RSU124" s="10"/>
      <c r="RSV124" s="10"/>
      <c r="RSW124" s="10"/>
      <c r="RSX124" s="10"/>
      <c r="RSY124" s="10"/>
      <c r="RSZ124" s="10"/>
      <c r="RTA124" s="10"/>
      <c r="RTB124" s="10"/>
      <c r="RTC124" s="10"/>
      <c r="RTD124" s="10"/>
      <c r="RTE124" s="10"/>
      <c r="RTF124" s="10"/>
      <c r="RTG124" s="10"/>
      <c r="RTH124" s="10"/>
      <c r="RTI124" s="10"/>
      <c r="RTJ124" s="10"/>
      <c r="RTK124" s="10"/>
      <c r="RTL124" s="10"/>
      <c r="RTM124" s="10"/>
      <c r="RTN124" s="10"/>
      <c r="RTO124" s="10"/>
      <c r="RTP124" s="10"/>
      <c r="RTQ124" s="10"/>
      <c r="RTR124" s="10"/>
      <c r="RTS124" s="10"/>
      <c r="RTT124" s="10"/>
      <c r="RTU124" s="10"/>
      <c r="RTV124" s="10"/>
      <c r="RTW124" s="10"/>
      <c r="RTX124" s="10"/>
      <c r="RTY124" s="10"/>
      <c r="RTZ124" s="10"/>
      <c r="RUA124" s="10"/>
      <c r="RUB124" s="10"/>
      <c r="RUC124" s="10"/>
      <c r="RUD124" s="10"/>
      <c r="RUE124" s="10"/>
      <c r="RUF124" s="10"/>
      <c r="RUG124" s="10"/>
      <c r="RUH124" s="10"/>
      <c r="RUI124" s="10"/>
      <c r="RUJ124" s="10"/>
      <c r="RUK124" s="10"/>
      <c r="RUL124" s="10"/>
      <c r="RUM124" s="10"/>
      <c r="RUN124" s="10"/>
      <c r="RUO124" s="10"/>
      <c r="RUP124" s="10"/>
      <c r="RUQ124" s="10"/>
      <c r="RUR124" s="10"/>
      <c r="RUS124" s="10"/>
      <c r="RUT124" s="10"/>
      <c r="RUU124" s="10"/>
      <c r="RUV124" s="10"/>
      <c r="RUW124" s="10"/>
      <c r="RUX124" s="10"/>
      <c r="RUY124" s="10"/>
      <c r="RUZ124" s="10"/>
      <c r="RVA124" s="10"/>
      <c r="RVB124" s="10"/>
      <c r="RVC124" s="10"/>
      <c r="RVD124" s="10"/>
      <c r="RVE124" s="10"/>
      <c r="RVF124" s="10"/>
      <c r="RVG124" s="10"/>
      <c r="RVH124" s="10"/>
      <c r="RVI124" s="10"/>
      <c r="RVJ124" s="10"/>
      <c r="RVK124" s="10"/>
      <c r="RVL124" s="10"/>
      <c r="RVM124" s="10"/>
      <c r="RVN124" s="10"/>
      <c r="RVO124" s="10"/>
      <c r="RVP124" s="10"/>
      <c r="RVQ124" s="10"/>
      <c r="RVR124" s="10"/>
      <c r="RVS124" s="10"/>
      <c r="RVT124" s="10"/>
      <c r="RVU124" s="10"/>
      <c r="RVV124" s="10"/>
      <c r="RVW124" s="10"/>
      <c r="RVX124" s="10"/>
      <c r="RVY124" s="10"/>
      <c r="RVZ124" s="10"/>
      <c r="RWA124" s="10"/>
      <c r="RWB124" s="10"/>
      <c r="RWC124" s="10"/>
      <c r="RWD124" s="10"/>
      <c r="RWE124" s="10"/>
      <c r="RWF124" s="10"/>
      <c r="RWG124" s="10"/>
      <c r="RWH124" s="10"/>
      <c r="RWI124" s="10"/>
      <c r="RWJ124" s="10"/>
      <c r="RWK124" s="10"/>
      <c r="RWL124" s="10"/>
      <c r="RWM124" s="10"/>
      <c r="RWN124" s="10"/>
      <c r="RWO124" s="10"/>
      <c r="RWP124" s="10"/>
      <c r="RWQ124" s="10"/>
      <c r="RWR124" s="10"/>
      <c r="RWS124" s="10"/>
      <c r="RWT124" s="10"/>
      <c r="RWU124" s="10"/>
      <c r="RWV124" s="10"/>
      <c r="RWW124" s="10"/>
      <c r="RWX124" s="10"/>
      <c r="RWY124" s="10"/>
      <c r="RWZ124" s="10"/>
      <c r="RXA124" s="10"/>
      <c r="RXB124" s="10"/>
      <c r="RXC124" s="10"/>
      <c r="RXD124" s="10"/>
      <c r="RXE124" s="10"/>
      <c r="RXF124" s="10"/>
      <c r="RXG124" s="10"/>
      <c r="RXH124" s="10"/>
      <c r="RXI124" s="10"/>
      <c r="RXJ124" s="10"/>
      <c r="RXK124" s="10"/>
      <c r="RXL124" s="10"/>
      <c r="RXM124" s="10"/>
      <c r="RXN124" s="10"/>
      <c r="RXO124" s="10"/>
      <c r="RXP124" s="10"/>
      <c r="RXQ124" s="10"/>
      <c r="RXR124" s="10"/>
      <c r="RXS124" s="10"/>
      <c r="RXT124" s="10"/>
      <c r="RXU124" s="10"/>
      <c r="RXV124" s="10"/>
      <c r="RXW124" s="10"/>
      <c r="RXX124" s="10"/>
      <c r="RXY124" s="10"/>
      <c r="RXZ124" s="10"/>
      <c r="RYA124" s="10"/>
      <c r="RYB124" s="10"/>
      <c r="RYC124" s="10"/>
      <c r="RYD124" s="10"/>
      <c r="RYE124" s="10"/>
      <c r="RYF124" s="10"/>
      <c r="RYG124" s="10"/>
      <c r="RYH124" s="10"/>
      <c r="RYI124" s="10"/>
      <c r="RYJ124" s="10"/>
      <c r="RYK124" s="10"/>
      <c r="RYL124" s="10"/>
      <c r="RYM124" s="10"/>
      <c r="RYN124" s="10"/>
      <c r="RYO124" s="10"/>
      <c r="RYP124" s="10"/>
      <c r="RYQ124" s="10"/>
      <c r="RYR124" s="10"/>
      <c r="RYS124" s="10"/>
      <c r="RYT124" s="10"/>
      <c r="RYU124" s="10"/>
      <c r="RYV124" s="10"/>
      <c r="RYW124" s="10"/>
      <c r="RYX124" s="10"/>
      <c r="RYY124" s="10"/>
      <c r="RYZ124" s="10"/>
      <c r="RZA124" s="10"/>
      <c r="RZB124" s="10"/>
      <c r="RZC124" s="10"/>
      <c r="RZD124" s="10"/>
      <c r="RZE124" s="10"/>
      <c r="RZF124" s="10"/>
      <c r="RZG124" s="10"/>
      <c r="RZH124" s="10"/>
      <c r="RZI124" s="10"/>
      <c r="RZJ124" s="10"/>
      <c r="RZK124" s="10"/>
      <c r="RZL124" s="10"/>
      <c r="RZM124" s="10"/>
      <c r="RZN124" s="10"/>
      <c r="RZO124" s="10"/>
      <c r="RZP124" s="10"/>
      <c r="RZQ124" s="10"/>
      <c r="RZR124" s="10"/>
      <c r="RZS124" s="10"/>
      <c r="RZT124" s="10"/>
      <c r="RZU124" s="10"/>
      <c r="RZV124" s="10"/>
      <c r="RZW124" s="10"/>
      <c r="RZX124" s="10"/>
      <c r="RZY124" s="10"/>
      <c r="RZZ124" s="10"/>
      <c r="SAA124" s="10"/>
      <c r="SAB124" s="10"/>
      <c r="SAC124" s="10"/>
      <c r="SAD124" s="10"/>
      <c r="SAE124" s="10"/>
      <c r="SAF124" s="10"/>
      <c r="SAG124" s="10"/>
      <c r="SAH124" s="10"/>
      <c r="SAI124" s="10"/>
      <c r="SAJ124" s="10"/>
      <c r="SAK124" s="10"/>
      <c r="SAL124" s="10"/>
      <c r="SAM124" s="10"/>
      <c r="SAN124" s="10"/>
      <c r="SAO124" s="10"/>
      <c r="SAP124" s="10"/>
      <c r="SAQ124" s="10"/>
      <c r="SAR124" s="10"/>
      <c r="SAS124" s="10"/>
      <c r="SAT124" s="10"/>
      <c r="SAU124" s="10"/>
      <c r="SAV124" s="10"/>
      <c r="SAW124" s="10"/>
      <c r="SAX124" s="10"/>
      <c r="SAY124" s="10"/>
      <c r="SAZ124" s="10"/>
      <c r="SBA124" s="10"/>
      <c r="SBB124" s="10"/>
      <c r="SBC124" s="10"/>
      <c r="SBD124" s="10"/>
      <c r="SBE124" s="10"/>
      <c r="SBF124" s="10"/>
      <c r="SBG124" s="10"/>
      <c r="SBH124" s="10"/>
      <c r="SBI124" s="10"/>
      <c r="SBJ124" s="10"/>
      <c r="SBK124" s="10"/>
      <c r="SBL124" s="10"/>
      <c r="SBM124" s="10"/>
      <c r="SBN124" s="10"/>
      <c r="SBO124" s="10"/>
      <c r="SBP124" s="10"/>
      <c r="SBQ124" s="10"/>
      <c r="SBR124" s="10"/>
      <c r="SBS124" s="10"/>
      <c r="SBT124" s="10"/>
      <c r="SBU124" s="10"/>
      <c r="SBV124" s="10"/>
      <c r="SBW124" s="10"/>
      <c r="SBX124" s="10"/>
      <c r="SBY124" s="10"/>
      <c r="SBZ124" s="10"/>
      <c r="SCA124" s="10"/>
      <c r="SCB124" s="10"/>
      <c r="SCC124" s="10"/>
      <c r="SCD124" s="10"/>
      <c r="SCE124" s="10"/>
      <c r="SCF124" s="10"/>
      <c r="SCG124" s="10"/>
      <c r="SCH124" s="10"/>
      <c r="SCI124" s="10"/>
      <c r="SCJ124" s="10"/>
      <c r="SCK124" s="10"/>
      <c r="SCL124" s="10"/>
      <c r="SCM124" s="10"/>
      <c r="SCN124" s="10"/>
      <c r="SCO124" s="10"/>
      <c r="SCP124" s="10"/>
      <c r="SCQ124" s="10"/>
      <c r="SCR124" s="10"/>
      <c r="SCS124" s="10"/>
      <c r="SCT124" s="10"/>
      <c r="SCU124" s="10"/>
      <c r="SCV124" s="10"/>
      <c r="SCW124" s="10"/>
      <c r="SCX124" s="10"/>
      <c r="SCY124" s="10"/>
      <c r="SCZ124" s="10"/>
      <c r="SDA124" s="10"/>
      <c r="SDB124" s="10"/>
      <c r="SDC124" s="10"/>
      <c r="SDD124" s="10"/>
      <c r="SDE124" s="10"/>
      <c r="SDF124" s="10"/>
      <c r="SDG124" s="10"/>
      <c r="SDH124" s="10"/>
      <c r="SDI124" s="10"/>
      <c r="SDJ124" s="10"/>
      <c r="SDK124" s="10"/>
      <c r="SDL124" s="10"/>
      <c r="SDM124" s="10"/>
      <c r="SDN124" s="10"/>
      <c r="SDO124" s="10"/>
      <c r="SDP124" s="10"/>
      <c r="SDQ124" s="10"/>
      <c r="SDR124" s="10"/>
      <c r="SDS124" s="10"/>
      <c r="SDT124" s="10"/>
      <c r="SDU124" s="10"/>
      <c r="SDV124" s="10"/>
      <c r="SDW124" s="10"/>
      <c r="SDX124" s="10"/>
      <c r="SDY124" s="10"/>
      <c r="SDZ124" s="10"/>
      <c r="SEA124" s="10"/>
      <c r="SEB124" s="10"/>
      <c r="SEC124" s="10"/>
      <c r="SED124" s="10"/>
      <c r="SEE124" s="10"/>
      <c r="SEF124" s="10"/>
      <c r="SEG124" s="10"/>
      <c r="SEH124" s="10"/>
      <c r="SEI124" s="10"/>
      <c r="SEJ124" s="10"/>
      <c r="SEK124" s="10"/>
      <c r="SEL124" s="10"/>
      <c r="SEM124" s="10"/>
      <c r="SEN124" s="10"/>
      <c r="SEO124" s="10"/>
      <c r="SEP124" s="10"/>
      <c r="SEQ124" s="10"/>
      <c r="SER124" s="10"/>
      <c r="SES124" s="10"/>
      <c r="SET124" s="10"/>
      <c r="SEU124" s="10"/>
      <c r="SEV124" s="10"/>
      <c r="SEW124" s="10"/>
      <c r="SEX124" s="10"/>
      <c r="SEY124" s="10"/>
      <c r="SEZ124" s="10"/>
      <c r="SFA124" s="10"/>
      <c r="SFB124" s="10"/>
      <c r="SFC124" s="10"/>
      <c r="SFD124" s="10"/>
      <c r="SFE124" s="10"/>
      <c r="SFF124" s="10"/>
      <c r="SFG124" s="10"/>
      <c r="SFH124" s="10"/>
      <c r="SFI124" s="10"/>
      <c r="SFJ124" s="10"/>
      <c r="SFK124" s="10"/>
      <c r="SFL124" s="10"/>
      <c r="SFM124" s="10"/>
      <c r="SFN124" s="10"/>
      <c r="SFO124" s="10"/>
      <c r="SFP124" s="10"/>
      <c r="SFQ124" s="10"/>
      <c r="SFR124" s="10"/>
      <c r="SFS124" s="10"/>
      <c r="SFT124" s="10"/>
      <c r="SFU124" s="10"/>
      <c r="SFV124" s="10"/>
      <c r="SFW124" s="10"/>
      <c r="SFX124" s="10"/>
      <c r="SFY124" s="10"/>
      <c r="SFZ124" s="10"/>
      <c r="SGA124" s="10"/>
      <c r="SGB124" s="10"/>
      <c r="SGC124" s="10"/>
      <c r="SGD124" s="10"/>
      <c r="SGE124" s="10"/>
      <c r="SGF124" s="10"/>
      <c r="SGG124" s="10"/>
      <c r="SGH124" s="10"/>
      <c r="SGI124" s="10"/>
      <c r="SGJ124" s="10"/>
      <c r="SGK124" s="10"/>
      <c r="SGL124" s="10"/>
      <c r="SGM124" s="10"/>
      <c r="SGN124" s="10"/>
      <c r="SGO124" s="10"/>
      <c r="SGP124" s="10"/>
      <c r="SGQ124" s="10"/>
      <c r="SGR124" s="10"/>
      <c r="SGS124" s="10"/>
      <c r="SGT124" s="10"/>
      <c r="SGU124" s="10"/>
      <c r="SGV124" s="10"/>
      <c r="SGW124" s="10"/>
      <c r="SGX124" s="10"/>
      <c r="SGY124" s="10"/>
      <c r="SGZ124" s="10"/>
      <c r="SHA124" s="10"/>
      <c r="SHB124" s="10"/>
      <c r="SHC124" s="10"/>
      <c r="SHD124" s="10"/>
      <c r="SHE124" s="10"/>
      <c r="SHF124" s="10"/>
      <c r="SHG124" s="10"/>
      <c r="SHH124" s="10"/>
      <c r="SHI124" s="10"/>
      <c r="SHJ124" s="10"/>
      <c r="SHK124" s="10"/>
      <c r="SHL124" s="10"/>
      <c r="SHM124" s="10"/>
      <c r="SHN124" s="10"/>
      <c r="SHO124" s="10"/>
      <c r="SHP124" s="10"/>
      <c r="SHQ124" s="10"/>
      <c r="SHR124" s="10"/>
      <c r="SHS124" s="10"/>
      <c r="SHT124" s="10"/>
      <c r="SHU124" s="10"/>
      <c r="SHV124" s="10"/>
      <c r="SHW124" s="10"/>
      <c r="SHX124" s="10"/>
      <c r="SHY124" s="10"/>
      <c r="SHZ124" s="10"/>
      <c r="SIA124" s="10"/>
      <c r="SIB124" s="10"/>
      <c r="SIC124" s="10"/>
      <c r="SID124" s="10"/>
      <c r="SIE124" s="10"/>
      <c r="SIF124" s="10"/>
      <c r="SIG124" s="10"/>
      <c r="SIH124" s="10"/>
      <c r="SII124" s="10"/>
      <c r="SIJ124" s="10"/>
      <c r="SIK124" s="10"/>
      <c r="SIL124" s="10"/>
      <c r="SIM124" s="10"/>
      <c r="SIN124" s="10"/>
      <c r="SIO124" s="10"/>
      <c r="SIP124" s="10"/>
      <c r="SIQ124" s="10"/>
      <c r="SIR124" s="10"/>
      <c r="SIS124" s="10"/>
      <c r="SIT124" s="10"/>
      <c r="SIU124" s="10"/>
      <c r="SIV124" s="10"/>
      <c r="SIW124" s="10"/>
      <c r="SIX124" s="10"/>
      <c r="SIY124" s="10"/>
      <c r="SIZ124" s="10"/>
      <c r="SJA124" s="10"/>
      <c r="SJB124" s="10"/>
      <c r="SJC124" s="10"/>
      <c r="SJD124" s="10"/>
      <c r="SJE124" s="10"/>
      <c r="SJF124" s="10"/>
      <c r="SJG124" s="10"/>
      <c r="SJH124" s="10"/>
      <c r="SJI124" s="10"/>
      <c r="SJJ124" s="10"/>
      <c r="SJK124" s="10"/>
      <c r="SJL124" s="10"/>
      <c r="SJM124" s="10"/>
      <c r="SJN124" s="10"/>
      <c r="SJO124" s="10"/>
      <c r="SJP124" s="10"/>
      <c r="SJQ124" s="10"/>
      <c r="SJR124" s="10"/>
      <c r="SJS124" s="10"/>
      <c r="SJT124" s="10"/>
      <c r="SJU124" s="10"/>
      <c r="SJV124" s="10"/>
      <c r="SJW124" s="10"/>
      <c r="SJX124" s="10"/>
      <c r="SJY124" s="10"/>
      <c r="SJZ124" s="10"/>
      <c r="SKA124" s="10"/>
      <c r="SKB124" s="10"/>
      <c r="SKC124" s="10"/>
      <c r="SKD124" s="10"/>
      <c r="SKE124" s="10"/>
      <c r="SKF124" s="10"/>
      <c r="SKG124" s="10"/>
      <c r="SKH124" s="10"/>
      <c r="SKI124" s="10"/>
      <c r="SKJ124" s="10"/>
      <c r="SKK124" s="10"/>
      <c r="SKL124" s="10"/>
      <c r="SKM124" s="10"/>
      <c r="SKN124" s="10"/>
      <c r="SKO124" s="10"/>
      <c r="SKP124" s="10"/>
      <c r="SKQ124" s="10"/>
      <c r="SKR124" s="10"/>
      <c r="SKS124" s="10"/>
      <c r="SKT124" s="10"/>
      <c r="SKU124" s="10"/>
      <c r="SKV124" s="10"/>
      <c r="SKW124" s="10"/>
      <c r="SKX124" s="10"/>
      <c r="SKY124" s="10"/>
      <c r="SKZ124" s="10"/>
      <c r="SLA124" s="10"/>
      <c r="SLB124" s="10"/>
      <c r="SLC124" s="10"/>
      <c r="SLD124" s="10"/>
      <c r="SLE124" s="10"/>
      <c r="SLF124" s="10"/>
      <c r="SLG124" s="10"/>
      <c r="SLH124" s="10"/>
      <c r="SLI124" s="10"/>
      <c r="SLJ124" s="10"/>
      <c r="SLK124" s="10"/>
      <c r="SLL124" s="10"/>
      <c r="SLM124" s="10"/>
      <c r="SLN124" s="10"/>
      <c r="SLO124" s="10"/>
      <c r="SLP124" s="10"/>
      <c r="SLQ124" s="10"/>
      <c r="SLR124" s="10"/>
      <c r="SLS124" s="10"/>
      <c r="SLT124" s="10"/>
      <c r="SLU124" s="10"/>
      <c r="SLV124" s="10"/>
      <c r="SLW124" s="10"/>
      <c r="SLX124" s="10"/>
      <c r="SLY124" s="10"/>
      <c r="SLZ124" s="10"/>
      <c r="SMA124" s="10"/>
      <c r="SMB124" s="10"/>
      <c r="SMC124" s="10"/>
      <c r="SMD124" s="10"/>
      <c r="SME124" s="10"/>
      <c r="SMF124" s="10"/>
      <c r="SMG124" s="10"/>
      <c r="SMH124" s="10"/>
      <c r="SMI124" s="10"/>
      <c r="SMJ124" s="10"/>
      <c r="SMK124" s="10"/>
      <c r="SML124" s="10"/>
      <c r="SMM124" s="10"/>
      <c r="SMN124" s="10"/>
      <c r="SMO124" s="10"/>
      <c r="SMP124" s="10"/>
      <c r="SMQ124" s="10"/>
      <c r="SMR124" s="10"/>
      <c r="SMS124" s="10"/>
      <c r="SMT124" s="10"/>
      <c r="SMU124" s="10"/>
      <c r="SMV124" s="10"/>
      <c r="SMW124" s="10"/>
      <c r="SMX124" s="10"/>
      <c r="SMY124" s="10"/>
      <c r="SMZ124" s="10"/>
      <c r="SNA124" s="10"/>
      <c r="SNB124" s="10"/>
      <c r="SNC124" s="10"/>
      <c r="SND124" s="10"/>
      <c r="SNE124" s="10"/>
      <c r="SNF124" s="10"/>
      <c r="SNG124" s="10"/>
      <c r="SNH124" s="10"/>
      <c r="SNI124" s="10"/>
      <c r="SNJ124" s="10"/>
      <c r="SNK124" s="10"/>
      <c r="SNL124" s="10"/>
      <c r="SNM124" s="10"/>
      <c r="SNN124" s="10"/>
      <c r="SNO124" s="10"/>
      <c r="SNP124" s="10"/>
      <c r="SNQ124" s="10"/>
      <c r="SNR124" s="10"/>
      <c r="SNS124" s="10"/>
      <c r="SNT124" s="10"/>
      <c r="SNU124" s="10"/>
      <c r="SNV124" s="10"/>
      <c r="SNW124" s="10"/>
      <c r="SNX124" s="10"/>
      <c r="SNY124" s="10"/>
      <c r="SNZ124" s="10"/>
      <c r="SOA124" s="10"/>
      <c r="SOB124" s="10"/>
      <c r="SOC124" s="10"/>
      <c r="SOD124" s="10"/>
      <c r="SOE124" s="10"/>
      <c r="SOF124" s="10"/>
      <c r="SOG124" s="10"/>
      <c r="SOH124" s="10"/>
      <c r="SOI124" s="10"/>
      <c r="SOJ124" s="10"/>
      <c r="SOK124" s="10"/>
      <c r="SOL124" s="10"/>
      <c r="SOM124" s="10"/>
      <c r="SON124" s="10"/>
      <c r="SOO124" s="10"/>
      <c r="SOP124" s="10"/>
      <c r="SOQ124" s="10"/>
      <c r="SOR124" s="10"/>
      <c r="SOS124" s="10"/>
      <c r="SOT124" s="10"/>
      <c r="SOU124" s="10"/>
      <c r="SOV124" s="10"/>
      <c r="SOW124" s="10"/>
      <c r="SOX124" s="10"/>
      <c r="SOY124" s="10"/>
      <c r="SOZ124" s="10"/>
      <c r="SPA124" s="10"/>
      <c r="SPB124" s="10"/>
      <c r="SPC124" s="10"/>
      <c r="SPD124" s="10"/>
      <c r="SPE124" s="10"/>
      <c r="SPF124" s="10"/>
      <c r="SPG124" s="10"/>
      <c r="SPH124" s="10"/>
      <c r="SPI124" s="10"/>
      <c r="SPJ124" s="10"/>
      <c r="SPK124" s="10"/>
      <c r="SPL124" s="10"/>
      <c r="SPM124" s="10"/>
      <c r="SPN124" s="10"/>
      <c r="SPO124" s="10"/>
      <c r="SPP124" s="10"/>
      <c r="SPQ124" s="10"/>
      <c r="SPR124" s="10"/>
      <c r="SPS124" s="10"/>
      <c r="SPT124" s="10"/>
      <c r="SPU124" s="10"/>
      <c r="SPV124" s="10"/>
      <c r="SPW124" s="10"/>
      <c r="SPX124" s="10"/>
      <c r="SPY124" s="10"/>
      <c r="SPZ124" s="10"/>
      <c r="SQA124" s="10"/>
      <c r="SQB124" s="10"/>
      <c r="SQC124" s="10"/>
      <c r="SQD124" s="10"/>
      <c r="SQE124" s="10"/>
      <c r="SQF124" s="10"/>
      <c r="SQG124" s="10"/>
      <c r="SQH124" s="10"/>
      <c r="SQI124" s="10"/>
      <c r="SQJ124" s="10"/>
      <c r="SQK124" s="10"/>
      <c r="SQL124" s="10"/>
      <c r="SQM124" s="10"/>
      <c r="SQN124" s="10"/>
      <c r="SQO124" s="10"/>
      <c r="SQP124" s="10"/>
      <c r="SQQ124" s="10"/>
      <c r="SQR124" s="10"/>
      <c r="SQS124" s="10"/>
      <c r="SQT124" s="10"/>
      <c r="SQU124" s="10"/>
      <c r="SQV124" s="10"/>
      <c r="SQW124" s="10"/>
      <c r="SQX124" s="10"/>
      <c r="SQY124" s="10"/>
      <c r="SQZ124" s="10"/>
      <c r="SRA124" s="10"/>
      <c r="SRB124" s="10"/>
      <c r="SRC124" s="10"/>
      <c r="SRD124" s="10"/>
      <c r="SRE124" s="10"/>
      <c r="SRF124" s="10"/>
      <c r="SRG124" s="10"/>
      <c r="SRH124" s="10"/>
      <c r="SRI124" s="10"/>
      <c r="SRJ124" s="10"/>
      <c r="SRK124" s="10"/>
      <c r="SRL124" s="10"/>
      <c r="SRM124" s="10"/>
      <c r="SRN124" s="10"/>
      <c r="SRO124" s="10"/>
      <c r="SRP124" s="10"/>
      <c r="SRQ124" s="10"/>
      <c r="SRR124" s="10"/>
      <c r="SRS124" s="10"/>
      <c r="SRT124" s="10"/>
      <c r="SRU124" s="10"/>
      <c r="SRV124" s="10"/>
      <c r="SRW124" s="10"/>
      <c r="SRX124" s="10"/>
      <c r="SRY124" s="10"/>
      <c r="SRZ124" s="10"/>
      <c r="SSA124" s="10"/>
      <c r="SSB124" s="10"/>
      <c r="SSC124" s="10"/>
      <c r="SSD124" s="10"/>
      <c r="SSE124" s="10"/>
      <c r="SSF124" s="10"/>
      <c r="SSG124" s="10"/>
      <c r="SSH124" s="10"/>
      <c r="SSI124" s="10"/>
      <c r="SSJ124" s="10"/>
      <c r="SSK124" s="10"/>
      <c r="SSL124" s="10"/>
      <c r="SSM124" s="10"/>
      <c r="SSN124" s="10"/>
      <c r="SSO124" s="10"/>
      <c r="SSP124" s="10"/>
      <c r="SSQ124" s="10"/>
      <c r="SSR124" s="10"/>
      <c r="SSS124" s="10"/>
      <c r="SST124" s="10"/>
      <c r="SSU124" s="10"/>
      <c r="SSV124" s="10"/>
      <c r="SSW124" s="10"/>
      <c r="SSX124" s="10"/>
      <c r="SSY124" s="10"/>
      <c r="SSZ124" s="10"/>
      <c r="STA124" s="10"/>
      <c r="STB124" s="10"/>
      <c r="STC124" s="10"/>
      <c r="STD124" s="10"/>
      <c r="STE124" s="10"/>
      <c r="STF124" s="10"/>
      <c r="STG124" s="10"/>
      <c r="STH124" s="10"/>
      <c r="STI124" s="10"/>
      <c r="STJ124" s="10"/>
      <c r="STK124" s="10"/>
      <c r="STL124" s="10"/>
      <c r="STM124" s="10"/>
      <c r="STN124" s="10"/>
      <c r="STO124" s="10"/>
      <c r="STP124" s="10"/>
      <c r="STQ124" s="10"/>
      <c r="STR124" s="10"/>
      <c r="STS124" s="10"/>
      <c r="STT124" s="10"/>
      <c r="STU124" s="10"/>
      <c r="STV124" s="10"/>
      <c r="STW124" s="10"/>
      <c r="STX124" s="10"/>
      <c r="STY124" s="10"/>
      <c r="STZ124" s="10"/>
      <c r="SUA124" s="10"/>
      <c r="SUB124" s="10"/>
      <c r="SUC124" s="10"/>
      <c r="SUD124" s="10"/>
      <c r="SUE124" s="10"/>
      <c r="SUF124" s="10"/>
      <c r="SUG124" s="10"/>
      <c r="SUH124" s="10"/>
      <c r="SUI124" s="10"/>
      <c r="SUJ124" s="10"/>
      <c r="SUK124" s="10"/>
      <c r="SUL124" s="10"/>
      <c r="SUM124" s="10"/>
      <c r="SUN124" s="10"/>
      <c r="SUO124" s="10"/>
      <c r="SUP124" s="10"/>
      <c r="SUQ124" s="10"/>
      <c r="SUR124" s="10"/>
      <c r="SUS124" s="10"/>
      <c r="SUT124" s="10"/>
      <c r="SUU124" s="10"/>
      <c r="SUV124" s="10"/>
      <c r="SUW124" s="10"/>
      <c r="SUX124" s="10"/>
      <c r="SUY124" s="10"/>
      <c r="SUZ124" s="10"/>
      <c r="SVA124" s="10"/>
      <c r="SVB124" s="10"/>
      <c r="SVC124" s="10"/>
      <c r="SVD124" s="10"/>
      <c r="SVE124" s="10"/>
      <c r="SVF124" s="10"/>
      <c r="SVG124" s="10"/>
      <c r="SVH124" s="10"/>
      <c r="SVI124" s="10"/>
      <c r="SVJ124" s="10"/>
      <c r="SVK124" s="10"/>
      <c r="SVL124" s="10"/>
      <c r="SVM124" s="10"/>
      <c r="SVN124" s="10"/>
      <c r="SVO124" s="10"/>
      <c r="SVP124" s="10"/>
      <c r="SVQ124" s="10"/>
      <c r="SVR124" s="10"/>
      <c r="SVS124" s="10"/>
      <c r="SVT124" s="10"/>
      <c r="SVU124" s="10"/>
      <c r="SVV124" s="10"/>
      <c r="SVW124" s="10"/>
      <c r="SVX124" s="10"/>
      <c r="SVY124" s="10"/>
      <c r="SVZ124" s="10"/>
      <c r="SWA124" s="10"/>
      <c r="SWB124" s="10"/>
      <c r="SWC124" s="10"/>
      <c r="SWD124" s="10"/>
      <c r="SWE124" s="10"/>
      <c r="SWF124" s="10"/>
      <c r="SWG124" s="10"/>
      <c r="SWH124" s="10"/>
      <c r="SWI124" s="10"/>
      <c r="SWJ124" s="10"/>
      <c r="SWK124" s="10"/>
      <c r="SWL124" s="10"/>
      <c r="SWM124" s="10"/>
      <c r="SWN124" s="10"/>
      <c r="SWO124" s="10"/>
      <c r="SWP124" s="10"/>
      <c r="SWQ124" s="10"/>
      <c r="SWR124" s="10"/>
      <c r="SWS124" s="10"/>
      <c r="SWT124" s="10"/>
      <c r="SWU124" s="10"/>
      <c r="SWV124" s="10"/>
      <c r="SWW124" s="10"/>
      <c r="SWX124" s="10"/>
      <c r="SWY124" s="10"/>
      <c r="SWZ124" s="10"/>
      <c r="SXA124" s="10"/>
      <c r="SXB124" s="10"/>
      <c r="SXC124" s="10"/>
      <c r="SXD124" s="10"/>
      <c r="SXE124" s="10"/>
      <c r="SXF124" s="10"/>
      <c r="SXG124" s="10"/>
      <c r="SXH124" s="10"/>
      <c r="SXI124" s="10"/>
      <c r="SXJ124" s="10"/>
      <c r="SXK124" s="10"/>
      <c r="SXL124" s="10"/>
      <c r="SXM124" s="10"/>
      <c r="SXN124" s="10"/>
      <c r="SXO124" s="10"/>
      <c r="SXP124" s="10"/>
      <c r="SXQ124" s="10"/>
      <c r="SXR124" s="10"/>
      <c r="SXS124" s="10"/>
      <c r="SXT124" s="10"/>
      <c r="SXU124" s="10"/>
      <c r="SXV124" s="10"/>
      <c r="SXW124" s="10"/>
      <c r="SXX124" s="10"/>
      <c r="SXY124" s="10"/>
      <c r="SXZ124" s="10"/>
      <c r="SYA124" s="10"/>
      <c r="SYB124" s="10"/>
      <c r="SYC124" s="10"/>
      <c r="SYD124" s="10"/>
      <c r="SYE124" s="10"/>
      <c r="SYF124" s="10"/>
      <c r="SYG124" s="10"/>
      <c r="SYH124" s="10"/>
      <c r="SYI124" s="10"/>
      <c r="SYJ124" s="10"/>
      <c r="SYK124" s="10"/>
      <c r="SYL124" s="10"/>
      <c r="SYM124" s="10"/>
      <c r="SYN124" s="10"/>
      <c r="SYO124" s="10"/>
      <c r="SYP124" s="10"/>
      <c r="SYQ124" s="10"/>
      <c r="SYR124" s="10"/>
      <c r="SYS124" s="10"/>
      <c r="SYT124" s="10"/>
      <c r="SYU124" s="10"/>
      <c r="SYV124" s="10"/>
      <c r="SYW124" s="10"/>
      <c r="SYX124" s="10"/>
      <c r="SYY124" s="10"/>
      <c r="SYZ124" s="10"/>
      <c r="SZA124" s="10"/>
      <c r="SZB124" s="10"/>
      <c r="SZC124" s="10"/>
      <c r="SZD124" s="10"/>
      <c r="SZE124" s="10"/>
      <c r="SZF124" s="10"/>
      <c r="SZG124" s="10"/>
      <c r="SZH124" s="10"/>
      <c r="SZI124" s="10"/>
      <c r="SZJ124" s="10"/>
      <c r="SZK124" s="10"/>
      <c r="SZL124" s="10"/>
      <c r="SZM124" s="10"/>
      <c r="SZN124" s="10"/>
      <c r="SZO124" s="10"/>
      <c r="SZP124" s="10"/>
      <c r="SZQ124" s="10"/>
      <c r="SZR124" s="10"/>
      <c r="SZS124" s="10"/>
      <c r="SZT124" s="10"/>
      <c r="SZU124" s="10"/>
      <c r="SZV124" s="10"/>
      <c r="SZW124" s="10"/>
      <c r="SZX124" s="10"/>
      <c r="SZY124" s="10"/>
      <c r="SZZ124" s="10"/>
      <c r="TAA124" s="10"/>
      <c r="TAB124" s="10"/>
      <c r="TAC124" s="10"/>
      <c r="TAD124" s="10"/>
      <c r="TAE124" s="10"/>
      <c r="TAF124" s="10"/>
      <c r="TAG124" s="10"/>
      <c r="TAH124" s="10"/>
      <c r="TAI124" s="10"/>
      <c r="TAJ124" s="10"/>
      <c r="TAK124" s="10"/>
      <c r="TAL124" s="10"/>
      <c r="TAM124" s="10"/>
      <c r="TAN124" s="10"/>
      <c r="TAO124" s="10"/>
      <c r="TAP124" s="10"/>
      <c r="TAQ124" s="10"/>
      <c r="TAR124" s="10"/>
      <c r="TAS124" s="10"/>
      <c r="TAT124" s="10"/>
      <c r="TAU124" s="10"/>
      <c r="TAV124" s="10"/>
      <c r="TAW124" s="10"/>
      <c r="TAX124" s="10"/>
      <c r="TAY124" s="10"/>
      <c r="TAZ124" s="10"/>
      <c r="TBA124" s="10"/>
      <c r="TBB124" s="10"/>
      <c r="TBC124" s="10"/>
      <c r="TBD124" s="10"/>
      <c r="TBE124" s="10"/>
      <c r="TBF124" s="10"/>
      <c r="TBG124" s="10"/>
      <c r="TBH124" s="10"/>
      <c r="TBI124" s="10"/>
      <c r="TBJ124" s="10"/>
      <c r="TBK124" s="10"/>
      <c r="TBL124" s="10"/>
      <c r="TBM124" s="10"/>
      <c r="TBN124" s="10"/>
      <c r="TBO124" s="10"/>
      <c r="TBP124" s="10"/>
      <c r="TBQ124" s="10"/>
      <c r="TBR124" s="10"/>
      <c r="TBS124" s="10"/>
      <c r="TBT124" s="10"/>
      <c r="TBU124" s="10"/>
      <c r="TBV124" s="10"/>
      <c r="TBW124" s="10"/>
      <c r="TBX124" s="10"/>
      <c r="TBY124" s="10"/>
      <c r="TBZ124" s="10"/>
      <c r="TCA124" s="10"/>
      <c r="TCB124" s="10"/>
      <c r="TCC124" s="10"/>
      <c r="TCD124" s="10"/>
      <c r="TCE124" s="10"/>
      <c r="TCF124" s="10"/>
      <c r="TCG124" s="10"/>
      <c r="TCH124" s="10"/>
      <c r="TCI124" s="10"/>
      <c r="TCJ124" s="10"/>
      <c r="TCK124" s="10"/>
      <c r="TCL124" s="10"/>
      <c r="TCM124" s="10"/>
      <c r="TCN124" s="10"/>
      <c r="TCO124" s="10"/>
      <c r="TCP124" s="10"/>
      <c r="TCQ124" s="10"/>
      <c r="TCR124" s="10"/>
      <c r="TCS124" s="10"/>
      <c r="TCT124" s="10"/>
      <c r="TCU124" s="10"/>
      <c r="TCV124" s="10"/>
      <c r="TCW124" s="10"/>
      <c r="TCX124" s="10"/>
      <c r="TCY124" s="10"/>
      <c r="TCZ124" s="10"/>
      <c r="TDA124" s="10"/>
      <c r="TDB124" s="10"/>
      <c r="TDC124" s="10"/>
      <c r="TDD124" s="10"/>
      <c r="TDE124" s="10"/>
      <c r="TDF124" s="10"/>
      <c r="TDG124" s="10"/>
      <c r="TDH124" s="10"/>
      <c r="TDI124" s="10"/>
      <c r="TDJ124" s="10"/>
      <c r="TDK124" s="10"/>
      <c r="TDL124" s="10"/>
      <c r="TDM124" s="10"/>
      <c r="TDN124" s="10"/>
      <c r="TDO124" s="10"/>
      <c r="TDP124" s="10"/>
      <c r="TDQ124" s="10"/>
      <c r="TDR124" s="10"/>
      <c r="TDS124" s="10"/>
      <c r="TDT124" s="10"/>
      <c r="TDU124" s="10"/>
      <c r="TDV124" s="10"/>
      <c r="TDW124" s="10"/>
      <c r="TDX124" s="10"/>
      <c r="TDY124" s="10"/>
      <c r="TDZ124" s="10"/>
      <c r="TEA124" s="10"/>
      <c r="TEB124" s="10"/>
      <c r="TEC124" s="10"/>
      <c r="TED124" s="10"/>
      <c r="TEE124" s="10"/>
      <c r="TEF124" s="10"/>
      <c r="TEG124" s="10"/>
      <c r="TEH124" s="10"/>
      <c r="TEI124" s="10"/>
      <c r="TEJ124" s="10"/>
      <c r="TEK124" s="10"/>
      <c r="TEL124" s="10"/>
      <c r="TEM124" s="10"/>
      <c r="TEN124" s="10"/>
      <c r="TEO124" s="10"/>
      <c r="TEP124" s="10"/>
      <c r="TEQ124" s="10"/>
      <c r="TER124" s="10"/>
      <c r="TES124" s="10"/>
      <c r="TET124" s="10"/>
      <c r="TEU124" s="10"/>
      <c r="TEV124" s="10"/>
      <c r="TEW124" s="10"/>
      <c r="TEX124" s="10"/>
      <c r="TEY124" s="10"/>
      <c r="TEZ124" s="10"/>
      <c r="TFA124" s="10"/>
      <c r="TFB124" s="10"/>
      <c r="TFC124" s="10"/>
      <c r="TFD124" s="10"/>
      <c r="TFE124" s="10"/>
      <c r="TFF124" s="10"/>
      <c r="TFG124" s="10"/>
      <c r="TFH124" s="10"/>
      <c r="TFI124" s="10"/>
      <c r="TFJ124" s="10"/>
      <c r="TFK124" s="10"/>
      <c r="TFL124" s="10"/>
      <c r="TFM124" s="10"/>
      <c r="TFN124" s="10"/>
      <c r="TFO124" s="10"/>
      <c r="TFP124" s="10"/>
      <c r="TFQ124" s="10"/>
      <c r="TFR124" s="10"/>
      <c r="TFS124" s="10"/>
      <c r="TFT124" s="10"/>
      <c r="TFU124" s="10"/>
      <c r="TFV124" s="10"/>
      <c r="TFW124" s="10"/>
      <c r="TFX124" s="10"/>
      <c r="TFY124" s="10"/>
      <c r="TFZ124" s="10"/>
      <c r="TGA124" s="10"/>
      <c r="TGB124" s="10"/>
      <c r="TGC124" s="10"/>
      <c r="TGD124" s="10"/>
      <c r="TGE124" s="10"/>
      <c r="TGF124" s="10"/>
      <c r="TGG124" s="10"/>
      <c r="TGH124" s="10"/>
      <c r="TGI124" s="10"/>
      <c r="TGJ124" s="10"/>
      <c r="TGK124" s="10"/>
      <c r="TGL124" s="10"/>
      <c r="TGM124" s="10"/>
      <c r="TGN124" s="10"/>
      <c r="TGO124" s="10"/>
      <c r="TGP124" s="10"/>
      <c r="TGQ124" s="10"/>
      <c r="TGR124" s="10"/>
      <c r="TGS124" s="10"/>
      <c r="TGT124" s="10"/>
      <c r="TGU124" s="10"/>
      <c r="TGV124" s="10"/>
      <c r="TGW124" s="10"/>
      <c r="TGX124" s="10"/>
      <c r="TGY124" s="10"/>
      <c r="TGZ124" s="10"/>
      <c r="THA124" s="10"/>
      <c r="THB124" s="10"/>
      <c r="THC124" s="10"/>
      <c r="THD124" s="10"/>
      <c r="THE124" s="10"/>
      <c r="THF124" s="10"/>
      <c r="THG124" s="10"/>
      <c r="THH124" s="10"/>
      <c r="THI124" s="10"/>
      <c r="THJ124" s="10"/>
      <c r="THK124" s="10"/>
      <c r="THL124" s="10"/>
      <c r="THM124" s="10"/>
      <c r="THN124" s="10"/>
      <c r="THO124" s="10"/>
      <c r="THP124" s="10"/>
      <c r="THQ124" s="10"/>
      <c r="THR124" s="10"/>
      <c r="THS124" s="10"/>
      <c r="THT124" s="10"/>
      <c r="THU124" s="10"/>
      <c r="THV124" s="10"/>
      <c r="THW124" s="10"/>
      <c r="THX124" s="10"/>
      <c r="THY124" s="10"/>
      <c r="THZ124" s="10"/>
      <c r="TIA124" s="10"/>
      <c r="TIB124" s="10"/>
      <c r="TIC124" s="10"/>
      <c r="TID124" s="10"/>
      <c r="TIE124" s="10"/>
      <c r="TIF124" s="10"/>
      <c r="TIG124" s="10"/>
      <c r="TIH124" s="10"/>
      <c r="TII124" s="10"/>
      <c r="TIJ124" s="10"/>
      <c r="TIK124" s="10"/>
      <c r="TIL124" s="10"/>
      <c r="TIM124" s="10"/>
      <c r="TIN124" s="10"/>
      <c r="TIO124" s="10"/>
      <c r="TIP124" s="10"/>
      <c r="TIQ124" s="10"/>
      <c r="TIR124" s="10"/>
      <c r="TIS124" s="10"/>
      <c r="TIT124" s="10"/>
      <c r="TIU124" s="10"/>
      <c r="TIV124" s="10"/>
      <c r="TIW124" s="10"/>
      <c r="TIX124" s="10"/>
      <c r="TIY124" s="10"/>
      <c r="TIZ124" s="10"/>
      <c r="TJA124" s="10"/>
      <c r="TJB124" s="10"/>
      <c r="TJC124" s="10"/>
      <c r="TJD124" s="10"/>
      <c r="TJE124" s="10"/>
      <c r="TJF124" s="10"/>
      <c r="TJG124" s="10"/>
      <c r="TJH124" s="10"/>
      <c r="TJI124" s="10"/>
      <c r="TJJ124" s="10"/>
      <c r="TJK124" s="10"/>
      <c r="TJL124" s="10"/>
      <c r="TJM124" s="10"/>
      <c r="TJN124" s="10"/>
      <c r="TJO124" s="10"/>
      <c r="TJP124" s="10"/>
      <c r="TJQ124" s="10"/>
      <c r="TJR124" s="10"/>
      <c r="TJS124" s="10"/>
      <c r="TJT124" s="10"/>
      <c r="TJU124" s="10"/>
      <c r="TJV124" s="10"/>
      <c r="TJW124" s="10"/>
      <c r="TJX124" s="10"/>
      <c r="TJY124" s="10"/>
      <c r="TJZ124" s="10"/>
      <c r="TKA124" s="10"/>
      <c r="TKB124" s="10"/>
      <c r="TKC124" s="10"/>
      <c r="TKD124" s="10"/>
      <c r="TKE124" s="10"/>
      <c r="TKF124" s="10"/>
      <c r="TKG124" s="10"/>
      <c r="TKH124" s="10"/>
      <c r="TKI124" s="10"/>
      <c r="TKJ124" s="10"/>
      <c r="TKK124" s="10"/>
      <c r="TKL124" s="10"/>
      <c r="TKM124" s="10"/>
      <c r="TKN124" s="10"/>
      <c r="TKO124" s="10"/>
      <c r="TKP124" s="10"/>
      <c r="TKQ124" s="10"/>
      <c r="TKR124" s="10"/>
      <c r="TKS124" s="10"/>
      <c r="TKT124" s="10"/>
      <c r="TKU124" s="10"/>
      <c r="TKV124" s="10"/>
      <c r="TKW124" s="10"/>
      <c r="TKX124" s="10"/>
      <c r="TKY124" s="10"/>
      <c r="TKZ124" s="10"/>
      <c r="TLA124" s="10"/>
      <c r="TLB124" s="10"/>
      <c r="TLC124" s="10"/>
      <c r="TLD124" s="10"/>
      <c r="TLE124" s="10"/>
      <c r="TLF124" s="10"/>
      <c r="TLG124" s="10"/>
      <c r="TLH124" s="10"/>
      <c r="TLI124" s="10"/>
      <c r="TLJ124" s="10"/>
      <c r="TLK124" s="10"/>
      <c r="TLL124" s="10"/>
      <c r="TLM124" s="10"/>
      <c r="TLN124" s="10"/>
      <c r="TLO124" s="10"/>
      <c r="TLP124" s="10"/>
      <c r="TLQ124" s="10"/>
      <c r="TLR124" s="10"/>
      <c r="TLS124" s="10"/>
      <c r="TLT124" s="10"/>
      <c r="TLU124" s="10"/>
      <c r="TLV124" s="10"/>
      <c r="TLW124" s="10"/>
      <c r="TLX124" s="10"/>
      <c r="TLY124" s="10"/>
      <c r="TLZ124" s="10"/>
      <c r="TMA124" s="10"/>
      <c r="TMB124" s="10"/>
      <c r="TMC124" s="10"/>
      <c r="TMD124" s="10"/>
      <c r="TME124" s="10"/>
      <c r="TMF124" s="10"/>
      <c r="TMG124" s="10"/>
      <c r="TMH124" s="10"/>
      <c r="TMI124" s="10"/>
      <c r="TMJ124" s="10"/>
      <c r="TMK124" s="10"/>
      <c r="TML124" s="10"/>
      <c r="TMM124" s="10"/>
      <c r="TMN124" s="10"/>
      <c r="TMO124" s="10"/>
      <c r="TMP124" s="10"/>
      <c r="TMQ124" s="10"/>
      <c r="TMR124" s="10"/>
      <c r="TMS124" s="10"/>
      <c r="TMT124" s="10"/>
      <c r="TMU124" s="10"/>
      <c r="TMV124" s="10"/>
      <c r="TMW124" s="10"/>
      <c r="TMX124" s="10"/>
      <c r="TMY124" s="10"/>
      <c r="TMZ124" s="10"/>
      <c r="TNA124" s="10"/>
      <c r="TNB124" s="10"/>
      <c r="TNC124" s="10"/>
      <c r="TND124" s="10"/>
      <c r="TNE124" s="10"/>
      <c r="TNF124" s="10"/>
      <c r="TNG124" s="10"/>
      <c r="TNH124" s="10"/>
      <c r="TNI124" s="10"/>
      <c r="TNJ124" s="10"/>
      <c r="TNK124" s="10"/>
      <c r="TNL124" s="10"/>
      <c r="TNM124" s="10"/>
      <c r="TNN124" s="10"/>
      <c r="TNO124" s="10"/>
      <c r="TNP124" s="10"/>
      <c r="TNQ124" s="10"/>
      <c r="TNR124" s="10"/>
      <c r="TNS124" s="10"/>
      <c r="TNT124" s="10"/>
      <c r="TNU124" s="10"/>
      <c r="TNV124" s="10"/>
      <c r="TNW124" s="10"/>
      <c r="TNX124" s="10"/>
      <c r="TNY124" s="10"/>
      <c r="TNZ124" s="10"/>
      <c r="TOA124" s="10"/>
      <c r="TOB124" s="10"/>
      <c r="TOC124" s="10"/>
      <c r="TOD124" s="10"/>
      <c r="TOE124" s="10"/>
      <c r="TOF124" s="10"/>
      <c r="TOG124" s="10"/>
      <c r="TOH124" s="10"/>
      <c r="TOI124" s="10"/>
      <c r="TOJ124" s="10"/>
      <c r="TOK124" s="10"/>
      <c r="TOL124" s="10"/>
      <c r="TOM124" s="10"/>
      <c r="TON124" s="10"/>
      <c r="TOO124" s="10"/>
      <c r="TOP124" s="10"/>
      <c r="TOQ124" s="10"/>
      <c r="TOR124" s="10"/>
      <c r="TOS124" s="10"/>
      <c r="TOT124" s="10"/>
      <c r="TOU124" s="10"/>
      <c r="TOV124" s="10"/>
      <c r="TOW124" s="10"/>
      <c r="TOX124" s="10"/>
      <c r="TOY124" s="10"/>
      <c r="TOZ124" s="10"/>
      <c r="TPA124" s="10"/>
      <c r="TPB124" s="10"/>
      <c r="TPC124" s="10"/>
      <c r="TPD124" s="10"/>
      <c r="TPE124" s="10"/>
      <c r="TPF124" s="10"/>
      <c r="TPG124" s="10"/>
      <c r="TPH124" s="10"/>
      <c r="TPI124" s="10"/>
      <c r="TPJ124" s="10"/>
      <c r="TPK124" s="10"/>
      <c r="TPL124" s="10"/>
      <c r="TPM124" s="10"/>
      <c r="TPN124" s="10"/>
      <c r="TPO124" s="10"/>
      <c r="TPP124" s="10"/>
      <c r="TPQ124" s="10"/>
      <c r="TPR124" s="10"/>
      <c r="TPS124" s="10"/>
      <c r="TPT124" s="10"/>
      <c r="TPU124" s="10"/>
      <c r="TPV124" s="10"/>
      <c r="TPW124" s="10"/>
      <c r="TPX124" s="10"/>
      <c r="TPY124" s="10"/>
      <c r="TPZ124" s="10"/>
      <c r="TQA124" s="10"/>
      <c r="TQB124" s="10"/>
      <c r="TQC124" s="10"/>
      <c r="TQD124" s="10"/>
      <c r="TQE124" s="10"/>
      <c r="TQF124" s="10"/>
      <c r="TQG124" s="10"/>
      <c r="TQH124" s="10"/>
      <c r="TQI124" s="10"/>
      <c r="TQJ124" s="10"/>
      <c r="TQK124" s="10"/>
      <c r="TQL124" s="10"/>
      <c r="TQM124" s="10"/>
      <c r="TQN124" s="10"/>
      <c r="TQO124" s="10"/>
      <c r="TQP124" s="10"/>
      <c r="TQQ124" s="10"/>
      <c r="TQR124" s="10"/>
      <c r="TQS124" s="10"/>
      <c r="TQT124" s="10"/>
      <c r="TQU124" s="10"/>
      <c r="TQV124" s="10"/>
      <c r="TQW124" s="10"/>
      <c r="TQX124" s="10"/>
      <c r="TQY124" s="10"/>
      <c r="TQZ124" s="10"/>
      <c r="TRA124" s="10"/>
      <c r="TRB124" s="10"/>
      <c r="TRC124" s="10"/>
      <c r="TRD124" s="10"/>
      <c r="TRE124" s="10"/>
      <c r="TRF124" s="10"/>
      <c r="TRG124" s="10"/>
      <c r="TRH124" s="10"/>
      <c r="TRI124" s="10"/>
      <c r="TRJ124" s="10"/>
      <c r="TRK124" s="10"/>
      <c r="TRL124" s="10"/>
      <c r="TRM124" s="10"/>
      <c r="TRN124" s="10"/>
      <c r="TRO124" s="10"/>
      <c r="TRP124" s="10"/>
      <c r="TRQ124" s="10"/>
      <c r="TRR124" s="10"/>
      <c r="TRS124" s="10"/>
      <c r="TRT124" s="10"/>
      <c r="TRU124" s="10"/>
      <c r="TRV124" s="10"/>
      <c r="TRW124" s="10"/>
      <c r="TRX124" s="10"/>
      <c r="TRY124" s="10"/>
      <c r="TRZ124" s="10"/>
      <c r="TSA124" s="10"/>
      <c r="TSB124" s="10"/>
      <c r="TSC124" s="10"/>
      <c r="TSD124" s="10"/>
      <c r="TSE124" s="10"/>
      <c r="TSF124" s="10"/>
      <c r="TSG124" s="10"/>
      <c r="TSH124" s="10"/>
      <c r="TSI124" s="10"/>
      <c r="TSJ124" s="10"/>
      <c r="TSK124" s="10"/>
      <c r="TSL124" s="10"/>
      <c r="TSM124" s="10"/>
      <c r="TSN124" s="10"/>
      <c r="TSO124" s="10"/>
      <c r="TSP124" s="10"/>
      <c r="TSQ124" s="10"/>
      <c r="TSR124" s="10"/>
      <c r="TSS124" s="10"/>
      <c r="TST124" s="10"/>
      <c r="TSU124" s="10"/>
      <c r="TSV124" s="10"/>
      <c r="TSW124" s="10"/>
      <c r="TSX124" s="10"/>
      <c r="TSY124" s="10"/>
      <c r="TSZ124" s="10"/>
      <c r="TTA124" s="10"/>
      <c r="TTB124" s="10"/>
      <c r="TTC124" s="10"/>
      <c r="TTD124" s="10"/>
      <c r="TTE124" s="10"/>
      <c r="TTF124" s="10"/>
      <c r="TTG124" s="10"/>
      <c r="TTH124" s="10"/>
      <c r="TTI124" s="10"/>
      <c r="TTJ124" s="10"/>
      <c r="TTK124" s="10"/>
      <c r="TTL124" s="10"/>
      <c r="TTM124" s="10"/>
      <c r="TTN124" s="10"/>
      <c r="TTO124" s="10"/>
      <c r="TTP124" s="10"/>
      <c r="TTQ124" s="10"/>
      <c r="TTR124" s="10"/>
      <c r="TTS124" s="10"/>
      <c r="TTT124" s="10"/>
      <c r="TTU124" s="10"/>
      <c r="TTV124" s="10"/>
      <c r="TTW124" s="10"/>
      <c r="TTX124" s="10"/>
      <c r="TTY124" s="10"/>
      <c r="TTZ124" s="10"/>
      <c r="TUA124" s="10"/>
      <c r="TUB124" s="10"/>
      <c r="TUC124" s="10"/>
      <c r="TUD124" s="10"/>
      <c r="TUE124" s="10"/>
      <c r="TUF124" s="10"/>
      <c r="TUG124" s="10"/>
      <c r="TUH124" s="10"/>
      <c r="TUI124" s="10"/>
      <c r="TUJ124" s="10"/>
      <c r="TUK124" s="10"/>
      <c r="TUL124" s="10"/>
      <c r="TUM124" s="10"/>
      <c r="TUN124" s="10"/>
      <c r="TUO124" s="10"/>
      <c r="TUP124" s="10"/>
      <c r="TUQ124" s="10"/>
      <c r="TUR124" s="10"/>
      <c r="TUS124" s="10"/>
      <c r="TUT124" s="10"/>
      <c r="TUU124" s="10"/>
      <c r="TUV124" s="10"/>
      <c r="TUW124" s="10"/>
      <c r="TUX124" s="10"/>
      <c r="TUY124" s="10"/>
      <c r="TUZ124" s="10"/>
      <c r="TVA124" s="10"/>
      <c r="TVB124" s="10"/>
      <c r="TVC124" s="10"/>
      <c r="TVD124" s="10"/>
      <c r="TVE124" s="10"/>
      <c r="TVF124" s="10"/>
      <c r="TVG124" s="10"/>
      <c r="TVH124" s="10"/>
      <c r="TVI124" s="10"/>
      <c r="TVJ124" s="10"/>
      <c r="TVK124" s="10"/>
      <c r="TVL124" s="10"/>
      <c r="TVM124" s="10"/>
      <c r="TVN124" s="10"/>
      <c r="TVO124" s="10"/>
      <c r="TVP124" s="10"/>
      <c r="TVQ124" s="10"/>
      <c r="TVR124" s="10"/>
      <c r="TVS124" s="10"/>
      <c r="TVT124" s="10"/>
      <c r="TVU124" s="10"/>
      <c r="TVV124" s="10"/>
      <c r="TVW124" s="10"/>
      <c r="TVX124" s="10"/>
      <c r="TVY124" s="10"/>
      <c r="TVZ124" s="10"/>
      <c r="TWA124" s="10"/>
      <c r="TWB124" s="10"/>
      <c r="TWC124" s="10"/>
      <c r="TWD124" s="10"/>
      <c r="TWE124" s="10"/>
      <c r="TWF124" s="10"/>
      <c r="TWG124" s="10"/>
      <c r="TWH124" s="10"/>
      <c r="TWI124" s="10"/>
      <c r="TWJ124" s="10"/>
      <c r="TWK124" s="10"/>
      <c r="TWL124" s="10"/>
      <c r="TWM124" s="10"/>
      <c r="TWN124" s="10"/>
      <c r="TWO124" s="10"/>
      <c r="TWP124" s="10"/>
      <c r="TWQ124" s="10"/>
      <c r="TWR124" s="10"/>
      <c r="TWS124" s="10"/>
      <c r="TWT124" s="10"/>
      <c r="TWU124" s="10"/>
      <c r="TWV124" s="10"/>
      <c r="TWW124" s="10"/>
      <c r="TWX124" s="10"/>
      <c r="TWY124" s="10"/>
      <c r="TWZ124" s="10"/>
      <c r="TXA124" s="10"/>
      <c r="TXB124" s="10"/>
      <c r="TXC124" s="10"/>
      <c r="TXD124" s="10"/>
      <c r="TXE124" s="10"/>
      <c r="TXF124" s="10"/>
      <c r="TXG124" s="10"/>
      <c r="TXH124" s="10"/>
      <c r="TXI124" s="10"/>
      <c r="TXJ124" s="10"/>
      <c r="TXK124" s="10"/>
      <c r="TXL124" s="10"/>
      <c r="TXM124" s="10"/>
      <c r="TXN124" s="10"/>
      <c r="TXO124" s="10"/>
      <c r="TXP124" s="10"/>
      <c r="TXQ124" s="10"/>
      <c r="TXR124" s="10"/>
      <c r="TXS124" s="10"/>
      <c r="TXT124" s="10"/>
      <c r="TXU124" s="10"/>
      <c r="TXV124" s="10"/>
      <c r="TXW124" s="10"/>
      <c r="TXX124" s="10"/>
      <c r="TXY124" s="10"/>
      <c r="TXZ124" s="10"/>
      <c r="TYA124" s="10"/>
      <c r="TYB124" s="10"/>
      <c r="TYC124" s="10"/>
      <c r="TYD124" s="10"/>
      <c r="TYE124" s="10"/>
      <c r="TYF124" s="10"/>
      <c r="TYG124" s="10"/>
      <c r="TYH124" s="10"/>
      <c r="TYI124" s="10"/>
      <c r="TYJ124" s="10"/>
      <c r="TYK124" s="10"/>
      <c r="TYL124" s="10"/>
      <c r="TYM124" s="10"/>
      <c r="TYN124" s="10"/>
      <c r="TYO124" s="10"/>
      <c r="TYP124" s="10"/>
      <c r="TYQ124" s="10"/>
      <c r="TYR124" s="10"/>
      <c r="TYS124" s="10"/>
      <c r="TYT124" s="10"/>
      <c r="TYU124" s="10"/>
      <c r="TYV124" s="10"/>
      <c r="TYW124" s="10"/>
      <c r="TYX124" s="10"/>
      <c r="TYY124" s="10"/>
      <c r="TYZ124" s="10"/>
      <c r="TZA124" s="10"/>
      <c r="TZB124" s="10"/>
      <c r="TZC124" s="10"/>
      <c r="TZD124" s="10"/>
      <c r="TZE124" s="10"/>
      <c r="TZF124" s="10"/>
      <c r="TZG124" s="10"/>
      <c r="TZH124" s="10"/>
      <c r="TZI124" s="10"/>
      <c r="TZJ124" s="10"/>
      <c r="TZK124" s="10"/>
      <c r="TZL124" s="10"/>
      <c r="TZM124" s="10"/>
      <c r="TZN124" s="10"/>
      <c r="TZO124" s="10"/>
      <c r="TZP124" s="10"/>
      <c r="TZQ124" s="10"/>
      <c r="TZR124" s="10"/>
      <c r="TZS124" s="10"/>
      <c r="TZT124" s="10"/>
      <c r="TZU124" s="10"/>
      <c r="TZV124" s="10"/>
      <c r="TZW124" s="10"/>
      <c r="TZX124" s="10"/>
      <c r="TZY124" s="10"/>
      <c r="TZZ124" s="10"/>
      <c r="UAA124" s="10"/>
      <c r="UAB124" s="10"/>
      <c r="UAC124" s="10"/>
      <c r="UAD124" s="10"/>
      <c r="UAE124" s="10"/>
      <c r="UAF124" s="10"/>
      <c r="UAG124" s="10"/>
      <c r="UAH124" s="10"/>
      <c r="UAI124" s="10"/>
      <c r="UAJ124" s="10"/>
      <c r="UAK124" s="10"/>
      <c r="UAL124" s="10"/>
      <c r="UAM124" s="10"/>
      <c r="UAN124" s="10"/>
      <c r="UAO124" s="10"/>
      <c r="UAP124" s="10"/>
      <c r="UAQ124" s="10"/>
      <c r="UAR124" s="10"/>
      <c r="UAS124" s="10"/>
      <c r="UAT124" s="10"/>
      <c r="UAU124" s="10"/>
      <c r="UAV124" s="10"/>
      <c r="UAW124" s="10"/>
      <c r="UAX124" s="10"/>
      <c r="UAY124" s="10"/>
      <c r="UAZ124" s="10"/>
      <c r="UBA124" s="10"/>
      <c r="UBB124" s="10"/>
      <c r="UBC124" s="10"/>
      <c r="UBD124" s="10"/>
      <c r="UBE124" s="10"/>
      <c r="UBF124" s="10"/>
      <c r="UBG124" s="10"/>
      <c r="UBH124" s="10"/>
      <c r="UBI124" s="10"/>
      <c r="UBJ124" s="10"/>
      <c r="UBK124" s="10"/>
      <c r="UBL124" s="10"/>
      <c r="UBM124" s="10"/>
      <c r="UBN124" s="10"/>
      <c r="UBO124" s="10"/>
      <c r="UBP124" s="10"/>
      <c r="UBQ124" s="10"/>
      <c r="UBR124" s="10"/>
      <c r="UBS124" s="10"/>
      <c r="UBT124" s="10"/>
      <c r="UBU124" s="10"/>
      <c r="UBV124" s="10"/>
      <c r="UBW124" s="10"/>
      <c r="UBX124" s="10"/>
      <c r="UBY124" s="10"/>
      <c r="UBZ124" s="10"/>
      <c r="UCA124" s="10"/>
      <c r="UCB124" s="10"/>
      <c r="UCC124" s="10"/>
      <c r="UCD124" s="10"/>
      <c r="UCE124" s="10"/>
      <c r="UCF124" s="10"/>
      <c r="UCG124" s="10"/>
      <c r="UCH124" s="10"/>
      <c r="UCI124" s="10"/>
      <c r="UCJ124" s="10"/>
      <c r="UCK124" s="10"/>
      <c r="UCL124" s="10"/>
      <c r="UCM124" s="10"/>
      <c r="UCN124" s="10"/>
      <c r="UCO124" s="10"/>
      <c r="UCP124" s="10"/>
      <c r="UCQ124" s="10"/>
      <c r="UCR124" s="10"/>
      <c r="UCS124" s="10"/>
      <c r="UCT124" s="10"/>
      <c r="UCU124" s="10"/>
      <c r="UCV124" s="10"/>
      <c r="UCW124" s="10"/>
      <c r="UCX124" s="10"/>
      <c r="UCY124" s="10"/>
      <c r="UCZ124" s="10"/>
      <c r="UDA124" s="10"/>
      <c r="UDB124" s="10"/>
      <c r="UDC124" s="10"/>
      <c r="UDD124" s="10"/>
      <c r="UDE124" s="10"/>
      <c r="UDF124" s="10"/>
      <c r="UDG124" s="10"/>
      <c r="UDH124" s="10"/>
      <c r="UDI124" s="10"/>
      <c r="UDJ124" s="10"/>
      <c r="UDK124" s="10"/>
      <c r="UDL124" s="10"/>
      <c r="UDM124" s="10"/>
      <c r="UDN124" s="10"/>
      <c r="UDO124" s="10"/>
      <c r="UDP124" s="10"/>
      <c r="UDQ124" s="10"/>
      <c r="UDR124" s="10"/>
      <c r="UDS124" s="10"/>
      <c r="UDT124" s="10"/>
      <c r="UDU124" s="10"/>
      <c r="UDV124" s="10"/>
      <c r="UDW124" s="10"/>
      <c r="UDX124" s="10"/>
      <c r="UDY124" s="10"/>
      <c r="UDZ124" s="10"/>
      <c r="UEA124" s="10"/>
      <c r="UEB124" s="10"/>
      <c r="UEC124" s="10"/>
      <c r="UED124" s="10"/>
      <c r="UEE124" s="10"/>
      <c r="UEF124" s="10"/>
      <c r="UEG124" s="10"/>
      <c r="UEH124" s="10"/>
      <c r="UEI124" s="10"/>
      <c r="UEJ124" s="10"/>
      <c r="UEK124" s="10"/>
      <c r="UEL124" s="10"/>
      <c r="UEM124" s="10"/>
      <c r="UEN124" s="10"/>
      <c r="UEO124" s="10"/>
      <c r="UEP124" s="10"/>
      <c r="UEQ124" s="10"/>
      <c r="UER124" s="10"/>
      <c r="UES124" s="10"/>
      <c r="UET124" s="10"/>
      <c r="UEU124" s="10"/>
      <c r="UEV124" s="10"/>
      <c r="UEW124" s="10"/>
      <c r="UEX124" s="10"/>
      <c r="UEY124" s="10"/>
      <c r="UEZ124" s="10"/>
      <c r="UFA124" s="10"/>
      <c r="UFB124" s="10"/>
      <c r="UFC124" s="10"/>
      <c r="UFD124" s="10"/>
      <c r="UFE124" s="10"/>
      <c r="UFF124" s="10"/>
      <c r="UFG124" s="10"/>
      <c r="UFH124" s="10"/>
      <c r="UFI124" s="10"/>
      <c r="UFJ124" s="10"/>
      <c r="UFK124" s="10"/>
      <c r="UFL124" s="10"/>
      <c r="UFM124" s="10"/>
      <c r="UFN124" s="10"/>
      <c r="UFO124" s="10"/>
      <c r="UFP124" s="10"/>
      <c r="UFQ124" s="10"/>
      <c r="UFR124" s="10"/>
      <c r="UFS124" s="10"/>
      <c r="UFT124" s="10"/>
      <c r="UFU124" s="10"/>
      <c r="UFV124" s="10"/>
      <c r="UFW124" s="10"/>
      <c r="UFX124" s="10"/>
      <c r="UFY124" s="10"/>
      <c r="UFZ124" s="10"/>
      <c r="UGA124" s="10"/>
      <c r="UGB124" s="10"/>
      <c r="UGC124" s="10"/>
      <c r="UGD124" s="10"/>
      <c r="UGE124" s="10"/>
      <c r="UGF124" s="10"/>
      <c r="UGG124" s="10"/>
      <c r="UGH124" s="10"/>
      <c r="UGI124" s="10"/>
      <c r="UGJ124" s="10"/>
      <c r="UGK124" s="10"/>
      <c r="UGL124" s="10"/>
      <c r="UGM124" s="10"/>
      <c r="UGN124" s="10"/>
      <c r="UGO124" s="10"/>
      <c r="UGP124" s="10"/>
      <c r="UGQ124" s="10"/>
      <c r="UGR124" s="10"/>
      <c r="UGS124" s="10"/>
      <c r="UGT124" s="10"/>
      <c r="UGU124" s="10"/>
      <c r="UGV124" s="10"/>
      <c r="UGW124" s="10"/>
      <c r="UGX124" s="10"/>
      <c r="UGY124" s="10"/>
      <c r="UGZ124" s="10"/>
      <c r="UHA124" s="10"/>
      <c r="UHB124" s="10"/>
      <c r="UHC124" s="10"/>
      <c r="UHD124" s="10"/>
      <c r="UHE124" s="10"/>
      <c r="UHF124" s="10"/>
      <c r="UHG124" s="10"/>
      <c r="UHH124" s="10"/>
      <c r="UHI124" s="10"/>
      <c r="UHJ124" s="10"/>
      <c r="UHK124" s="10"/>
      <c r="UHL124" s="10"/>
      <c r="UHM124" s="10"/>
      <c r="UHN124" s="10"/>
      <c r="UHO124" s="10"/>
      <c r="UHP124" s="10"/>
      <c r="UHQ124" s="10"/>
      <c r="UHR124" s="10"/>
      <c r="UHS124" s="10"/>
      <c r="UHT124" s="10"/>
      <c r="UHU124" s="10"/>
      <c r="UHV124" s="10"/>
      <c r="UHW124" s="10"/>
      <c r="UHX124" s="10"/>
      <c r="UHY124" s="10"/>
      <c r="UHZ124" s="10"/>
      <c r="UIA124" s="10"/>
      <c r="UIB124" s="10"/>
      <c r="UIC124" s="10"/>
      <c r="UID124" s="10"/>
      <c r="UIE124" s="10"/>
      <c r="UIF124" s="10"/>
      <c r="UIG124" s="10"/>
      <c r="UIH124" s="10"/>
      <c r="UII124" s="10"/>
      <c r="UIJ124" s="10"/>
      <c r="UIK124" s="10"/>
      <c r="UIL124" s="10"/>
      <c r="UIM124" s="10"/>
      <c r="UIN124" s="10"/>
      <c r="UIO124" s="10"/>
      <c r="UIP124" s="10"/>
      <c r="UIQ124" s="10"/>
      <c r="UIR124" s="10"/>
      <c r="UIS124" s="10"/>
      <c r="UIT124" s="10"/>
      <c r="UIU124" s="10"/>
      <c r="UIV124" s="10"/>
      <c r="UIW124" s="10"/>
      <c r="UIX124" s="10"/>
      <c r="UIY124" s="10"/>
      <c r="UIZ124" s="10"/>
      <c r="UJA124" s="10"/>
      <c r="UJB124" s="10"/>
      <c r="UJC124" s="10"/>
      <c r="UJD124" s="10"/>
      <c r="UJE124" s="10"/>
      <c r="UJF124" s="10"/>
      <c r="UJG124" s="10"/>
      <c r="UJH124" s="10"/>
      <c r="UJI124" s="10"/>
      <c r="UJJ124" s="10"/>
      <c r="UJK124" s="10"/>
      <c r="UJL124" s="10"/>
      <c r="UJM124" s="10"/>
      <c r="UJN124" s="10"/>
      <c r="UJO124" s="10"/>
      <c r="UJP124" s="10"/>
      <c r="UJQ124" s="10"/>
      <c r="UJR124" s="10"/>
      <c r="UJS124" s="10"/>
      <c r="UJT124" s="10"/>
      <c r="UJU124" s="10"/>
      <c r="UJV124" s="10"/>
      <c r="UJW124" s="10"/>
      <c r="UJX124" s="10"/>
      <c r="UJY124" s="10"/>
      <c r="UJZ124" s="10"/>
      <c r="UKA124" s="10"/>
      <c r="UKB124" s="10"/>
      <c r="UKC124" s="10"/>
      <c r="UKD124" s="10"/>
      <c r="UKE124" s="10"/>
      <c r="UKF124" s="10"/>
      <c r="UKG124" s="10"/>
      <c r="UKH124" s="10"/>
      <c r="UKI124" s="10"/>
      <c r="UKJ124" s="10"/>
      <c r="UKK124" s="10"/>
      <c r="UKL124" s="10"/>
      <c r="UKM124" s="10"/>
      <c r="UKN124" s="10"/>
      <c r="UKO124" s="10"/>
      <c r="UKP124" s="10"/>
      <c r="UKQ124" s="10"/>
      <c r="UKR124" s="10"/>
      <c r="UKS124" s="10"/>
      <c r="UKT124" s="10"/>
      <c r="UKU124" s="10"/>
      <c r="UKV124" s="10"/>
      <c r="UKW124" s="10"/>
      <c r="UKX124" s="10"/>
      <c r="UKY124" s="10"/>
      <c r="UKZ124" s="10"/>
      <c r="ULA124" s="10"/>
      <c r="ULB124" s="10"/>
      <c r="ULC124" s="10"/>
      <c r="ULD124" s="10"/>
      <c r="ULE124" s="10"/>
      <c r="ULF124" s="10"/>
      <c r="ULG124" s="10"/>
      <c r="ULH124" s="10"/>
      <c r="ULI124" s="10"/>
      <c r="ULJ124" s="10"/>
      <c r="ULK124" s="10"/>
      <c r="ULL124" s="10"/>
      <c r="ULM124" s="10"/>
      <c r="ULN124" s="10"/>
      <c r="ULO124" s="10"/>
      <c r="ULP124" s="10"/>
      <c r="ULQ124" s="10"/>
      <c r="ULR124" s="10"/>
      <c r="ULS124" s="10"/>
      <c r="ULT124" s="10"/>
      <c r="ULU124" s="10"/>
      <c r="ULV124" s="10"/>
      <c r="ULW124" s="10"/>
      <c r="ULX124" s="10"/>
      <c r="ULY124" s="10"/>
      <c r="ULZ124" s="10"/>
      <c r="UMA124" s="10"/>
      <c r="UMB124" s="10"/>
      <c r="UMC124" s="10"/>
      <c r="UMD124" s="10"/>
      <c r="UME124" s="10"/>
      <c r="UMF124" s="10"/>
      <c r="UMG124" s="10"/>
      <c r="UMH124" s="10"/>
      <c r="UMI124" s="10"/>
      <c r="UMJ124" s="10"/>
      <c r="UMK124" s="10"/>
      <c r="UML124" s="10"/>
      <c r="UMM124" s="10"/>
      <c r="UMN124" s="10"/>
      <c r="UMO124" s="10"/>
      <c r="UMP124" s="10"/>
      <c r="UMQ124" s="10"/>
      <c r="UMR124" s="10"/>
      <c r="UMS124" s="10"/>
      <c r="UMT124" s="10"/>
      <c r="UMU124" s="10"/>
      <c r="UMV124" s="10"/>
      <c r="UMW124" s="10"/>
      <c r="UMX124" s="10"/>
      <c r="UMY124" s="10"/>
      <c r="UMZ124" s="10"/>
      <c r="UNA124" s="10"/>
      <c r="UNB124" s="10"/>
      <c r="UNC124" s="10"/>
      <c r="UND124" s="10"/>
      <c r="UNE124" s="10"/>
      <c r="UNF124" s="10"/>
      <c r="UNG124" s="10"/>
      <c r="UNH124" s="10"/>
      <c r="UNI124" s="10"/>
      <c r="UNJ124" s="10"/>
      <c r="UNK124" s="10"/>
      <c r="UNL124" s="10"/>
      <c r="UNM124" s="10"/>
      <c r="UNN124" s="10"/>
      <c r="UNO124" s="10"/>
      <c r="UNP124" s="10"/>
      <c r="UNQ124" s="10"/>
      <c r="UNR124" s="10"/>
      <c r="UNS124" s="10"/>
      <c r="UNT124" s="10"/>
      <c r="UNU124" s="10"/>
      <c r="UNV124" s="10"/>
      <c r="UNW124" s="10"/>
      <c r="UNX124" s="10"/>
      <c r="UNY124" s="10"/>
      <c r="UNZ124" s="10"/>
      <c r="UOA124" s="10"/>
      <c r="UOB124" s="10"/>
      <c r="UOC124" s="10"/>
      <c r="UOD124" s="10"/>
      <c r="UOE124" s="10"/>
      <c r="UOF124" s="10"/>
      <c r="UOG124" s="10"/>
      <c r="UOH124" s="10"/>
      <c r="UOI124" s="10"/>
      <c r="UOJ124" s="10"/>
      <c r="UOK124" s="10"/>
      <c r="UOL124" s="10"/>
      <c r="UOM124" s="10"/>
      <c r="UON124" s="10"/>
      <c r="UOO124" s="10"/>
      <c r="UOP124" s="10"/>
      <c r="UOQ124" s="10"/>
      <c r="UOR124" s="10"/>
      <c r="UOS124" s="10"/>
      <c r="UOT124" s="10"/>
      <c r="UOU124" s="10"/>
      <c r="UOV124" s="10"/>
      <c r="UOW124" s="10"/>
      <c r="UOX124" s="10"/>
      <c r="UOY124" s="10"/>
      <c r="UOZ124" s="10"/>
      <c r="UPA124" s="10"/>
      <c r="UPB124" s="10"/>
      <c r="UPC124" s="10"/>
      <c r="UPD124" s="10"/>
      <c r="UPE124" s="10"/>
      <c r="UPF124" s="10"/>
      <c r="UPG124" s="10"/>
      <c r="UPH124" s="10"/>
      <c r="UPI124" s="10"/>
      <c r="UPJ124" s="10"/>
      <c r="UPK124" s="10"/>
      <c r="UPL124" s="10"/>
      <c r="UPM124" s="10"/>
      <c r="UPN124" s="10"/>
      <c r="UPO124" s="10"/>
      <c r="UPP124" s="10"/>
      <c r="UPQ124" s="10"/>
      <c r="UPR124" s="10"/>
      <c r="UPS124" s="10"/>
      <c r="UPT124" s="10"/>
      <c r="UPU124" s="10"/>
      <c r="UPV124" s="10"/>
      <c r="UPW124" s="10"/>
      <c r="UPX124" s="10"/>
      <c r="UPY124" s="10"/>
      <c r="UPZ124" s="10"/>
      <c r="UQA124" s="10"/>
      <c r="UQB124" s="10"/>
      <c r="UQC124" s="10"/>
      <c r="UQD124" s="10"/>
      <c r="UQE124" s="10"/>
      <c r="UQF124" s="10"/>
      <c r="UQG124" s="10"/>
      <c r="UQH124" s="10"/>
      <c r="UQI124" s="10"/>
      <c r="UQJ124" s="10"/>
      <c r="UQK124" s="10"/>
      <c r="UQL124" s="10"/>
      <c r="UQM124" s="10"/>
      <c r="UQN124" s="10"/>
      <c r="UQO124" s="10"/>
      <c r="UQP124" s="10"/>
      <c r="UQQ124" s="10"/>
      <c r="UQR124" s="10"/>
      <c r="UQS124" s="10"/>
      <c r="UQT124" s="10"/>
      <c r="UQU124" s="10"/>
      <c r="UQV124" s="10"/>
      <c r="UQW124" s="10"/>
      <c r="UQX124" s="10"/>
      <c r="UQY124" s="10"/>
      <c r="UQZ124" s="10"/>
      <c r="URA124" s="10"/>
      <c r="URB124" s="10"/>
      <c r="URC124" s="10"/>
      <c r="URD124" s="10"/>
      <c r="URE124" s="10"/>
      <c r="URF124" s="10"/>
      <c r="URG124" s="10"/>
      <c r="URH124" s="10"/>
      <c r="URI124" s="10"/>
      <c r="URJ124" s="10"/>
      <c r="URK124" s="10"/>
      <c r="URL124" s="10"/>
      <c r="URM124" s="10"/>
      <c r="URN124" s="10"/>
      <c r="URO124" s="10"/>
      <c r="URP124" s="10"/>
      <c r="URQ124" s="10"/>
      <c r="URR124" s="10"/>
      <c r="URS124" s="10"/>
      <c r="URT124" s="10"/>
      <c r="URU124" s="10"/>
      <c r="URV124" s="10"/>
      <c r="URW124" s="10"/>
      <c r="URX124" s="10"/>
      <c r="URY124" s="10"/>
      <c r="URZ124" s="10"/>
      <c r="USA124" s="10"/>
      <c r="USB124" s="10"/>
      <c r="USC124" s="10"/>
      <c r="USD124" s="10"/>
      <c r="USE124" s="10"/>
      <c r="USF124" s="10"/>
      <c r="USG124" s="10"/>
      <c r="USH124" s="10"/>
      <c r="USI124" s="10"/>
      <c r="USJ124" s="10"/>
      <c r="USK124" s="10"/>
      <c r="USL124" s="10"/>
      <c r="USM124" s="10"/>
      <c r="USN124" s="10"/>
      <c r="USO124" s="10"/>
      <c r="USP124" s="10"/>
      <c r="USQ124" s="10"/>
      <c r="USR124" s="10"/>
      <c r="USS124" s="10"/>
      <c r="UST124" s="10"/>
      <c r="USU124" s="10"/>
      <c r="USV124" s="10"/>
      <c r="USW124" s="10"/>
      <c r="USX124" s="10"/>
      <c r="USY124" s="10"/>
      <c r="USZ124" s="10"/>
      <c r="UTA124" s="10"/>
      <c r="UTB124" s="10"/>
      <c r="UTC124" s="10"/>
      <c r="UTD124" s="10"/>
      <c r="UTE124" s="10"/>
      <c r="UTF124" s="10"/>
      <c r="UTG124" s="10"/>
      <c r="UTH124" s="10"/>
      <c r="UTI124" s="10"/>
      <c r="UTJ124" s="10"/>
      <c r="UTK124" s="10"/>
      <c r="UTL124" s="10"/>
      <c r="UTM124" s="10"/>
      <c r="UTN124" s="10"/>
      <c r="UTO124" s="10"/>
      <c r="UTP124" s="10"/>
      <c r="UTQ124" s="10"/>
      <c r="UTR124" s="10"/>
      <c r="UTS124" s="10"/>
      <c r="UTT124" s="10"/>
      <c r="UTU124" s="10"/>
      <c r="UTV124" s="10"/>
      <c r="UTW124" s="10"/>
      <c r="UTX124" s="10"/>
      <c r="UTY124" s="10"/>
      <c r="UTZ124" s="10"/>
      <c r="UUA124" s="10"/>
      <c r="UUB124" s="10"/>
      <c r="UUC124" s="10"/>
      <c r="UUD124" s="10"/>
      <c r="UUE124" s="10"/>
      <c r="UUF124" s="10"/>
      <c r="UUG124" s="10"/>
      <c r="UUH124" s="10"/>
      <c r="UUI124" s="10"/>
      <c r="UUJ124" s="10"/>
      <c r="UUK124" s="10"/>
      <c r="UUL124" s="10"/>
      <c r="UUM124" s="10"/>
      <c r="UUN124" s="10"/>
      <c r="UUO124" s="10"/>
      <c r="UUP124" s="10"/>
      <c r="UUQ124" s="10"/>
      <c r="UUR124" s="10"/>
      <c r="UUS124" s="10"/>
      <c r="UUT124" s="10"/>
      <c r="UUU124" s="10"/>
      <c r="UUV124" s="10"/>
      <c r="UUW124" s="10"/>
      <c r="UUX124" s="10"/>
      <c r="UUY124" s="10"/>
      <c r="UUZ124" s="10"/>
      <c r="UVA124" s="10"/>
      <c r="UVB124" s="10"/>
      <c r="UVC124" s="10"/>
      <c r="UVD124" s="10"/>
      <c r="UVE124" s="10"/>
      <c r="UVF124" s="10"/>
      <c r="UVG124" s="10"/>
      <c r="UVH124" s="10"/>
      <c r="UVI124" s="10"/>
      <c r="UVJ124" s="10"/>
      <c r="UVK124" s="10"/>
      <c r="UVL124" s="10"/>
      <c r="UVM124" s="10"/>
      <c r="UVN124" s="10"/>
      <c r="UVO124" s="10"/>
      <c r="UVP124" s="10"/>
      <c r="UVQ124" s="10"/>
      <c r="UVR124" s="10"/>
      <c r="UVS124" s="10"/>
      <c r="UVT124" s="10"/>
      <c r="UVU124" s="10"/>
      <c r="UVV124" s="10"/>
      <c r="UVW124" s="10"/>
      <c r="UVX124" s="10"/>
      <c r="UVY124" s="10"/>
      <c r="UVZ124" s="10"/>
      <c r="UWA124" s="10"/>
      <c r="UWB124" s="10"/>
      <c r="UWC124" s="10"/>
      <c r="UWD124" s="10"/>
      <c r="UWE124" s="10"/>
      <c r="UWF124" s="10"/>
      <c r="UWG124" s="10"/>
      <c r="UWH124" s="10"/>
      <c r="UWI124" s="10"/>
      <c r="UWJ124" s="10"/>
      <c r="UWK124" s="10"/>
      <c r="UWL124" s="10"/>
      <c r="UWM124" s="10"/>
      <c r="UWN124" s="10"/>
      <c r="UWO124" s="10"/>
      <c r="UWP124" s="10"/>
      <c r="UWQ124" s="10"/>
      <c r="UWR124" s="10"/>
      <c r="UWS124" s="10"/>
      <c r="UWT124" s="10"/>
      <c r="UWU124" s="10"/>
      <c r="UWV124" s="10"/>
      <c r="UWW124" s="10"/>
      <c r="UWX124" s="10"/>
      <c r="UWY124" s="10"/>
      <c r="UWZ124" s="10"/>
      <c r="UXA124" s="10"/>
      <c r="UXB124" s="10"/>
      <c r="UXC124" s="10"/>
      <c r="UXD124" s="10"/>
      <c r="UXE124" s="10"/>
      <c r="UXF124" s="10"/>
      <c r="UXG124" s="10"/>
      <c r="UXH124" s="10"/>
      <c r="UXI124" s="10"/>
      <c r="UXJ124" s="10"/>
      <c r="UXK124" s="10"/>
      <c r="UXL124" s="10"/>
      <c r="UXM124" s="10"/>
      <c r="UXN124" s="10"/>
      <c r="UXO124" s="10"/>
      <c r="UXP124" s="10"/>
      <c r="UXQ124" s="10"/>
      <c r="UXR124" s="10"/>
      <c r="UXS124" s="10"/>
      <c r="UXT124" s="10"/>
      <c r="UXU124" s="10"/>
      <c r="UXV124" s="10"/>
      <c r="UXW124" s="10"/>
      <c r="UXX124" s="10"/>
      <c r="UXY124" s="10"/>
      <c r="UXZ124" s="10"/>
      <c r="UYA124" s="10"/>
      <c r="UYB124" s="10"/>
      <c r="UYC124" s="10"/>
      <c r="UYD124" s="10"/>
      <c r="UYE124" s="10"/>
      <c r="UYF124" s="10"/>
      <c r="UYG124" s="10"/>
      <c r="UYH124" s="10"/>
      <c r="UYI124" s="10"/>
      <c r="UYJ124" s="10"/>
      <c r="UYK124" s="10"/>
      <c r="UYL124" s="10"/>
      <c r="UYM124" s="10"/>
      <c r="UYN124" s="10"/>
      <c r="UYO124" s="10"/>
      <c r="UYP124" s="10"/>
      <c r="UYQ124" s="10"/>
      <c r="UYR124" s="10"/>
      <c r="UYS124" s="10"/>
      <c r="UYT124" s="10"/>
      <c r="UYU124" s="10"/>
      <c r="UYV124" s="10"/>
      <c r="UYW124" s="10"/>
      <c r="UYX124" s="10"/>
      <c r="UYY124" s="10"/>
      <c r="UYZ124" s="10"/>
      <c r="UZA124" s="10"/>
      <c r="UZB124" s="10"/>
      <c r="UZC124" s="10"/>
      <c r="UZD124" s="10"/>
      <c r="UZE124" s="10"/>
      <c r="UZF124" s="10"/>
      <c r="UZG124" s="10"/>
      <c r="UZH124" s="10"/>
      <c r="UZI124" s="10"/>
      <c r="UZJ124" s="10"/>
      <c r="UZK124" s="10"/>
      <c r="UZL124" s="10"/>
      <c r="UZM124" s="10"/>
      <c r="UZN124" s="10"/>
      <c r="UZO124" s="10"/>
      <c r="UZP124" s="10"/>
      <c r="UZQ124" s="10"/>
      <c r="UZR124" s="10"/>
      <c r="UZS124" s="10"/>
      <c r="UZT124" s="10"/>
      <c r="UZU124" s="10"/>
      <c r="UZV124" s="10"/>
      <c r="UZW124" s="10"/>
      <c r="UZX124" s="10"/>
      <c r="UZY124" s="10"/>
      <c r="UZZ124" s="10"/>
      <c r="VAA124" s="10"/>
      <c r="VAB124" s="10"/>
      <c r="VAC124" s="10"/>
      <c r="VAD124" s="10"/>
      <c r="VAE124" s="10"/>
      <c r="VAF124" s="10"/>
      <c r="VAG124" s="10"/>
      <c r="VAH124" s="10"/>
      <c r="VAI124" s="10"/>
      <c r="VAJ124" s="10"/>
      <c r="VAK124" s="10"/>
      <c r="VAL124" s="10"/>
      <c r="VAM124" s="10"/>
      <c r="VAN124" s="10"/>
      <c r="VAO124" s="10"/>
      <c r="VAP124" s="10"/>
      <c r="VAQ124" s="10"/>
      <c r="VAR124" s="10"/>
      <c r="VAS124" s="10"/>
      <c r="VAT124" s="10"/>
      <c r="VAU124" s="10"/>
      <c r="VAV124" s="10"/>
      <c r="VAW124" s="10"/>
      <c r="VAX124" s="10"/>
      <c r="VAY124" s="10"/>
      <c r="VAZ124" s="10"/>
      <c r="VBA124" s="10"/>
      <c r="VBB124" s="10"/>
      <c r="VBC124" s="10"/>
      <c r="VBD124" s="10"/>
      <c r="VBE124" s="10"/>
      <c r="VBF124" s="10"/>
      <c r="VBG124" s="10"/>
      <c r="VBH124" s="10"/>
      <c r="VBI124" s="10"/>
      <c r="VBJ124" s="10"/>
      <c r="VBK124" s="10"/>
      <c r="VBL124" s="10"/>
      <c r="VBM124" s="10"/>
      <c r="VBN124" s="10"/>
      <c r="VBO124" s="10"/>
      <c r="VBP124" s="10"/>
      <c r="VBQ124" s="10"/>
      <c r="VBR124" s="10"/>
      <c r="VBS124" s="10"/>
      <c r="VBT124" s="10"/>
      <c r="VBU124" s="10"/>
      <c r="VBV124" s="10"/>
      <c r="VBW124" s="10"/>
      <c r="VBX124" s="10"/>
      <c r="VBY124" s="10"/>
      <c r="VBZ124" s="10"/>
      <c r="VCA124" s="10"/>
      <c r="VCB124" s="10"/>
      <c r="VCC124" s="10"/>
      <c r="VCD124" s="10"/>
      <c r="VCE124" s="10"/>
      <c r="VCF124" s="10"/>
      <c r="VCG124" s="10"/>
      <c r="VCH124" s="10"/>
      <c r="VCI124" s="10"/>
      <c r="VCJ124" s="10"/>
      <c r="VCK124" s="10"/>
      <c r="VCL124" s="10"/>
      <c r="VCM124" s="10"/>
      <c r="VCN124" s="10"/>
      <c r="VCO124" s="10"/>
      <c r="VCP124" s="10"/>
      <c r="VCQ124" s="10"/>
      <c r="VCR124" s="10"/>
      <c r="VCS124" s="10"/>
      <c r="VCT124" s="10"/>
      <c r="VCU124" s="10"/>
      <c r="VCV124" s="10"/>
      <c r="VCW124" s="10"/>
      <c r="VCX124" s="10"/>
      <c r="VCY124" s="10"/>
      <c r="VCZ124" s="10"/>
      <c r="VDA124" s="10"/>
      <c r="VDB124" s="10"/>
      <c r="VDC124" s="10"/>
      <c r="VDD124" s="10"/>
      <c r="VDE124" s="10"/>
      <c r="VDF124" s="10"/>
      <c r="VDG124" s="10"/>
      <c r="VDH124" s="10"/>
      <c r="VDI124" s="10"/>
      <c r="VDJ124" s="10"/>
      <c r="VDK124" s="10"/>
      <c r="VDL124" s="10"/>
      <c r="VDM124" s="10"/>
      <c r="VDN124" s="10"/>
      <c r="VDO124" s="10"/>
      <c r="VDP124" s="10"/>
      <c r="VDQ124" s="10"/>
      <c r="VDR124" s="10"/>
      <c r="VDS124" s="10"/>
      <c r="VDT124" s="10"/>
      <c r="VDU124" s="10"/>
      <c r="VDV124" s="10"/>
      <c r="VDW124" s="10"/>
      <c r="VDX124" s="10"/>
      <c r="VDY124" s="10"/>
      <c r="VDZ124" s="10"/>
      <c r="VEA124" s="10"/>
      <c r="VEB124" s="10"/>
      <c r="VEC124" s="10"/>
      <c r="VED124" s="10"/>
      <c r="VEE124" s="10"/>
      <c r="VEF124" s="10"/>
      <c r="VEG124" s="10"/>
      <c r="VEH124" s="10"/>
      <c r="VEI124" s="10"/>
      <c r="VEJ124" s="10"/>
      <c r="VEK124" s="10"/>
      <c r="VEL124" s="10"/>
      <c r="VEM124" s="10"/>
      <c r="VEN124" s="10"/>
      <c r="VEO124" s="10"/>
      <c r="VEP124" s="10"/>
      <c r="VEQ124" s="10"/>
      <c r="VER124" s="10"/>
      <c r="VES124" s="10"/>
      <c r="VET124" s="10"/>
      <c r="VEU124" s="10"/>
      <c r="VEV124" s="10"/>
      <c r="VEW124" s="10"/>
      <c r="VEX124" s="10"/>
      <c r="VEY124" s="10"/>
      <c r="VEZ124" s="10"/>
      <c r="VFA124" s="10"/>
      <c r="VFB124" s="10"/>
      <c r="VFC124" s="10"/>
      <c r="VFD124" s="10"/>
      <c r="VFE124" s="10"/>
      <c r="VFF124" s="10"/>
      <c r="VFG124" s="10"/>
      <c r="VFH124" s="10"/>
      <c r="VFI124" s="10"/>
      <c r="VFJ124" s="10"/>
      <c r="VFK124" s="10"/>
      <c r="VFL124" s="10"/>
      <c r="VFM124" s="10"/>
      <c r="VFN124" s="10"/>
      <c r="VFO124" s="10"/>
      <c r="VFP124" s="10"/>
      <c r="VFQ124" s="10"/>
      <c r="VFR124" s="10"/>
      <c r="VFS124" s="10"/>
      <c r="VFT124" s="10"/>
      <c r="VFU124" s="10"/>
      <c r="VFV124" s="10"/>
      <c r="VFW124" s="10"/>
      <c r="VFX124" s="10"/>
      <c r="VFY124" s="10"/>
      <c r="VFZ124" s="10"/>
      <c r="VGA124" s="10"/>
      <c r="VGB124" s="10"/>
      <c r="VGC124" s="10"/>
      <c r="VGD124" s="10"/>
      <c r="VGE124" s="10"/>
      <c r="VGF124" s="10"/>
      <c r="VGG124" s="10"/>
      <c r="VGH124" s="10"/>
      <c r="VGI124" s="10"/>
      <c r="VGJ124" s="10"/>
      <c r="VGK124" s="10"/>
      <c r="VGL124" s="10"/>
      <c r="VGM124" s="10"/>
      <c r="VGN124" s="10"/>
      <c r="VGO124" s="10"/>
      <c r="VGP124" s="10"/>
      <c r="VGQ124" s="10"/>
      <c r="VGR124" s="10"/>
      <c r="VGS124" s="10"/>
      <c r="VGT124" s="10"/>
      <c r="VGU124" s="10"/>
      <c r="VGV124" s="10"/>
      <c r="VGW124" s="10"/>
      <c r="VGX124" s="10"/>
      <c r="VGY124" s="10"/>
      <c r="VGZ124" s="10"/>
      <c r="VHA124" s="10"/>
      <c r="VHB124" s="10"/>
      <c r="VHC124" s="10"/>
      <c r="VHD124" s="10"/>
      <c r="VHE124" s="10"/>
      <c r="VHF124" s="10"/>
      <c r="VHG124" s="10"/>
      <c r="VHH124" s="10"/>
      <c r="VHI124" s="10"/>
      <c r="VHJ124" s="10"/>
      <c r="VHK124" s="10"/>
      <c r="VHL124" s="10"/>
      <c r="VHM124" s="10"/>
      <c r="VHN124" s="10"/>
      <c r="VHO124" s="10"/>
      <c r="VHP124" s="10"/>
      <c r="VHQ124" s="10"/>
      <c r="VHR124" s="10"/>
      <c r="VHS124" s="10"/>
      <c r="VHT124" s="10"/>
      <c r="VHU124" s="10"/>
      <c r="VHV124" s="10"/>
      <c r="VHW124" s="10"/>
      <c r="VHX124" s="10"/>
      <c r="VHY124" s="10"/>
      <c r="VHZ124" s="10"/>
      <c r="VIA124" s="10"/>
      <c r="VIB124" s="10"/>
      <c r="VIC124" s="10"/>
      <c r="VID124" s="10"/>
      <c r="VIE124" s="10"/>
      <c r="VIF124" s="10"/>
      <c r="VIG124" s="10"/>
      <c r="VIH124" s="10"/>
      <c r="VII124" s="10"/>
      <c r="VIJ124" s="10"/>
      <c r="VIK124" s="10"/>
      <c r="VIL124" s="10"/>
      <c r="VIM124" s="10"/>
      <c r="VIN124" s="10"/>
      <c r="VIO124" s="10"/>
      <c r="VIP124" s="10"/>
      <c r="VIQ124" s="10"/>
      <c r="VIR124" s="10"/>
      <c r="VIS124" s="10"/>
      <c r="VIT124" s="10"/>
      <c r="VIU124" s="10"/>
      <c r="VIV124" s="10"/>
      <c r="VIW124" s="10"/>
      <c r="VIX124" s="10"/>
      <c r="VIY124" s="10"/>
      <c r="VIZ124" s="10"/>
      <c r="VJA124" s="10"/>
      <c r="VJB124" s="10"/>
      <c r="VJC124" s="10"/>
      <c r="VJD124" s="10"/>
      <c r="VJE124" s="10"/>
      <c r="VJF124" s="10"/>
      <c r="VJG124" s="10"/>
      <c r="VJH124" s="10"/>
      <c r="VJI124" s="10"/>
      <c r="VJJ124" s="10"/>
      <c r="VJK124" s="10"/>
      <c r="VJL124" s="10"/>
      <c r="VJM124" s="10"/>
      <c r="VJN124" s="10"/>
      <c r="VJO124" s="10"/>
      <c r="VJP124" s="10"/>
      <c r="VJQ124" s="10"/>
      <c r="VJR124" s="10"/>
      <c r="VJS124" s="10"/>
      <c r="VJT124" s="10"/>
      <c r="VJU124" s="10"/>
      <c r="VJV124" s="10"/>
      <c r="VJW124" s="10"/>
      <c r="VJX124" s="10"/>
      <c r="VJY124" s="10"/>
      <c r="VJZ124" s="10"/>
      <c r="VKA124" s="10"/>
      <c r="VKB124" s="10"/>
      <c r="VKC124" s="10"/>
      <c r="VKD124" s="10"/>
      <c r="VKE124" s="10"/>
      <c r="VKF124" s="10"/>
      <c r="VKG124" s="10"/>
      <c r="VKH124" s="10"/>
      <c r="VKI124" s="10"/>
      <c r="VKJ124" s="10"/>
      <c r="VKK124" s="10"/>
      <c r="VKL124" s="10"/>
      <c r="VKM124" s="10"/>
      <c r="VKN124" s="10"/>
      <c r="VKO124" s="10"/>
      <c r="VKP124" s="10"/>
      <c r="VKQ124" s="10"/>
      <c r="VKR124" s="10"/>
      <c r="VKS124" s="10"/>
      <c r="VKT124" s="10"/>
      <c r="VKU124" s="10"/>
      <c r="VKV124" s="10"/>
      <c r="VKW124" s="10"/>
      <c r="VKX124" s="10"/>
      <c r="VKY124" s="10"/>
      <c r="VKZ124" s="10"/>
      <c r="VLA124" s="10"/>
      <c r="VLB124" s="10"/>
      <c r="VLC124" s="10"/>
      <c r="VLD124" s="10"/>
      <c r="VLE124" s="10"/>
      <c r="VLF124" s="10"/>
      <c r="VLG124" s="10"/>
      <c r="VLH124" s="10"/>
      <c r="VLI124" s="10"/>
      <c r="VLJ124" s="10"/>
      <c r="VLK124" s="10"/>
      <c r="VLL124" s="10"/>
      <c r="VLM124" s="10"/>
      <c r="VLN124" s="10"/>
      <c r="VLO124" s="10"/>
      <c r="VLP124" s="10"/>
      <c r="VLQ124" s="10"/>
      <c r="VLR124" s="10"/>
      <c r="VLS124" s="10"/>
      <c r="VLT124" s="10"/>
      <c r="VLU124" s="10"/>
      <c r="VLV124" s="10"/>
      <c r="VLW124" s="10"/>
      <c r="VLX124" s="10"/>
      <c r="VLY124" s="10"/>
      <c r="VLZ124" s="10"/>
      <c r="VMA124" s="10"/>
      <c r="VMB124" s="10"/>
      <c r="VMC124" s="10"/>
      <c r="VMD124" s="10"/>
      <c r="VME124" s="10"/>
      <c r="VMF124" s="10"/>
      <c r="VMG124" s="10"/>
      <c r="VMH124" s="10"/>
      <c r="VMI124" s="10"/>
      <c r="VMJ124" s="10"/>
      <c r="VMK124" s="10"/>
      <c r="VML124" s="10"/>
      <c r="VMM124" s="10"/>
      <c r="VMN124" s="10"/>
      <c r="VMO124" s="10"/>
      <c r="VMP124" s="10"/>
      <c r="VMQ124" s="10"/>
      <c r="VMR124" s="10"/>
      <c r="VMS124" s="10"/>
      <c r="VMT124" s="10"/>
      <c r="VMU124" s="10"/>
      <c r="VMV124" s="10"/>
      <c r="VMW124" s="10"/>
      <c r="VMX124" s="10"/>
      <c r="VMY124" s="10"/>
      <c r="VMZ124" s="10"/>
      <c r="VNA124" s="10"/>
      <c r="VNB124" s="10"/>
      <c r="VNC124" s="10"/>
      <c r="VND124" s="10"/>
      <c r="VNE124" s="10"/>
      <c r="VNF124" s="10"/>
      <c r="VNG124" s="10"/>
      <c r="VNH124" s="10"/>
      <c r="VNI124" s="10"/>
      <c r="VNJ124" s="10"/>
      <c r="VNK124" s="10"/>
      <c r="VNL124" s="10"/>
      <c r="VNM124" s="10"/>
      <c r="VNN124" s="10"/>
      <c r="VNO124" s="10"/>
      <c r="VNP124" s="10"/>
      <c r="VNQ124" s="10"/>
      <c r="VNR124" s="10"/>
      <c r="VNS124" s="10"/>
      <c r="VNT124" s="10"/>
      <c r="VNU124" s="10"/>
      <c r="VNV124" s="10"/>
      <c r="VNW124" s="10"/>
      <c r="VNX124" s="10"/>
      <c r="VNY124" s="10"/>
      <c r="VNZ124" s="10"/>
      <c r="VOA124" s="10"/>
      <c r="VOB124" s="10"/>
      <c r="VOC124" s="10"/>
      <c r="VOD124" s="10"/>
      <c r="VOE124" s="10"/>
      <c r="VOF124" s="10"/>
      <c r="VOG124" s="10"/>
      <c r="VOH124" s="10"/>
      <c r="VOI124" s="10"/>
      <c r="VOJ124" s="10"/>
      <c r="VOK124" s="10"/>
      <c r="VOL124" s="10"/>
      <c r="VOM124" s="10"/>
      <c r="VON124" s="10"/>
      <c r="VOO124" s="10"/>
      <c r="VOP124" s="10"/>
      <c r="VOQ124" s="10"/>
      <c r="VOR124" s="10"/>
      <c r="VOS124" s="10"/>
      <c r="VOT124" s="10"/>
      <c r="VOU124" s="10"/>
      <c r="VOV124" s="10"/>
      <c r="VOW124" s="10"/>
      <c r="VOX124" s="10"/>
      <c r="VOY124" s="10"/>
      <c r="VOZ124" s="10"/>
      <c r="VPA124" s="10"/>
      <c r="VPB124" s="10"/>
      <c r="VPC124" s="10"/>
      <c r="VPD124" s="10"/>
      <c r="VPE124" s="10"/>
      <c r="VPF124" s="10"/>
      <c r="VPG124" s="10"/>
      <c r="VPH124" s="10"/>
      <c r="VPI124" s="10"/>
      <c r="VPJ124" s="10"/>
      <c r="VPK124" s="10"/>
      <c r="VPL124" s="10"/>
      <c r="VPM124" s="10"/>
      <c r="VPN124" s="10"/>
      <c r="VPO124" s="10"/>
      <c r="VPP124" s="10"/>
      <c r="VPQ124" s="10"/>
      <c r="VPR124" s="10"/>
      <c r="VPS124" s="10"/>
      <c r="VPT124" s="10"/>
      <c r="VPU124" s="10"/>
      <c r="VPV124" s="10"/>
      <c r="VPW124" s="10"/>
      <c r="VPX124" s="10"/>
      <c r="VPY124" s="10"/>
      <c r="VPZ124" s="10"/>
      <c r="VQA124" s="10"/>
      <c r="VQB124" s="10"/>
      <c r="VQC124" s="10"/>
      <c r="VQD124" s="10"/>
      <c r="VQE124" s="10"/>
      <c r="VQF124" s="10"/>
      <c r="VQG124" s="10"/>
      <c r="VQH124" s="10"/>
      <c r="VQI124" s="10"/>
      <c r="VQJ124" s="10"/>
      <c r="VQK124" s="10"/>
      <c r="VQL124" s="10"/>
      <c r="VQM124" s="10"/>
      <c r="VQN124" s="10"/>
      <c r="VQO124" s="10"/>
      <c r="VQP124" s="10"/>
      <c r="VQQ124" s="10"/>
      <c r="VQR124" s="10"/>
      <c r="VQS124" s="10"/>
      <c r="VQT124" s="10"/>
      <c r="VQU124" s="10"/>
      <c r="VQV124" s="10"/>
      <c r="VQW124" s="10"/>
      <c r="VQX124" s="10"/>
      <c r="VQY124" s="10"/>
      <c r="VQZ124" s="10"/>
      <c r="VRA124" s="10"/>
      <c r="VRB124" s="10"/>
      <c r="VRC124" s="10"/>
      <c r="VRD124" s="10"/>
      <c r="VRE124" s="10"/>
      <c r="VRF124" s="10"/>
      <c r="VRG124" s="10"/>
      <c r="VRH124" s="10"/>
      <c r="VRI124" s="10"/>
      <c r="VRJ124" s="10"/>
      <c r="VRK124" s="10"/>
      <c r="VRL124" s="10"/>
      <c r="VRM124" s="10"/>
      <c r="VRN124" s="10"/>
      <c r="VRO124" s="10"/>
      <c r="VRP124" s="10"/>
      <c r="VRQ124" s="10"/>
      <c r="VRR124" s="10"/>
      <c r="VRS124" s="10"/>
      <c r="VRT124" s="10"/>
      <c r="VRU124" s="10"/>
      <c r="VRV124" s="10"/>
      <c r="VRW124" s="10"/>
      <c r="VRX124" s="10"/>
      <c r="VRY124" s="10"/>
      <c r="VRZ124" s="10"/>
      <c r="VSA124" s="10"/>
      <c r="VSB124" s="10"/>
      <c r="VSC124" s="10"/>
      <c r="VSD124" s="10"/>
      <c r="VSE124" s="10"/>
      <c r="VSF124" s="10"/>
      <c r="VSG124" s="10"/>
      <c r="VSH124" s="10"/>
      <c r="VSI124" s="10"/>
      <c r="VSJ124" s="10"/>
      <c r="VSK124" s="10"/>
      <c r="VSL124" s="10"/>
      <c r="VSM124" s="10"/>
      <c r="VSN124" s="10"/>
      <c r="VSO124" s="10"/>
      <c r="VSP124" s="10"/>
      <c r="VSQ124" s="10"/>
      <c r="VSR124" s="10"/>
      <c r="VSS124" s="10"/>
      <c r="VST124" s="10"/>
      <c r="VSU124" s="10"/>
      <c r="VSV124" s="10"/>
      <c r="VSW124" s="10"/>
      <c r="VSX124" s="10"/>
      <c r="VSY124" s="10"/>
      <c r="VSZ124" s="10"/>
      <c r="VTA124" s="10"/>
      <c r="VTB124" s="10"/>
      <c r="VTC124" s="10"/>
      <c r="VTD124" s="10"/>
      <c r="VTE124" s="10"/>
      <c r="VTF124" s="10"/>
      <c r="VTG124" s="10"/>
      <c r="VTH124" s="10"/>
      <c r="VTI124" s="10"/>
      <c r="VTJ124" s="10"/>
      <c r="VTK124" s="10"/>
      <c r="VTL124" s="10"/>
      <c r="VTM124" s="10"/>
      <c r="VTN124" s="10"/>
      <c r="VTO124" s="10"/>
      <c r="VTP124" s="10"/>
      <c r="VTQ124" s="10"/>
      <c r="VTR124" s="10"/>
      <c r="VTS124" s="10"/>
      <c r="VTT124" s="10"/>
      <c r="VTU124" s="10"/>
      <c r="VTV124" s="10"/>
      <c r="VTW124" s="10"/>
      <c r="VTX124" s="10"/>
      <c r="VTY124" s="10"/>
      <c r="VTZ124" s="10"/>
      <c r="VUA124" s="10"/>
      <c r="VUB124" s="10"/>
      <c r="VUC124" s="10"/>
      <c r="VUD124" s="10"/>
      <c r="VUE124" s="10"/>
      <c r="VUF124" s="10"/>
      <c r="VUG124" s="10"/>
      <c r="VUH124" s="10"/>
      <c r="VUI124" s="10"/>
      <c r="VUJ124" s="10"/>
      <c r="VUK124" s="10"/>
      <c r="VUL124" s="10"/>
      <c r="VUM124" s="10"/>
      <c r="VUN124" s="10"/>
      <c r="VUO124" s="10"/>
      <c r="VUP124" s="10"/>
      <c r="VUQ124" s="10"/>
      <c r="VUR124" s="10"/>
      <c r="VUS124" s="10"/>
      <c r="VUT124" s="10"/>
      <c r="VUU124" s="10"/>
      <c r="VUV124" s="10"/>
      <c r="VUW124" s="10"/>
      <c r="VUX124" s="10"/>
      <c r="VUY124" s="10"/>
      <c r="VUZ124" s="10"/>
      <c r="VVA124" s="10"/>
      <c r="VVB124" s="10"/>
      <c r="VVC124" s="10"/>
      <c r="VVD124" s="10"/>
      <c r="VVE124" s="10"/>
      <c r="VVF124" s="10"/>
      <c r="VVG124" s="10"/>
      <c r="VVH124" s="10"/>
      <c r="VVI124" s="10"/>
      <c r="VVJ124" s="10"/>
      <c r="VVK124" s="10"/>
      <c r="VVL124" s="10"/>
      <c r="VVM124" s="10"/>
      <c r="VVN124" s="10"/>
      <c r="VVO124" s="10"/>
      <c r="VVP124" s="10"/>
      <c r="VVQ124" s="10"/>
      <c r="VVR124" s="10"/>
      <c r="VVS124" s="10"/>
      <c r="VVT124" s="10"/>
      <c r="VVU124" s="10"/>
      <c r="VVV124" s="10"/>
      <c r="VVW124" s="10"/>
      <c r="VVX124" s="10"/>
      <c r="VVY124" s="10"/>
      <c r="VVZ124" s="10"/>
      <c r="VWA124" s="10"/>
      <c r="VWB124" s="10"/>
      <c r="VWC124" s="10"/>
      <c r="VWD124" s="10"/>
      <c r="VWE124" s="10"/>
      <c r="VWF124" s="10"/>
      <c r="VWG124" s="10"/>
      <c r="VWH124" s="10"/>
      <c r="VWI124" s="10"/>
      <c r="VWJ124" s="10"/>
      <c r="VWK124" s="10"/>
      <c r="VWL124" s="10"/>
      <c r="VWM124" s="10"/>
      <c r="VWN124" s="10"/>
      <c r="VWO124" s="10"/>
      <c r="VWP124" s="10"/>
      <c r="VWQ124" s="10"/>
      <c r="VWR124" s="10"/>
      <c r="VWS124" s="10"/>
      <c r="VWT124" s="10"/>
      <c r="VWU124" s="10"/>
      <c r="VWV124" s="10"/>
      <c r="VWW124" s="10"/>
      <c r="VWX124" s="10"/>
      <c r="VWY124" s="10"/>
      <c r="VWZ124" s="10"/>
      <c r="VXA124" s="10"/>
      <c r="VXB124" s="10"/>
      <c r="VXC124" s="10"/>
      <c r="VXD124" s="10"/>
      <c r="VXE124" s="10"/>
      <c r="VXF124" s="10"/>
      <c r="VXG124" s="10"/>
      <c r="VXH124" s="10"/>
      <c r="VXI124" s="10"/>
      <c r="VXJ124" s="10"/>
      <c r="VXK124" s="10"/>
      <c r="VXL124" s="10"/>
      <c r="VXM124" s="10"/>
      <c r="VXN124" s="10"/>
      <c r="VXO124" s="10"/>
      <c r="VXP124" s="10"/>
      <c r="VXQ124" s="10"/>
      <c r="VXR124" s="10"/>
      <c r="VXS124" s="10"/>
      <c r="VXT124" s="10"/>
      <c r="VXU124" s="10"/>
      <c r="VXV124" s="10"/>
      <c r="VXW124" s="10"/>
      <c r="VXX124" s="10"/>
      <c r="VXY124" s="10"/>
      <c r="VXZ124" s="10"/>
      <c r="VYA124" s="10"/>
      <c r="VYB124" s="10"/>
      <c r="VYC124" s="10"/>
      <c r="VYD124" s="10"/>
      <c r="VYE124" s="10"/>
      <c r="VYF124" s="10"/>
      <c r="VYG124" s="10"/>
      <c r="VYH124" s="10"/>
      <c r="VYI124" s="10"/>
      <c r="VYJ124" s="10"/>
      <c r="VYK124" s="10"/>
      <c r="VYL124" s="10"/>
      <c r="VYM124" s="10"/>
      <c r="VYN124" s="10"/>
      <c r="VYO124" s="10"/>
      <c r="VYP124" s="10"/>
      <c r="VYQ124" s="10"/>
      <c r="VYR124" s="10"/>
      <c r="VYS124" s="10"/>
      <c r="VYT124" s="10"/>
      <c r="VYU124" s="10"/>
      <c r="VYV124" s="10"/>
      <c r="VYW124" s="10"/>
      <c r="VYX124" s="10"/>
      <c r="VYY124" s="10"/>
      <c r="VYZ124" s="10"/>
      <c r="VZA124" s="10"/>
      <c r="VZB124" s="10"/>
      <c r="VZC124" s="10"/>
      <c r="VZD124" s="10"/>
      <c r="VZE124" s="10"/>
      <c r="VZF124" s="10"/>
      <c r="VZG124" s="10"/>
      <c r="VZH124" s="10"/>
      <c r="VZI124" s="10"/>
      <c r="VZJ124" s="10"/>
      <c r="VZK124" s="10"/>
      <c r="VZL124" s="10"/>
      <c r="VZM124" s="10"/>
      <c r="VZN124" s="10"/>
      <c r="VZO124" s="10"/>
      <c r="VZP124" s="10"/>
      <c r="VZQ124" s="10"/>
      <c r="VZR124" s="10"/>
      <c r="VZS124" s="10"/>
      <c r="VZT124" s="10"/>
      <c r="VZU124" s="10"/>
      <c r="VZV124" s="10"/>
      <c r="VZW124" s="10"/>
      <c r="VZX124" s="10"/>
      <c r="VZY124" s="10"/>
      <c r="VZZ124" s="10"/>
      <c r="WAA124" s="10"/>
      <c r="WAB124" s="10"/>
      <c r="WAC124" s="10"/>
      <c r="WAD124" s="10"/>
      <c r="WAE124" s="10"/>
      <c r="WAF124" s="10"/>
      <c r="WAG124" s="10"/>
      <c r="WAH124" s="10"/>
      <c r="WAI124" s="10"/>
      <c r="WAJ124" s="10"/>
      <c r="WAK124" s="10"/>
      <c r="WAL124" s="10"/>
      <c r="WAM124" s="10"/>
      <c r="WAN124" s="10"/>
      <c r="WAO124" s="10"/>
      <c r="WAP124" s="10"/>
      <c r="WAQ124" s="10"/>
      <c r="WAR124" s="10"/>
      <c r="WAS124" s="10"/>
      <c r="WAT124" s="10"/>
      <c r="WAU124" s="10"/>
      <c r="WAV124" s="10"/>
      <c r="WAW124" s="10"/>
      <c r="WAX124" s="10"/>
      <c r="WAY124" s="10"/>
      <c r="WAZ124" s="10"/>
      <c r="WBA124" s="10"/>
      <c r="WBB124" s="10"/>
      <c r="WBC124" s="10"/>
      <c r="WBD124" s="10"/>
      <c r="WBE124" s="10"/>
      <c r="WBF124" s="10"/>
      <c r="WBG124" s="10"/>
      <c r="WBH124" s="10"/>
      <c r="WBI124" s="10"/>
      <c r="WBJ124" s="10"/>
      <c r="WBK124" s="10"/>
      <c r="WBL124" s="10"/>
      <c r="WBM124" s="10"/>
      <c r="WBN124" s="10"/>
      <c r="WBO124" s="10"/>
      <c r="WBP124" s="10"/>
      <c r="WBQ124" s="10"/>
      <c r="WBR124" s="10"/>
      <c r="WBS124" s="10"/>
      <c r="WBT124" s="10"/>
      <c r="WBU124" s="10"/>
      <c r="WBV124" s="10"/>
      <c r="WBW124" s="10"/>
      <c r="WBX124" s="10"/>
      <c r="WBY124" s="10"/>
      <c r="WBZ124" s="10"/>
      <c r="WCA124" s="10"/>
      <c r="WCB124" s="10"/>
      <c r="WCC124" s="10"/>
      <c r="WCD124" s="10"/>
      <c r="WCE124" s="10"/>
      <c r="WCF124" s="10"/>
      <c r="WCG124" s="10"/>
      <c r="WCH124" s="10"/>
      <c r="WCI124" s="10"/>
      <c r="WCJ124" s="10"/>
      <c r="WCK124" s="10"/>
      <c r="WCL124" s="10"/>
      <c r="WCM124" s="10"/>
      <c r="WCN124" s="10"/>
      <c r="WCO124" s="10"/>
      <c r="WCP124" s="10"/>
      <c r="WCQ124" s="10"/>
      <c r="WCR124" s="10"/>
      <c r="WCS124" s="10"/>
      <c r="WCT124" s="10"/>
      <c r="WCU124" s="10"/>
      <c r="WCV124" s="10"/>
      <c r="WCW124" s="10"/>
      <c r="WCX124" s="10"/>
      <c r="WCY124" s="10"/>
      <c r="WCZ124" s="10"/>
      <c r="WDA124" s="10"/>
      <c r="WDB124" s="10"/>
      <c r="WDC124" s="10"/>
      <c r="WDD124" s="10"/>
      <c r="WDE124" s="10"/>
      <c r="WDF124" s="10"/>
      <c r="WDG124" s="10"/>
      <c r="WDH124" s="10"/>
      <c r="WDI124" s="10"/>
      <c r="WDJ124" s="10"/>
      <c r="WDK124" s="10"/>
      <c r="WDL124" s="10"/>
      <c r="WDM124" s="10"/>
      <c r="WDN124" s="10"/>
      <c r="WDO124" s="10"/>
      <c r="WDP124" s="10"/>
      <c r="WDQ124" s="10"/>
      <c r="WDR124" s="10"/>
      <c r="WDS124" s="10"/>
      <c r="WDT124" s="10"/>
      <c r="WDU124" s="10"/>
      <c r="WDV124" s="10"/>
      <c r="WDW124" s="10"/>
      <c r="WDX124" s="10"/>
      <c r="WDY124" s="10"/>
      <c r="WDZ124" s="10"/>
      <c r="WEA124" s="10"/>
      <c r="WEB124" s="10"/>
      <c r="WEC124" s="10"/>
      <c r="WED124" s="10"/>
      <c r="WEE124" s="10"/>
      <c r="WEF124" s="10"/>
      <c r="WEG124" s="10"/>
      <c r="WEH124" s="10"/>
      <c r="WEI124" s="10"/>
      <c r="WEJ124" s="10"/>
      <c r="WEK124" s="10"/>
      <c r="WEL124" s="10"/>
      <c r="WEM124" s="10"/>
      <c r="WEN124" s="10"/>
      <c r="WEO124" s="10"/>
      <c r="WEP124" s="10"/>
      <c r="WEQ124" s="10"/>
      <c r="WER124" s="10"/>
      <c r="WES124" s="10"/>
      <c r="WET124" s="10"/>
      <c r="WEU124" s="10"/>
      <c r="WEV124" s="10"/>
      <c r="WEW124" s="10"/>
      <c r="WEX124" s="10"/>
      <c r="WEY124" s="10"/>
      <c r="WEZ124" s="10"/>
      <c r="WFA124" s="10"/>
      <c r="WFB124" s="10"/>
      <c r="WFC124" s="10"/>
      <c r="WFD124" s="10"/>
      <c r="WFE124" s="10"/>
      <c r="WFF124" s="10"/>
      <c r="WFG124" s="10"/>
      <c r="WFH124" s="10"/>
      <c r="WFI124" s="10"/>
      <c r="WFJ124" s="10"/>
      <c r="WFK124" s="10"/>
      <c r="WFL124" s="10"/>
      <c r="WFM124" s="10"/>
      <c r="WFN124" s="10"/>
      <c r="WFO124" s="10"/>
      <c r="WFP124" s="10"/>
      <c r="WFQ124" s="10"/>
      <c r="WFR124" s="10"/>
      <c r="WFS124" s="10"/>
      <c r="WFT124" s="10"/>
      <c r="WFU124" s="10"/>
      <c r="WFV124" s="10"/>
      <c r="WFW124" s="10"/>
      <c r="WFX124" s="10"/>
      <c r="WFY124" s="10"/>
      <c r="WFZ124" s="10"/>
      <c r="WGA124" s="10"/>
      <c r="WGB124" s="10"/>
      <c r="WGC124" s="10"/>
      <c r="WGD124" s="10"/>
      <c r="WGE124" s="10"/>
      <c r="WGF124" s="10"/>
      <c r="WGG124" s="10"/>
      <c r="WGH124" s="10"/>
      <c r="WGI124" s="10"/>
      <c r="WGJ124" s="10"/>
      <c r="WGK124" s="10"/>
      <c r="WGL124" s="10"/>
      <c r="WGM124" s="10"/>
      <c r="WGN124" s="10"/>
      <c r="WGO124" s="10"/>
      <c r="WGP124" s="10"/>
      <c r="WGQ124" s="10"/>
      <c r="WGR124" s="10"/>
      <c r="WGS124" s="10"/>
      <c r="WGT124" s="10"/>
      <c r="WGU124" s="10"/>
      <c r="WGV124" s="10"/>
      <c r="WGW124" s="10"/>
      <c r="WGX124" s="10"/>
      <c r="WGY124" s="10"/>
      <c r="WGZ124" s="10"/>
      <c r="WHA124" s="10"/>
      <c r="WHB124" s="10"/>
      <c r="WHC124" s="10"/>
      <c r="WHD124" s="10"/>
      <c r="WHE124" s="10"/>
      <c r="WHF124" s="10"/>
      <c r="WHG124" s="10"/>
      <c r="WHH124" s="10"/>
      <c r="WHI124" s="10"/>
      <c r="WHJ124" s="10"/>
      <c r="WHK124" s="10"/>
      <c r="WHL124" s="10"/>
      <c r="WHM124" s="10"/>
      <c r="WHN124" s="10"/>
      <c r="WHO124" s="10"/>
      <c r="WHP124" s="10"/>
      <c r="WHQ124" s="10"/>
      <c r="WHR124" s="10"/>
      <c r="WHS124" s="10"/>
      <c r="WHT124" s="10"/>
      <c r="WHU124" s="10"/>
      <c r="WHV124" s="10"/>
      <c r="WHW124" s="10"/>
      <c r="WHX124" s="10"/>
      <c r="WHY124" s="10"/>
      <c r="WHZ124" s="10"/>
      <c r="WIA124" s="10"/>
      <c r="WIB124" s="10"/>
      <c r="WIC124" s="10"/>
      <c r="WID124" s="10"/>
      <c r="WIE124" s="10"/>
      <c r="WIF124" s="10"/>
      <c r="WIG124" s="10"/>
      <c r="WIH124" s="10"/>
      <c r="WII124" s="10"/>
      <c r="WIJ124" s="10"/>
      <c r="WIK124" s="10"/>
      <c r="WIL124" s="10"/>
      <c r="WIM124" s="10"/>
      <c r="WIN124" s="10"/>
      <c r="WIO124" s="10"/>
      <c r="WIP124" s="10"/>
      <c r="WIQ124" s="10"/>
      <c r="WIR124" s="10"/>
      <c r="WIS124" s="10"/>
      <c r="WIT124" s="10"/>
      <c r="WIU124" s="10"/>
      <c r="WIV124" s="10"/>
      <c r="WIW124" s="10"/>
      <c r="WIX124" s="10"/>
      <c r="WIY124" s="10"/>
      <c r="WIZ124" s="10"/>
      <c r="WJA124" s="10"/>
      <c r="WJB124" s="10"/>
      <c r="WJC124" s="10"/>
      <c r="WJD124" s="10"/>
      <c r="WJE124" s="10"/>
      <c r="WJF124" s="10"/>
      <c r="WJG124" s="10"/>
      <c r="WJH124" s="10"/>
      <c r="WJI124" s="10"/>
      <c r="WJJ124" s="10"/>
      <c r="WJK124" s="10"/>
      <c r="WJL124" s="10"/>
      <c r="WJM124" s="10"/>
      <c r="WJN124" s="10"/>
      <c r="WJO124" s="10"/>
      <c r="WJP124" s="10"/>
      <c r="WJQ124" s="10"/>
      <c r="WJR124" s="10"/>
      <c r="WJS124" s="10"/>
      <c r="WJT124" s="10"/>
      <c r="WJU124" s="10"/>
      <c r="WJV124" s="10"/>
      <c r="WJW124" s="10"/>
      <c r="WJX124" s="10"/>
      <c r="WJY124" s="10"/>
      <c r="WJZ124" s="10"/>
      <c r="WKA124" s="10"/>
      <c r="WKB124" s="10"/>
      <c r="WKC124" s="10"/>
      <c r="WKD124" s="10"/>
      <c r="WKE124" s="10"/>
      <c r="WKF124" s="10"/>
      <c r="WKG124" s="10"/>
      <c r="WKH124" s="10"/>
      <c r="WKI124" s="10"/>
      <c r="WKJ124" s="10"/>
      <c r="WKK124" s="10"/>
      <c r="WKL124" s="10"/>
      <c r="WKM124" s="10"/>
      <c r="WKN124" s="10"/>
      <c r="WKO124" s="10"/>
      <c r="WKP124" s="10"/>
      <c r="WKQ124" s="10"/>
      <c r="WKR124" s="10"/>
      <c r="WKS124" s="10"/>
      <c r="WKT124" s="10"/>
      <c r="WKU124" s="10"/>
      <c r="WKV124" s="10"/>
      <c r="WKW124" s="10"/>
      <c r="WKX124" s="10"/>
      <c r="WKY124" s="10"/>
      <c r="WKZ124" s="10"/>
      <c r="WLA124" s="10"/>
      <c r="WLB124" s="10"/>
      <c r="WLC124" s="10"/>
      <c r="WLD124" s="10"/>
      <c r="WLE124" s="10"/>
      <c r="WLF124" s="10"/>
      <c r="WLG124" s="10"/>
      <c r="WLH124" s="10"/>
      <c r="WLI124" s="10"/>
      <c r="WLJ124" s="10"/>
      <c r="WLK124" s="10"/>
      <c r="WLL124" s="10"/>
      <c r="WLM124" s="10"/>
      <c r="WLN124" s="10"/>
      <c r="WLO124" s="10"/>
      <c r="WLP124" s="10"/>
      <c r="WLQ124" s="10"/>
      <c r="WLR124" s="10"/>
      <c r="WLS124" s="10"/>
      <c r="WLT124" s="10"/>
      <c r="WLU124" s="10"/>
      <c r="WLV124" s="10"/>
      <c r="WLW124" s="10"/>
      <c r="WLX124" s="10"/>
      <c r="WLY124" s="10"/>
      <c r="WLZ124" s="10"/>
      <c r="WMA124" s="10"/>
      <c r="WMB124" s="10"/>
      <c r="WMC124" s="10"/>
      <c r="WMD124" s="10"/>
      <c r="WME124" s="10"/>
      <c r="WMF124" s="10"/>
      <c r="WMG124" s="10"/>
      <c r="WMH124" s="10"/>
      <c r="WMI124" s="10"/>
      <c r="WMJ124" s="10"/>
      <c r="WMK124" s="10"/>
      <c r="WML124" s="10"/>
      <c r="WMM124" s="10"/>
      <c r="WMN124" s="10"/>
      <c r="WMO124" s="10"/>
      <c r="WMP124" s="10"/>
      <c r="WMQ124" s="10"/>
      <c r="WMR124" s="10"/>
      <c r="WMS124" s="10"/>
      <c r="WMT124" s="10"/>
      <c r="WMU124" s="10"/>
      <c r="WMV124" s="10"/>
      <c r="WMW124" s="10"/>
      <c r="WMX124" s="10"/>
      <c r="WMY124" s="10"/>
      <c r="WMZ124" s="10"/>
      <c r="WNA124" s="10"/>
      <c r="WNB124" s="10"/>
      <c r="WNC124" s="10"/>
      <c r="WND124" s="10"/>
      <c r="WNE124" s="10"/>
      <c r="WNF124" s="10"/>
      <c r="WNG124" s="10"/>
      <c r="WNH124" s="10"/>
      <c r="WNI124" s="10"/>
      <c r="WNJ124" s="10"/>
      <c r="WNK124" s="10"/>
      <c r="WNL124" s="10"/>
      <c r="WNM124" s="10"/>
      <c r="WNN124" s="10"/>
      <c r="WNO124" s="10"/>
      <c r="WNP124" s="10"/>
      <c r="WNQ124" s="10"/>
      <c r="WNR124" s="10"/>
      <c r="WNS124" s="10"/>
      <c r="WNT124" s="10"/>
      <c r="WNU124" s="10"/>
      <c r="WNV124" s="10"/>
      <c r="WNW124" s="10"/>
      <c r="WNX124" s="10"/>
      <c r="WNY124" s="10"/>
      <c r="WNZ124" s="10"/>
      <c r="WOA124" s="10"/>
      <c r="WOB124" s="10"/>
      <c r="WOC124" s="10"/>
      <c r="WOD124" s="10"/>
      <c r="WOE124" s="10"/>
      <c r="WOF124" s="10"/>
      <c r="WOG124" s="10"/>
      <c r="WOH124" s="10"/>
      <c r="WOI124" s="10"/>
      <c r="WOJ124" s="10"/>
      <c r="WOK124" s="10"/>
      <c r="WOL124" s="10"/>
      <c r="WOM124" s="10"/>
      <c r="WON124" s="10"/>
      <c r="WOO124" s="10"/>
      <c r="WOP124" s="10"/>
      <c r="WOQ124" s="10"/>
      <c r="WOR124" s="10"/>
      <c r="WOS124" s="10"/>
      <c r="WOT124" s="10"/>
      <c r="WOU124" s="10"/>
      <c r="WOV124" s="10"/>
      <c r="WOW124" s="10"/>
      <c r="WOX124" s="10"/>
      <c r="WOY124" s="10"/>
      <c r="WOZ124" s="10"/>
      <c r="WPA124" s="10"/>
      <c r="WPB124" s="10"/>
      <c r="WPC124" s="10"/>
      <c r="WPD124" s="10"/>
      <c r="WPE124" s="10"/>
      <c r="WPF124" s="10"/>
      <c r="WPG124" s="10"/>
      <c r="WPH124" s="10"/>
      <c r="WPI124" s="10"/>
      <c r="WPJ124" s="10"/>
      <c r="WPK124" s="10"/>
      <c r="WPL124" s="10"/>
      <c r="WPM124" s="10"/>
      <c r="WPN124" s="10"/>
      <c r="WPO124" s="10"/>
      <c r="WPP124" s="10"/>
      <c r="WPQ124" s="10"/>
      <c r="WPR124" s="10"/>
      <c r="WPS124" s="10"/>
      <c r="WPT124" s="10"/>
      <c r="WPU124" s="10"/>
      <c r="WPV124" s="10"/>
      <c r="WPW124" s="10"/>
      <c r="WPX124" s="10"/>
      <c r="WPY124" s="10"/>
      <c r="WPZ124" s="10"/>
      <c r="WQA124" s="10"/>
      <c r="WQB124" s="10"/>
      <c r="WQC124" s="10"/>
      <c r="WQD124" s="10"/>
      <c r="WQE124" s="10"/>
      <c r="WQF124" s="10"/>
      <c r="WQG124" s="10"/>
      <c r="WQH124" s="10"/>
      <c r="WQI124" s="10"/>
      <c r="WQJ124" s="10"/>
      <c r="WQK124" s="10"/>
      <c r="WQL124" s="10"/>
      <c r="WQM124" s="10"/>
      <c r="WQN124" s="10"/>
      <c r="WQO124" s="10"/>
      <c r="WQP124" s="10"/>
      <c r="WQQ124" s="10"/>
      <c r="WQR124" s="10"/>
      <c r="WQS124" s="10"/>
      <c r="WQT124" s="10"/>
      <c r="WQU124" s="10"/>
      <c r="WQV124" s="10"/>
      <c r="WQW124" s="10"/>
      <c r="WQX124" s="10"/>
      <c r="WQY124" s="10"/>
      <c r="WQZ124" s="10"/>
      <c r="WRA124" s="10"/>
      <c r="WRB124" s="10"/>
      <c r="WRC124" s="10"/>
      <c r="WRD124" s="10"/>
      <c r="WRE124" s="10"/>
      <c r="WRF124" s="10"/>
      <c r="WRG124" s="10"/>
      <c r="WRH124" s="10"/>
      <c r="WRI124" s="10"/>
      <c r="WRJ124" s="10"/>
      <c r="WRK124" s="10"/>
      <c r="WRL124" s="10"/>
      <c r="WRM124" s="10"/>
      <c r="WRN124" s="10"/>
      <c r="WRO124" s="10"/>
      <c r="WRP124" s="10"/>
      <c r="WRQ124" s="10"/>
      <c r="WRR124" s="10"/>
      <c r="WRS124" s="10"/>
      <c r="WRT124" s="10"/>
      <c r="WRU124" s="10"/>
      <c r="WRV124" s="10"/>
      <c r="WRW124" s="10"/>
      <c r="WRX124" s="10"/>
      <c r="WRY124" s="10"/>
      <c r="WRZ124" s="10"/>
      <c r="WSA124" s="10"/>
      <c r="WSB124" s="10"/>
      <c r="WSC124" s="10"/>
      <c r="WSD124" s="10"/>
      <c r="WSE124" s="10"/>
      <c r="WSF124" s="10"/>
      <c r="WSG124" s="10"/>
      <c r="WSH124" s="10"/>
      <c r="WSI124" s="10"/>
      <c r="WSJ124" s="10"/>
      <c r="WSK124" s="10"/>
      <c r="WSL124" s="10"/>
      <c r="WSM124" s="10"/>
      <c r="WSN124" s="10"/>
      <c r="WSO124" s="10"/>
      <c r="WSP124" s="10"/>
      <c r="WSQ124" s="10"/>
      <c r="WSR124" s="10"/>
      <c r="WSS124" s="10"/>
      <c r="WST124" s="10"/>
      <c r="WSU124" s="10"/>
      <c r="WSV124" s="10"/>
      <c r="WSW124" s="10"/>
      <c r="WSX124" s="10"/>
      <c r="WSY124" s="10"/>
      <c r="WSZ124" s="10"/>
      <c r="WTA124" s="10"/>
      <c r="WTB124" s="10"/>
      <c r="WTC124" s="10"/>
      <c r="WTD124" s="10"/>
      <c r="WTE124" s="10"/>
      <c r="WTF124" s="10"/>
      <c r="WTG124" s="10"/>
      <c r="WTH124" s="10"/>
      <c r="WTI124" s="10"/>
      <c r="WTJ124" s="10"/>
      <c r="WTK124" s="10"/>
      <c r="WTL124" s="10"/>
      <c r="WTM124" s="10"/>
      <c r="WTN124" s="10"/>
      <c r="WTO124" s="10"/>
      <c r="WTP124" s="10"/>
      <c r="WTQ124" s="10"/>
      <c r="WTR124" s="10"/>
      <c r="WTS124" s="10"/>
      <c r="WTT124" s="10"/>
      <c r="WTU124" s="10"/>
      <c r="WTV124" s="10"/>
      <c r="WTW124" s="10"/>
      <c r="WTX124" s="10"/>
      <c r="WTY124" s="10"/>
      <c r="WTZ124" s="10"/>
      <c r="WUA124" s="10"/>
      <c r="WUB124" s="10"/>
      <c r="WUC124" s="10"/>
      <c r="WUD124" s="10"/>
      <c r="WUE124" s="10"/>
      <c r="WUF124" s="10"/>
      <c r="WUG124" s="10"/>
      <c r="WUH124" s="10"/>
      <c r="WUI124" s="10"/>
      <c r="WUJ124" s="10"/>
      <c r="WUK124" s="10"/>
      <c r="WUL124" s="10"/>
      <c r="WUM124" s="10"/>
      <c r="WUN124" s="10"/>
      <c r="WUO124" s="10"/>
      <c r="WUP124" s="10"/>
      <c r="WUQ124" s="10"/>
      <c r="WUR124" s="10"/>
      <c r="WUS124" s="10"/>
      <c r="WUT124" s="10"/>
      <c r="WUU124" s="10"/>
      <c r="WUV124" s="10"/>
      <c r="WUW124" s="10"/>
      <c r="WUX124" s="10"/>
      <c r="WUY124" s="10"/>
      <c r="WUZ124" s="10"/>
      <c r="WVA124" s="10"/>
      <c r="WVB124" s="10"/>
      <c r="WVC124" s="10"/>
      <c r="WVD124" s="10"/>
      <c r="WVE124" s="10"/>
      <c r="WVF124" s="10"/>
      <c r="WVG124" s="10"/>
      <c r="WVH124" s="10"/>
      <c r="WVI124" s="10"/>
      <c r="WVJ124" s="10"/>
      <c r="WVK124" s="10"/>
      <c r="WVL124" s="10"/>
      <c r="WVM124" s="10"/>
      <c r="WVN124" s="10"/>
      <c r="WVO124" s="10"/>
      <c r="WVP124" s="10"/>
      <c r="WVQ124" s="10"/>
      <c r="WVR124" s="10"/>
      <c r="WVS124" s="10"/>
      <c r="WVT124" s="10"/>
      <c r="WVU124" s="10"/>
      <c r="WVV124" s="10"/>
      <c r="WVW124" s="10"/>
      <c r="WVX124" s="10"/>
      <c r="WVY124" s="10"/>
      <c r="WVZ124" s="10"/>
      <c r="WWA124" s="10"/>
      <c r="WWB124" s="10"/>
      <c r="WWC124" s="10"/>
      <c r="WWD124" s="10"/>
      <c r="WWE124" s="10"/>
      <c r="WWF124" s="10"/>
      <c r="WWG124" s="10"/>
      <c r="WWH124" s="10"/>
      <c r="WWI124" s="10"/>
      <c r="WWJ124" s="10"/>
      <c r="WWK124" s="10"/>
      <c r="WWL124" s="10"/>
      <c r="WWM124" s="10"/>
      <c r="WWN124" s="10"/>
      <c r="WWO124" s="10"/>
      <c r="WWP124" s="10"/>
      <c r="WWQ124" s="10"/>
      <c r="WWR124" s="10"/>
      <c r="WWS124" s="10"/>
      <c r="WWT124" s="10"/>
      <c r="WWU124" s="10"/>
      <c r="WWV124" s="10"/>
      <c r="WWW124" s="10"/>
      <c r="WWX124" s="10"/>
      <c r="WWY124" s="10"/>
      <c r="WWZ124" s="10"/>
      <c r="WXA124" s="10"/>
      <c r="WXB124" s="10"/>
      <c r="WXC124" s="10"/>
      <c r="WXD124" s="10"/>
      <c r="WXE124" s="10"/>
      <c r="WXF124" s="10"/>
      <c r="WXG124" s="10"/>
      <c r="WXH124" s="10"/>
      <c r="WXI124" s="10"/>
      <c r="WXJ124" s="10"/>
      <c r="WXK124" s="10"/>
      <c r="WXL124" s="10"/>
      <c r="WXM124" s="10"/>
      <c r="WXN124" s="10"/>
      <c r="WXO124" s="10"/>
      <c r="WXP124" s="10"/>
      <c r="WXQ124" s="10"/>
      <c r="WXR124" s="10"/>
      <c r="WXS124" s="10"/>
      <c r="WXT124" s="10"/>
      <c r="WXU124" s="10"/>
      <c r="WXV124" s="10"/>
      <c r="WXW124" s="10"/>
      <c r="WXX124" s="10"/>
      <c r="WXY124" s="10"/>
      <c r="WXZ124" s="10"/>
      <c r="WYA124" s="10"/>
      <c r="WYB124" s="10"/>
      <c r="WYC124" s="10"/>
      <c r="WYD124" s="10"/>
      <c r="WYE124" s="10"/>
      <c r="WYF124" s="10"/>
      <c r="WYG124" s="10"/>
      <c r="WYH124" s="10"/>
      <c r="WYI124" s="10"/>
      <c r="WYJ124" s="10"/>
      <c r="WYK124" s="10"/>
      <c r="WYL124" s="10"/>
      <c r="WYM124" s="10"/>
      <c r="WYN124" s="10"/>
      <c r="WYO124" s="10"/>
      <c r="WYP124" s="10"/>
      <c r="WYQ124" s="10"/>
      <c r="WYR124" s="10"/>
      <c r="WYS124" s="10"/>
      <c r="WYT124" s="10"/>
      <c r="WYU124" s="10"/>
      <c r="WYV124" s="10"/>
      <c r="WYW124" s="10"/>
      <c r="WYX124" s="10"/>
      <c r="WYY124" s="10"/>
      <c r="WYZ124" s="10"/>
      <c r="WZA124" s="10"/>
      <c r="WZB124" s="10"/>
      <c r="WZC124" s="10"/>
      <c r="WZD124" s="10"/>
      <c r="WZE124" s="10"/>
      <c r="WZF124" s="10"/>
      <c r="WZG124" s="10"/>
      <c r="WZH124" s="10"/>
      <c r="WZI124" s="10"/>
      <c r="WZJ124" s="10"/>
      <c r="WZK124" s="10"/>
      <c r="WZL124" s="10"/>
      <c r="WZM124" s="10"/>
      <c r="WZN124" s="10"/>
      <c r="WZO124" s="10"/>
      <c r="WZP124" s="10"/>
      <c r="WZQ124" s="10"/>
      <c r="WZR124" s="10"/>
      <c r="WZS124" s="10"/>
      <c r="WZT124" s="10"/>
      <c r="WZU124" s="10"/>
      <c r="WZV124" s="10"/>
      <c r="WZW124" s="10"/>
      <c r="WZX124" s="10"/>
      <c r="WZY124" s="10"/>
      <c r="WZZ124" s="10"/>
      <c r="XAA124" s="10"/>
      <c r="XAB124" s="10"/>
      <c r="XAC124" s="10"/>
      <c r="XAD124" s="10"/>
      <c r="XAE124" s="10"/>
      <c r="XAF124" s="10"/>
      <c r="XAG124" s="10"/>
      <c r="XAH124" s="10"/>
      <c r="XAI124" s="10"/>
      <c r="XAJ124" s="10"/>
      <c r="XAK124" s="10"/>
      <c r="XAL124" s="10"/>
      <c r="XAM124" s="10"/>
      <c r="XAN124" s="10"/>
      <c r="XAO124" s="10"/>
      <c r="XAP124" s="10"/>
      <c r="XAQ124" s="10"/>
      <c r="XAR124" s="10"/>
      <c r="XAS124" s="10"/>
      <c r="XAT124" s="10"/>
      <c r="XAU124" s="10"/>
      <c r="XAV124" s="10"/>
      <c r="XAW124" s="10"/>
      <c r="XAX124" s="10"/>
      <c r="XAY124" s="10"/>
      <c r="XAZ124" s="10"/>
      <c r="XBA124" s="10"/>
      <c r="XBB124" s="10"/>
      <c r="XBC124" s="10"/>
      <c r="XBD124" s="10"/>
      <c r="XBE124" s="10"/>
      <c r="XBF124" s="10"/>
      <c r="XBG124" s="10"/>
      <c r="XBH124" s="10"/>
      <c r="XBI124" s="10"/>
      <c r="XBJ124" s="10"/>
      <c r="XBK124" s="10"/>
      <c r="XBL124" s="10"/>
      <c r="XBM124" s="10"/>
      <c r="XBN124" s="10"/>
      <c r="XBO124" s="10"/>
      <c r="XBP124" s="10"/>
      <c r="XBQ124" s="10"/>
      <c r="XBR124" s="10"/>
      <c r="XBS124" s="10"/>
      <c r="XBT124" s="10"/>
      <c r="XBU124" s="10"/>
      <c r="XBV124" s="10"/>
      <c r="XBW124" s="10"/>
      <c r="XBX124" s="10"/>
      <c r="XBY124" s="10"/>
      <c r="XBZ124" s="10"/>
      <c r="XCA124" s="10"/>
      <c r="XCB124" s="10"/>
      <c r="XCC124" s="10"/>
      <c r="XCD124" s="10"/>
      <c r="XCE124" s="10"/>
      <c r="XCF124" s="10"/>
      <c r="XCG124" s="10"/>
      <c r="XCH124" s="10"/>
      <c r="XCI124" s="10"/>
      <c r="XCJ124" s="10"/>
      <c r="XCK124" s="10"/>
      <c r="XCL124" s="10"/>
      <c r="XCM124" s="10"/>
      <c r="XCN124" s="10"/>
      <c r="XCO124" s="10"/>
      <c r="XCP124" s="10"/>
      <c r="XCQ124" s="10"/>
      <c r="XCR124" s="10"/>
      <c r="XCS124" s="10"/>
      <c r="XCT124" s="10"/>
      <c r="XCU124" s="10"/>
      <c r="XCV124" s="10"/>
      <c r="XCW124" s="10"/>
      <c r="XCX124" s="10"/>
      <c r="XCY124" s="10"/>
      <c r="XCZ124" s="10"/>
      <c r="XDA124" s="10"/>
      <c r="XDB124" s="10"/>
      <c r="XDC124" s="10"/>
      <c r="XDD124" s="10"/>
      <c r="XDE124" s="10"/>
      <c r="XDF124" s="10"/>
      <c r="XDG124" s="10"/>
      <c r="XDH124" s="10"/>
      <c r="XDI124" s="10"/>
      <c r="XDJ124" s="10"/>
      <c r="XDK124" s="10"/>
      <c r="XDL124" s="10"/>
      <c r="XDM124" s="10"/>
      <c r="XDN124" s="10"/>
      <c r="XDO124" s="10"/>
      <c r="XDP124" s="10"/>
      <c r="XDQ124" s="10"/>
      <c r="XDR124" s="10"/>
      <c r="XDS124" s="10"/>
      <c r="XDT124" s="10"/>
      <c r="XDU124" s="10"/>
      <c r="XDV124" s="10"/>
      <c r="XDW124" s="10"/>
      <c r="XDX124" s="10"/>
      <c r="XDY124" s="10"/>
      <c r="XDZ124" s="10"/>
      <c r="XEA124" s="10"/>
      <c r="XEB124" s="10"/>
      <c r="XEC124" s="10"/>
      <c r="XED124" s="10"/>
      <c r="XEE124" s="10"/>
      <c r="XEF124" s="10"/>
      <c r="XEG124" s="10"/>
      <c r="XEH124" s="10"/>
      <c r="XEI124" s="10"/>
      <c r="XEJ124" s="10"/>
      <c r="XEK124" s="10"/>
      <c r="XEL124" s="10"/>
      <c r="XEM124" s="10"/>
      <c r="XEN124" s="10"/>
      <c r="XEO124" s="10"/>
      <c r="XEP124" s="10"/>
      <c r="XEQ124" s="10"/>
      <c r="XER124" s="10"/>
      <c r="XES124" s="10"/>
      <c r="XET124" s="10"/>
      <c r="XEU124" s="10"/>
      <c r="XEV124" s="10"/>
      <c r="XEW124" s="10"/>
      <c r="XEX124" s="10"/>
      <c r="XEY124" s="10"/>
      <c r="XEZ124" s="10"/>
      <c r="XFA124" s="10"/>
      <c r="XFB124" s="10"/>
      <c r="XFC124" s="10"/>
      <c r="XFD124" s="10"/>
    </row>
    <row r="125" spans="1:16384" s="1" customFormat="1" ht="13.5" customHeight="1">
      <c r="A125" s="33">
        <v>1</v>
      </c>
      <c r="B125" s="33">
        <v>2</v>
      </c>
      <c r="C125" s="33">
        <v>3</v>
      </c>
      <c r="D125" s="40">
        <v>4</v>
      </c>
      <c r="E125" s="34">
        <v>5</v>
      </c>
      <c r="F125" s="37">
        <v>6</v>
      </c>
      <c r="G125" s="7">
        <v>7</v>
      </c>
      <c r="H125" s="7">
        <v>8</v>
      </c>
      <c r="I125" s="34">
        <v>9</v>
      </c>
      <c r="J125" s="34">
        <v>10</v>
      </c>
      <c r="K125" s="34">
        <v>11</v>
      </c>
      <c r="L125" s="34">
        <v>12</v>
      </c>
      <c r="M125" s="34">
        <v>13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  <c r="XL125" s="10"/>
      <c r="XM125" s="10"/>
      <c r="XN125" s="10"/>
      <c r="XO125" s="10"/>
      <c r="XP125" s="10"/>
      <c r="XQ125" s="10"/>
      <c r="XR125" s="10"/>
      <c r="XS125" s="10"/>
      <c r="XT125" s="10"/>
      <c r="XU125" s="10"/>
      <c r="XV125" s="10"/>
      <c r="XW125" s="10"/>
      <c r="XX125" s="10"/>
      <c r="XY125" s="10"/>
      <c r="XZ125" s="10"/>
      <c r="YA125" s="10"/>
      <c r="YB125" s="10"/>
      <c r="YC125" s="10"/>
      <c r="YD125" s="10"/>
      <c r="YE125" s="10"/>
      <c r="YF125" s="10"/>
      <c r="YG125" s="10"/>
      <c r="YH125" s="10"/>
      <c r="YI125" s="10"/>
      <c r="YJ125" s="10"/>
      <c r="YK125" s="10"/>
      <c r="YL125" s="10"/>
      <c r="YM125" s="10"/>
      <c r="YN125" s="10"/>
      <c r="YO125" s="10"/>
      <c r="YP125" s="10"/>
      <c r="YQ125" s="10"/>
      <c r="YR125" s="10"/>
      <c r="YS125" s="10"/>
      <c r="YT125" s="10"/>
      <c r="YU125" s="10"/>
      <c r="YV125" s="10"/>
      <c r="YW125" s="10"/>
      <c r="YX125" s="10"/>
      <c r="YY125" s="10"/>
      <c r="YZ125" s="10"/>
      <c r="ZA125" s="10"/>
      <c r="ZB125" s="10"/>
      <c r="ZC125" s="10"/>
      <c r="ZD125" s="10"/>
      <c r="ZE125" s="10"/>
      <c r="ZF125" s="10"/>
      <c r="ZG125" s="10"/>
      <c r="ZH125" s="10"/>
      <c r="ZI125" s="10"/>
      <c r="ZJ125" s="10"/>
      <c r="ZK125" s="10"/>
      <c r="ZL125" s="10"/>
      <c r="ZM125" s="10"/>
      <c r="ZN125" s="10"/>
      <c r="ZO125" s="10"/>
      <c r="ZP125" s="10"/>
      <c r="ZQ125" s="10"/>
      <c r="ZR125" s="10"/>
      <c r="ZS125" s="10"/>
      <c r="ZT125" s="10"/>
      <c r="ZU125" s="10"/>
      <c r="ZV125" s="10"/>
      <c r="ZW125" s="10"/>
      <c r="ZX125" s="10"/>
      <c r="ZY125" s="10"/>
      <c r="ZZ125" s="10"/>
      <c r="AAA125" s="10"/>
      <c r="AAB125" s="10"/>
      <c r="AAC125" s="10"/>
      <c r="AAD125" s="10"/>
      <c r="AAE125" s="10"/>
      <c r="AAF125" s="10"/>
      <c r="AAG125" s="10"/>
      <c r="AAH125" s="10"/>
      <c r="AAI125" s="10"/>
      <c r="AAJ125" s="10"/>
      <c r="AAK125" s="10"/>
      <c r="AAL125" s="10"/>
      <c r="AAM125" s="10"/>
      <c r="AAN125" s="10"/>
      <c r="AAO125" s="10"/>
      <c r="AAP125" s="10"/>
      <c r="AAQ125" s="10"/>
      <c r="AAR125" s="10"/>
      <c r="AAS125" s="10"/>
      <c r="AAT125" s="10"/>
      <c r="AAU125" s="10"/>
      <c r="AAV125" s="10"/>
      <c r="AAW125" s="10"/>
      <c r="AAX125" s="10"/>
      <c r="AAY125" s="10"/>
      <c r="AAZ125" s="10"/>
      <c r="ABA125" s="10"/>
      <c r="ABB125" s="10"/>
      <c r="ABC125" s="10"/>
      <c r="ABD125" s="10"/>
      <c r="ABE125" s="10"/>
      <c r="ABF125" s="10"/>
      <c r="ABG125" s="10"/>
      <c r="ABH125" s="10"/>
      <c r="ABI125" s="10"/>
      <c r="ABJ125" s="10"/>
      <c r="ABK125" s="10"/>
      <c r="ABL125" s="10"/>
      <c r="ABM125" s="10"/>
      <c r="ABN125" s="10"/>
      <c r="ABO125" s="10"/>
      <c r="ABP125" s="10"/>
      <c r="ABQ125" s="10"/>
      <c r="ABR125" s="10"/>
      <c r="ABS125" s="10"/>
      <c r="ABT125" s="10"/>
      <c r="ABU125" s="10"/>
      <c r="ABV125" s="10"/>
      <c r="ABW125" s="10"/>
      <c r="ABX125" s="10"/>
      <c r="ABY125" s="10"/>
      <c r="ABZ125" s="10"/>
      <c r="ACA125" s="10"/>
      <c r="ACB125" s="10"/>
      <c r="ACC125" s="10"/>
      <c r="ACD125" s="10"/>
      <c r="ACE125" s="10"/>
      <c r="ACF125" s="10"/>
      <c r="ACG125" s="10"/>
      <c r="ACH125" s="10"/>
      <c r="ACI125" s="10"/>
      <c r="ACJ125" s="10"/>
      <c r="ACK125" s="10"/>
      <c r="ACL125" s="10"/>
      <c r="ACM125" s="10"/>
      <c r="ACN125" s="10"/>
      <c r="ACO125" s="10"/>
      <c r="ACP125" s="10"/>
      <c r="ACQ125" s="10"/>
      <c r="ACR125" s="10"/>
      <c r="ACS125" s="10"/>
      <c r="ACT125" s="10"/>
      <c r="ACU125" s="10"/>
      <c r="ACV125" s="10"/>
      <c r="ACW125" s="10"/>
      <c r="ACX125" s="10"/>
      <c r="ACY125" s="10"/>
      <c r="ACZ125" s="10"/>
      <c r="ADA125" s="10"/>
      <c r="ADB125" s="10"/>
      <c r="ADC125" s="10"/>
      <c r="ADD125" s="10"/>
      <c r="ADE125" s="10"/>
      <c r="ADF125" s="10"/>
      <c r="ADG125" s="10"/>
      <c r="ADH125" s="10"/>
      <c r="ADI125" s="10"/>
      <c r="ADJ125" s="10"/>
      <c r="ADK125" s="10"/>
      <c r="ADL125" s="10"/>
      <c r="ADM125" s="10"/>
      <c r="ADN125" s="10"/>
      <c r="ADO125" s="10"/>
      <c r="ADP125" s="10"/>
      <c r="ADQ125" s="10"/>
      <c r="ADR125" s="10"/>
      <c r="ADS125" s="10"/>
      <c r="ADT125" s="10"/>
      <c r="ADU125" s="10"/>
      <c r="ADV125" s="10"/>
      <c r="ADW125" s="10"/>
      <c r="ADX125" s="10"/>
      <c r="ADY125" s="10"/>
      <c r="ADZ125" s="10"/>
      <c r="AEA125" s="10"/>
      <c r="AEB125" s="10"/>
      <c r="AEC125" s="10"/>
      <c r="AED125" s="10"/>
      <c r="AEE125" s="10"/>
      <c r="AEF125" s="10"/>
      <c r="AEG125" s="10"/>
      <c r="AEH125" s="10"/>
      <c r="AEI125" s="10"/>
      <c r="AEJ125" s="10"/>
      <c r="AEK125" s="10"/>
      <c r="AEL125" s="10"/>
      <c r="AEM125" s="10"/>
      <c r="AEN125" s="10"/>
      <c r="AEO125" s="10"/>
      <c r="AEP125" s="10"/>
      <c r="AEQ125" s="10"/>
      <c r="AER125" s="10"/>
      <c r="AES125" s="10"/>
      <c r="AET125" s="10"/>
      <c r="AEU125" s="10"/>
      <c r="AEV125" s="10"/>
      <c r="AEW125" s="10"/>
      <c r="AEX125" s="10"/>
      <c r="AEY125" s="10"/>
      <c r="AEZ125" s="10"/>
      <c r="AFA125" s="10"/>
      <c r="AFB125" s="10"/>
      <c r="AFC125" s="10"/>
      <c r="AFD125" s="10"/>
      <c r="AFE125" s="10"/>
      <c r="AFF125" s="10"/>
      <c r="AFG125" s="10"/>
      <c r="AFH125" s="10"/>
      <c r="AFI125" s="10"/>
      <c r="AFJ125" s="10"/>
      <c r="AFK125" s="10"/>
      <c r="AFL125" s="10"/>
      <c r="AFM125" s="10"/>
      <c r="AFN125" s="10"/>
      <c r="AFO125" s="10"/>
      <c r="AFP125" s="10"/>
      <c r="AFQ125" s="10"/>
      <c r="AFR125" s="10"/>
      <c r="AFS125" s="10"/>
      <c r="AFT125" s="10"/>
      <c r="AFU125" s="10"/>
      <c r="AFV125" s="10"/>
      <c r="AFW125" s="10"/>
      <c r="AFX125" s="10"/>
      <c r="AFY125" s="10"/>
      <c r="AFZ125" s="10"/>
      <c r="AGA125" s="10"/>
      <c r="AGB125" s="10"/>
      <c r="AGC125" s="10"/>
      <c r="AGD125" s="10"/>
      <c r="AGE125" s="10"/>
      <c r="AGF125" s="10"/>
      <c r="AGG125" s="10"/>
      <c r="AGH125" s="10"/>
      <c r="AGI125" s="10"/>
      <c r="AGJ125" s="10"/>
      <c r="AGK125" s="10"/>
      <c r="AGL125" s="10"/>
      <c r="AGM125" s="10"/>
      <c r="AGN125" s="10"/>
      <c r="AGO125" s="10"/>
      <c r="AGP125" s="10"/>
      <c r="AGQ125" s="10"/>
      <c r="AGR125" s="10"/>
      <c r="AGS125" s="10"/>
      <c r="AGT125" s="10"/>
      <c r="AGU125" s="10"/>
      <c r="AGV125" s="10"/>
      <c r="AGW125" s="10"/>
      <c r="AGX125" s="10"/>
      <c r="AGY125" s="10"/>
      <c r="AGZ125" s="10"/>
      <c r="AHA125" s="10"/>
      <c r="AHB125" s="10"/>
      <c r="AHC125" s="10"/>
      <c r="AHD125" s="10"/>
      <c r="AHE125" s="10"/>
      <c r="AHF125" s="10"/>
      <c r="AHG125" s="10"/>
      <c r="AHH125" s="10"/>
      <c r="AHI125" s="10"/>
      <c r="AHJ125" s="10"/>
      <c r="AHK125" s="10"/>
      <c r="AHL125" s="10"/>
      <c r="AHM125" s="10"/>
      <c r="AHN125" s="10"/>
      <c r="AHO125" s="10"/>
      <c r="AHP125" s="10"/>
      <c r="AHQ125" s="10"/>
      <c r="AHR125" s="10"/>
      <c r="AHS125" s="10"/>
      <c r="AHT125" s="10"/>
      <c r="AHU125" s="10"/>
      <c r="AHV125" s="10"/>
      <c r="AHW125" s="10"/>
      <c r="AHX125" s="10"/>
      <c r="AHY125" s="10"/>
      <c r="AHZ125" s="10"/>
      <c r="AIA125" s="10"/>
      <c r="AIB125" s="10"/>
      <c r="AIC125" s="10"/>
      <c r="AID125" s="10"/>
      <c r="AIE125" s="10"/>
      <c r="AIF125" s="10"/>
      <c r="AIG125" s="10"/>
      <c r="AIH125" s="10"/>
      <c r="AII125" s="10"/>
      <c r="AIJ125" s="10"/>
      <c r="AIK125" s="10"/>
      <c r="AIL125" s="10"/>
      <c r="AIM125" s="10"/>
      <c r="AIN125" s="10"/>
      <c r="AIO125" s="10"/>
      <c r="AIP125" s="10"/>
      <c r="AIQ125" s="10"/>
      <c r="AIR125" s="10"/>
      <c r="AIS125" s="10"/>
      <c r="AIT125" s="10"/>
      <c r="AIU125" s="10"/>
      <c r="AIV125" s="10"/>
      <c r="AIW125" s="10"/>
      <c r="AIX125" s="10"/>
      <c r="AIY125" s="10"/>
      <c r="AIZ125" s="10"/>
      <c r="AJA125" s="10"/>
      <c r="AJB125" s="10"/>
      <c r="AJC125" s="10"/>
      <c r="AJD125" s="10"/>
      <c r="AJE125" s="10"/>
      <c r="AJF125" s="10"/>
      <c r="AJG125" s="10"/>
      <c r="AJH125" s="10"/>
      <c r="AJI125" s="10"/>
      <c r="AJJ125" s="10"/>
      <c r="AJK125" s="10"/>
      <c r="AJL125" s="10"/>
      <c r="AJM125" s="10"/>
      <c r="AJN125" s="10"/>
      <c r="AJO125" s="10"/>
      <c r="AJP125" s="10"/>
      <c r="AJQ125" s="10"/>
      <c r="AJR125" s="10"/>
      <c r="AJS125" s="10"/>
      <c r="AJT125" s="10"/>
      <c r="AJU125" s="10"/>
      <c r="AJV125" s="10"/>
      <c r="AJW125" s="10"/>
      <c r="AJX125" s="10"/>
      <c r="AJY125" s="10"/>
      <c r="AJZ125" s="10"/>
      <c r="AKA125" s="10"/>
      <c r="AKB125" s="10"/>
      <c r="AKC125" s="10"/>
      <c r="AKD125" s="10"/>
      <c r="AKE125" s="10"/>
      <c r="AKF125" s="10"/>
      <c r="AKG125" s="10"/>
      <c r="AKH125" s="10"/>
      <c r="AKI125" s="10"/>
      <c r="AKJ125" s="10"/>
      <c r="AKK125" s="10"/>
      <c r="AKL125" s="10"/>
      <c r="AKM125" s="10"/>
      <c r="AKN125" s="10"/>
      <c r="AKO125" s="10"/>
      <c r="AKP125" s="10"/>
      <c r="AKQ125" s="10"/>
      <c r="AKR125" s="10"/>
      <c r="AKS125" s="10"/>
      <c r="AKT125" s="10"/>
      <c r="AKU125" s="10"/>
      <c r="AKV125" s="10"/>
      <c r="AKW125" s="10"/>
      <c r="AKX125" s="10"/>
      <c r="AKY125" s="10"/>
      <c r="AKZ125" s="10"/>
      <c r="ALA125" s="10"/>
      <c r="ALB125" s="10"/>
      <c r="ALC125" s="10"/>
      <c r="ALD125" s="10"/>
      <c r="ALE125" s="10"/>
      <c r="ALF125" s="10"/>
      <c r="ALG125" s="10"/>
      <c r="ALH125" s="10"/>
      <c r="ALI125" s="10"/>
      <c r="ALJ125" s="10"/>
      <c r="ALK125" s="10"/>
      <c r="ALL125" s="10"/>
      <c r="ALM125" s="10"/>
      <c r="ALN125" s="10"/>
      <c r="ALO125" s="10"/>
      <c r="ALP125" s="10"/>
      <c r="ALQ125" s="10"/>
      <c r="ALR125" s="10"/>
      <c r="ALS125" s="10"/>
      <c r="ALT125" s="10"/>
      <c r="ALU125" s="10"/>
      <c r="ALV125" s="10"/>
      <c r="ALW125" s="10"/>
      <c r="ALX125" s="10"/>
      <c r="ALY125" s="10"/>
      <c r="ALZ125" s="10"/>
      <c r="AMA125" s="10"/>
      <c r="AMB125" s="10"/>
      <c r="AMC125" s="10"/>
      <c r="AMD125" s="10"/>
      <c r="AME125" s="10"/>
      <c r="AMF125" s="10"/>
      <c r="AMG125" s="10"/>
      <c r="AMH125" s="10"/>
      <c r="AMI125" s="10"/>
      <c r="AMJ125" s="10"/>
      <c r="AMK125" s="10"/>
      <c r="AML125" s="10"/>
      <c r="AMM125" s="10"/>
      <c r="AMN125" s="10"/>
      <c r="AMO125" s="10"/>
      <c r="AMP125" s="10"/>
      <c r="AMQ125" s="10"/>
      <c r="AMR125" s="10"/>
      <c r="AMS125" s="10"/>
      <c r="AMT125" s="10"/>
      <c r="AMU125" s="10"/>
      <c r="AMV125" s="10"/>
      <c r="AMW125" s="10"/>
      <c r="AMX125" s="10"/>
      <c r="AMY125" s="10"/>
      <c r="AMZ125" s="10"/>
      <c r="ANA125" s="10"/>
      <c r="ANB125" s="10"/>
      <c r="ANC125" s="10"/>
      <c r="AND125" s="10"/>
      <c r="ANE125" s="10"/>
      <c r="ANF125" s="10"/>
      <c r="ANG125" s="10"/>
      <c r="ANH125" s="10"/>
      <c r="ANI125" s="10"/>
      <c r="ANJ125" s="10"/>
      <c r="ANK125" s="10"/>
      <c r="ANL125" s="10"/>
      <c r="ANM125" s="10"/>
      <c r="ANN125" s="10"/>
      <c r="ANO125" s="10"/>
      <c r="ANP125" s="10"/>
      <c r="ANQ125" s="10"/>
      <c r="ANR125" s="10"/>
      <c r="ANS125" s="10"/>
      <c r="ANT125" s="10"/>
      <c r="ANU125" s="10"/>
      <c r="ANV125" s="10"/>
      <c r="ANW125" s="10"/>
      <c r="ANX125" s="10"/>
      <c r="ANY125" s="10"/>
      <c r="ANZ125" s="10"/>
      <c r="AOA125" s="10"/>
      <c r="AOB125" s="10"/>
      <c r="AOC125" s="10"/>
      <c r="AOD125" s="10"/>
      <c r="AOE125" s="10"/>
      <c r="AOF125" s="10"/>
      <c r="AOG125" s="10"/>
      <c r="AOH125" s="10"/>
      <c r="AOI125" s="10"/>
      <c r="AOJ125" s="10"/>
      <c r="AOK125" s="10"/>
      <c r="AOL125" s="10"/>
      <c r="AOM125" s="10"/>
      <c r="AON125" s="10"/>
      <c r="AOO125" s="10"/>
      <c r="AOP125" s="10"/>
      <c r="AOQ125" s="10"/>
      <c r="AOR125" s="10"/>
      <c r="AOS125" s="10"/>
      <c r="AOT125" s="10"/>
      <c r="AOU125" s="10"/>
      <c r="AOV125" s="10"/>
      <c r="AOW125" s="10"/>
      <c r="AOX125" s="10"/>
      <c r="AOY125" s="10"/>
      <c r="AOZ125" s="10"/>
      <c r="APA125" s="10"/>
      <c r="APB125" s="10"/>
      <c r="APC125" s="10"/>
      <c r="APD125" s="10"/>
      <c r="APE125" s="10"/>
      <c r="APF125" s="10"/>
      <c r="APG125" s="10"/>
      <c r="APH125" s="10"/>
      <c r="API125" s="10"/>
      <c r="APJ125" s="10"/>
      <c r="APK125" s="10"/>
      <c r="APL125" s="10"/>
      <c r="APM125" s="10"/>
      <c r="APN125" s="10"/>
      <c r="APO125" s="10"/>
      <c r="APP125" s="10"/>
      <c r="APQ125" s="10"/>
      <c r="APR125" s="10"/>
      <c r="APS125" s="10"/>
      <c r="APT125" s="10"/>
      <c r="APU125" s="10"/>
      <c r="APV125" s="10"/>
      <c r="APW125" s="10"/>
      <c r="APX125" s="10"/>
      <c r="APY125" s="10"/>
      <c r="APZ125" s="10"/>
      <c r="AQA125" s="10"/>
      <c r="AQB125" s="10"/>
      <c r="AQC125" s="10"/>
      <c r="AQD125" s="10"/>
      <c r="AQE125" s="10"/>
      <c r="AQF125" s="10"/>
      <c r="AQG125" s="10"/>
      <c r="AQH125" s="10"/>
      <c r="AQI125" s="10"/>
      <c r="AQJ125" s="10"/>
      <c r="AQK125" s="10"/>
      <c r="AQL125" s="10"/>
      <c r="AQM125" s="10"/>
      <c r="AQN125" s="10"/>
      <c r="AQO125" s="10"/>
      <c r="AQP125" s="10"/>
      <c r="AQQ125" s="10"/>
      <c r="AQR125" s="10"/>
      <c r="AQS125" s="10"/>
      <c r="AQT125" s="10"/>
      <c r="AQU125" s="10"/>
      <c r="AQV125" s="10"/>
      <c r="AQW125" s="10"/>
      <c r="AQX125" s="10"/>
      <c r="AQY125" s="10"/>
      <c r="AQZ125" s="10"/>
      <c r="ARA125" s="10"/>
      <c r="ARB125" s="10"/>
      <c r="ARC125" s="10"/>
      <c r="ARD125" s="10"/>
      <c r="ARE125" s="10"/>
      <c r="ARF125" s="10"/>
      <c r="ARG125" s="10"/>
      <c r="ARH125" s="10"/>
      <c r="ARI125" s="10"/>
      <c r="ARJ125" s="10"/>
      <c r="ARK125" s="10"/>
      <c r="ARL125" s="10"/>
      <c r="ARM125" s="10"/>
      <c r="ARN125" s="10"/>
      <c r="ARO125" s="10"/>
      <c r="ARP125" s="10"/>
      <c r="ARQ125" s="10"/>
      <c r="ARR125" s="10"/>
      <c r="ARS125" s="10"/>
      <c r="ART125" s="10"/>
      <c r="ARU125" s="10"/>
      <c r="ARV125" s="10"/>
      <c r="ARW125" s="10"/>
      <c r="ARX125" s="10"/>
      <c r="ARY125" s="10"/>
      <c r="ARZ125" s="10"/>
      <c r="ASA125" s="10"/>
      <c r="ASB125" s="10"/>
      <c r="ASC125" s="10"/>
      <c r="ASD125" s="10"/>
      <c r="ASE125" s="10"/>
      <c r="ASF125" s="10"/>
      <c r="ASG125" s="10"/>
      <c r="ASH125" s="10"/>
      <c r="ASI125" s="10"/>
      <c r="ASJ125" s="10"/>
      <c r="ASK125" s="10"/>
      <c r="ASL125" s="10"/>
      <c r="ASM125" s="10"/>
      <c r="ASN125" s="10"/>
      <c r="ASO125" s="10"/>
      <c r="ASP125" s="10"/>
      <c r="ASQ125" s="10"/>
      <c r="ASR125" s="10"/>
      <c r="ASS125" s="10"/>
      <c r="AST125" s="10"/>
      <c r="ASU125" s="10"/>
      <c r="ASV125" s="10"/>
      <c r="ASW125" s="10"/>
      <c r="ASX125" s="10"/>
      <c r="ASY125" s="10"/>
      <c r="ASZ125" s="10"/>
      <c r="ATA125" s="10"/>
      <c r="ATB125" s="10"/>
      <c r="ATC125" s="10"/>
      <c r="ATD125" s="10"/>
      <c r="ATE125" s="10"/>
      <c r="ATF125" s="10"/>
      <c r="ATG125" s="10"/>
      <c r="ATH125" s="10"/>
      <c r="ATI125" s="10"/>
      <c r="ATJ125" s="10"/>
      <c r="ATK125" s="10"/>
      <c r="ATL125" s="10"/>
      <c r="ATM125" s="10"/>
      <c r="ATN125" s="10"/>
      <c r="ATO125" s="10"/>
      <c r="ATP125" s="10"/>
      <c r="ATQ125" s="10"/>
      <c r="ATR125" s="10"/>
      <c r="ATS125" s="10"/>
      <c r="ATT125" s="10"/>
      <c r="ATU125" s="10"/>
      <c r="ATV125" s="10"/>
      <c r="ATW125" s="10"/>
      <c r="ATX125" s="10"/>
      <c r="ATY125" s="10"/>
      <c r="ATZ125" s="10"/>
      <c r="AUA125" s="10"/>
      <c r="AUB125" s="10"/>
      <c r="AUC125" s="10"/>
      <c r="AUD125" s="10"/>
      <c r="AUE125" s="10"/>
      <c r="AUF125" s="10"/>
      <c r="AUG125" s="10"/>
      <c r="AUH125" s="10"/>
      <c r="AUI125" s="10"/>
      <c r="AUJ125" s="10"/>
      <c r="AUK125" s="10"/>
      <c r="AUL125" s="10"/>
      <c r="AUM125" s="10"/>
      <c r="AUN125" s="10"/>
      <c r="AUO125" s="10"/>
      <c r="AUP125" s="10"/>
      <c r="AUQ125" s="10"/>
      <c r="AUR125" s="10"/>
      <c r="AUS125" s="10"/>
      <c r="AUT125" s="10"/>
      <c r="AUU125" s="10"/>
      <c r="AUV125" s="10"/>
      <c r="AUW125" s="10"/>
      <c r="AUX125" s="10"/>
      <c r="AUY125" s="10"/>
      <c r="AUZ125" s="10"/>
      <c r="AVA125" s="10"/>
      <c r="AVB125" s="10"/>
      <c r="AVC125" s="10"/>
      <c r="AVD125" s="10"/>
      <c r="AVE125" s="10"/>
      <c r="AVF125" s="10"/>
      <c r="AVG125" s="10"/>
      <c r="AVH125" s="10"/>
      <c r="AVI125" s="10"/>
      <c r="AVJ125" s="10"/>
      <c r="AVK125" s="10"/>
      <c r="AVL125" s="10"/>
      <c r="AVM125" s="10"/>
      <c r="AVN125" s="10"/>
      <c r="AVO125" s="10"/>
      <c r="AVP125" s="10"/>
      <c r="AVQ125" s="10"/>
      <c r="AVR125" s="10"/>
      <c r="AVS125" s="10"/>
      <c r="AVT125" s="10"/>
      <c r="AVU125" s="10"/>
      <c r="AVV125" s="10"/>
      <c r="AVW125" s="10"/>
      <c r="AVX125" s="10"/>
      <c r="AVY125" s="10"/>
      <c r="AVZ125" s="10"/>
      <c r="AWA125" s="10"/>
      <c r="AWB125" s="10"/>
      <c r="AWC125" s="10"/>
      <c r="AWD125" s="10"/>
      <c r="AWE125" s="10"/>
      <c r="AWF125" s="10"/>
      <c r="AWG125" s="10"/>
      <c r="AWH125" s="10"/>
      <c r="AWI125" s="10"/>
      <c r="AWJ125" s="10"/>
      <c r="AWK125" s="10"/>
      <c r="AWL125" s="10"/>
      <c r="AWM125" s="10"/>
      <c r="AWN125" s="10"/>
      <c r="AWO125" s="10"/>
      <c r="AWP125" s="10"/>
      <c r="AWQ125" s="10"/>
      <c r="AWR125" s="10"/>
      <c r="AWS125" s="10"/>
      <c r="AWT125" s="10"/>
      <c r="AWU125" s="10"/>
      <c r="AWV125" s="10"/>
      <c r="AWW125" s="10"/>
      <c r="AWX125" s="10"/>
      <c r="AWY125" s="10"/>
      <c r="AWZ125" s="10"/>
      <c r="AXA125" s="10"/>
      <c r="AXB125" s="10"/>
      <c r="AXC125" s="10"/>
      <c r="AXD125" s="10"/>
      <c r="AXE125" s="10"/>
      <c r="AXF125" s="10"/>
      <c r="AXG125" s="10"/>
      <c r="AXH125" s="10"/>
      <c r="AXI125" s="10"/>
      <c r="AXJ125" s="10"/>
      <c r="AXK125" s="10"/>
      <c r="AXL125" s="10"/>
      <c r="AXM125" s="10"/>
      <c r="AXN125" s="10"/>
      <c r="AXO125" s="10"/>
      <c r="AXP125" s="10"/>
      <c r="AXQ125" s="10"/>
      <c r="AXR125" s="10"/>
      <c r="AXS125" s="10"/>
      <c r="AXT125" s="10"/>
      <c r="AXU125" s="10"/>
      <c r="AXV125" s="10"/>
      <c r="AXW125" s="10"/>
      <c r="AXX125" s="10"/>
      <c r="AXY125" s="10"/>
      <c r="AXZ125" s="10"/>
      <c r="AYA125" s="10"/>
      <c r="AYB125" s="10"/>
      <c r="AYC125" s="10"/>
      <c r="AYD125" s="10"/>
      <c r="AYE125" s="10"/>
      <c r="AYF125" s="10"/>
      <c r="AYG125" s="10"/>
      <c r="AYH125" s="10"/>
      <c r="AYI125" s="10"/>
      <c r="AYJ125" s="10"/>
      <c r="AYK125" s="10"/>
      <c r="AYL125" s="10"/>
      <c r="AYM125" s="10"/>
      <c r="AYN125" s="10"/>
      <c r="AYO125" s="10"/>
      <c r="AYP125" s="10"/>
      <c r="AYQ125" s="10"/>
      <c r="AYR125" s="10"/>
      <c r="AYS125" s="10"/>
      <c r="AYT125" s="10"/>
      <c r="AYU125" s="10"/>
      <c r="AYV125" s="10"/>
      <c r="AYW125" s="10"/>
      <c r="AYX125" s="10"/>
      <c r="AYY125" s="10"/>
      <c r="AYZ125" s="10"/>
      <c r="AZA125" s="10"/>
      <c r="AZB125" s="10"/>
      <c r="AZC125" s="10"/>
      <c r="AZD125" s="10"/>
      <c r="AZE125" s="10"/>
      <c r="AZF125" s="10"/>
      <c r="AZG125" s="10"/>
      <c r="AZH125" s="10"/>
      <c r="AZI125" s="10"/>
      <c r="AZJ125" s="10"/>
      <c r="AZK125" s="10"/>
      <c r="AZL125" s="10"/>
      <c r="AZM125" s="10"/>
      <c r="AZN125" s="10"/>
      <c r="AZO125" s="10"/>
      <c r="AZP125" s="10"/>
      <c r="AZQ125" s="10"/>
      <c r="AZR125" s="10"/>
      <c r="AZS125" s="10"/>
      <c r="AZT125" s="10"/>
      <c r="AZU125" s="10"/>
      <c r="AZV125" s="10"/>
      <c r="AZW125" s="10"/>
      <c r="AZX125" s="10"/>
      <c r="AZY125" s="10"/>
      <c r="AZZ125" s="10"/>
      <c r="BAA125" s="10"/>
      <c r="BAB125" s="10"/>
      <c r="BAC125" s="10"/>
      <c r="BAD125" s="10"/>
      <c r="BAE125" s="10"/>
      <c r="BAF125" s="10"/>
      <c r="BAG125" s="10"/>
      <c r="BAH125" s="10"/>
      <c r="BAI125" s="10"/>
      <c r="BAJ125" s="10"/>
      <c r="BAK125" s="10"/>
      <c r="BAL125" s="10"/>
      <c r="BAM125" s="10"/>
      <c r="BAN125" s="10"/>
      <c r="BAO125" s="10"/>
      <c r="BAP125" s="10"/>
      <c r="BAQ125" s="10"/>
      <c r="BAR125" s="10"/>
      <c r="BAS125" s="10"/>
      <c r="BAT125" s="10"/>
      <c r="BAU125" s="10"/>
      <c r="BAV125" s="10"/>
      <c r="BAW125" s="10"/>
      <c r="BAX125" s="10"/>
      <c r="BAY125" s="10"/>
      <c r="BAZ125" s="10"/>
      <c r="BBA125" s="10"/>
      <c r="BBB125" s="10"/>
      <c r="BBC125" s="10"/>
      <c r="BBD125" s="10"/>
      <c r="BBE125" s="10"/>
      <c r="BBF125" s="10"/>
      <c r="BBG125" s="10"/>
      <c r="BBH125" s="10"/>
      <c r="BBI125" s="10"/>
      <c r="BBJ125" s="10"/>
      <c r="BBK125" s="10"/>
      <c r="BBL125" s="10"/>
      <c r="BBM125" s="10"/>
      <c r="BBN125" s="10"/>
      <c r="BBO125" s="10"/>
      <c r="BBP125" s="10"/>
      <c r="BBQ125" s="10"/>
      <c r="BBR125" s="10"/>
      <c r="BBS125" s="10"/>
      <c r="BBT125" s="10"/>
      <c r="BBU125" s="10"/>
      <c r="BBV125" s="10"/>
      <c r="BBW125" s="10"/>
      <c r="BBX125" s="10"/>
      <c r="BBY125" s="10"/>
      <c r="BBZ125" s="10"/>
      <c r="BCA125" s="10"/>
      <c r="BCB125" s="10"/>
      <c r="BCC125" s="10"/>
      <c r="BCD125" s="10"/>
      <c r="BCE125" s="10"/>
      <c r="BCF125" s="10"/>
      <c r="BCG125" s="10"/>
      <c r="BCH125" s="10"/>
      <c r="BCI125" s="10"/>
      <c r="BCJ125" s="10"/>
      <c r="BCK125" s="10"/>
      <c r="BCL125" s="10"/>
      <c r="BCM125" s="10"/>
      <c r="BCN125" s="10"/>
      <c r="BCO125" s="10"/>
      <c r="BCP125" s="10"/>
      <c r="BCQ125" s="10"/>
      <c r="BCR125" s="10"/>
      <c r="BCS125" s="10"/>
      <c r="BCT125" s="10"/>
      <c r="BCU125" s="10"/>
      <c r="BCV125" s="10"/>
      <c r="BCW125" s="10"/>
      <c r="BCX125" s="10"/>
      <c r="BCY125" s="10"/>
      <c r="BCZ125" s="10"/>
      <c r="BDA125" s="10"/>
      <c r="BDB125" s="10"/>
      <c r="BDC125" s="10"/>
      <c r="BDD125" s="10"/>
      <c r="BDE125" s="10"/>
      <c r="BDF125" s="10"/>
      <c r="BDG125" s="10"/>
      <c r="BDH125" s="10"/>
      <c r="BDI125" s="10"/>
      <c r="BDJ125" s="10"/>
      <c r="BDK125" s="10"/>
      <c r="BDL125" s="10"/>
      <c r="BDM125" s="10"/>
      <c r="BDN125" s="10"/>
      <c r="BDO125" s="10"/>
      <c r="BDP125" s="10"/>
      <c r="BDQ125" s="10"/>
      <c r="BDR125" s="10"/>
      <c r="BDS125" s="10"/>
      <c r="BDT125" s="10"/>
      <c r="BDU125" s="10"/>
      <c r="BDV125" s="10"/>
      <c r="BDW125" s="10"/>
      <c r="BDX125" s="10"/>
      <c r="BDY125" s="10"/>
      <c r="BDZ125" s="10"/>
      <c r="BEA125" s="10"/>
      <c r="BEB125" s="10"/>
      <c r="BEC125" s="10"/>
      <c r="BED125" s="10"/>
      <c r="BEE125" s="10"/>
      <c r="BEF125" s="10"/>
      <c r="BEG125" s="10"/>
      <c r="BEH125" s="10"/>
      <c r="BEI125" s="10"/>
      <c r="BEJ125" s="10"/>
      <c r="BEK125" s="10"/>
      <c r="BEL125" s="10"/>
      <c r="BEM125" s="10"/>
      <c r="BEN125" s="10"/>
      <c r="BEO125" s="10"/>
      <c r="BEP125" s="10"/>
      <c r="BEQ125" s="10"/>
      <c r="BER125" s="10"/>
      <c r="BES125" s="10"/>
      <c r="BET125" s="10"/>
      <c r="BEU125" s="10"/>
      <c r="BEV125" s="10"/>
      <c r="BEW125" s="10"/>
      <c r="BEX125" s="10"/>
      <c r="BEY125" s="10"/>
      <c r="BEZ125" s="10"/>
      <c r="BFA125" s="10"/>
      <c r="BFB125" s="10"/>
      <c r="BFC125" s="10"/>
      <c r="BFD125" s="10"/>
      <c r="BFE125" s="10"/>
      <c r="BFF125" s="10"/>
      <c r="BFG125" s="10"/>
      <c r="BFH125" s="10"/>
      <c r="BFI125" s="10"/>
      <c r="BFJ125" s="10"/>
      <c r="BFK125" s="10"/>
      <c r="BFL125" s="10"/>
      <c r="BFM125" s="10"/>
      <c r="BFN125" s="10"/>
      <c r="BFO125" s="10"/>
      <c r="BFP125" s="10"/>
      <c r="BFQ125" s="10"/>
      <c r="BFR125" s="10"/>
      <c r="BFS125" s="10"/>
      <c r="BFT125" s="10"/>
      <c r="BFU125" s="10"/>
      <c r="BFV125" s="10"/>
      <c r="BFW125" s="10"/>
      <c r="BFX125" s="10"/>
      <c r="BFY125" s="10"/>
      <c r="BFZ125" s="10"/>
      <c r="BGA125" s="10"/>
      <c r="BGB125" s="10"/>
      <c r="BGC125" s="10"/>
      <c r="BGD125" s="10"/>
      <c r="BGE125" s="10"/>
      <c r="BGF125" s="10"/>
      <c r="BGG125" s="10"/>
      <c r="BGH125" s="10"/>
      <c r="BGI125" s="10"/>
      <c r="BGJ125" s="10"/>
      <c r="BGK125" s="10"/>
      <c r="BGL125" s="10"/>
      <c r="BGM125" s="10"/>
      <c r="BGN125" s="10"/>
      <c r="BGO125" s="10"/>
      <c r="BGP125" s="10"/>
      <c r="BGQ125" s="10"/>
      <c r="BGR125" s="10"/>
      <c r="BGS125" s="10"/>
      <c r="BGT125" s="10"/>
      <c r="BGU125" s="10"/>
      <c r="BGV125" s="10"/>
      <c r="BGW125" s="10"/>
      <c r="BGX125" s="10"/>
      <c r="BGY125" s="10"/>
      <c r="BGZ125" s="10"/>
      <c r="BHA125" s="10"/>
      <c r="BHB125" s="10"/>
      <c r="BHC125" s="10"/>
      <c r="BHD125" s="10"/>
      <c r="BHE125" s="10"/>
      <c r="BHF125" s="10"/>
      <c r="BHG125" s="10"/>
      <c r="BHH125" s="10"/>
      <c r="BHI125" s="10"/>
      <c r="BHJ125" s="10"/>
      <c r="BHK125" s="10"/>
      <c r="BHL125" s="10"/>
      <c r="BHM125" s="10"/>
      <c r="BHN125" s="10"/>
      <c r="BHO125" s="10"/>
      <c r="BHP125" s="10"/>
      <c r="BHQ125" s="10"/>
      <c r="BHR125" s="10"/>
      <c r="BHS125" s="10"/>
      <c r="BHT125" s="10"/>
      <c r="BHU125" s="10"/>
      <c r="BHV125" s="10"/>
      <c r="BHW125" s="10"/>
      <c r="BHX125" s="10"/>
      <c r="BHY125" s="10"/>
      <c r="BHZ125" s="10"/>
      <c r="BIA125" s="10"/>
      <c r="BIB125" s="10"/>
      <c r="BIC125" s="10"/>
      <c r="BID125" s="10"/>
      <c r="BIE125" s="10"/>
      <c r="BIF125" s="10"/>
      <c r="BIG125" s="10"/>
      <c r="BIH125" s="10"/>
      <c r="BII125" s="10"/>
      <c r="BIJ125" s="10"/>
      <c r="BIK125" s="10"/>
      <c r="BIL125" s="10"/>
      <c r="BIM125" s="10"/>
      <c r="BIN125" s="10"/>
      <c r="BIO125" s="10"/>
      <c r="BIP125" s="10"/>
      <c r="BIQ125" s="10"/>
      <c r="BIR125" s="10"/>
      <c r="BIS125" s="10"/>
      <c r="BIT125" s="10"/>
      <c r="BIU125" s="10"/>
      <c r="BIV125" s="10"/>
      <c r="BIW125" s="10"/>
      <c r="BIX125" s="10"/>
      <c r="BIY125" s="10"/>
      <c r="BIZ125" s="10"/>
      <c r="BJA125" s="10"/>
      <c r="BJB125" s="10"/>
      <c r="BJC125" s="10"/>
      <c r="BJD125" s="10"/>
      <c r="BJE125" s="10"/>
      <c r="BJF125" s="10"/>
      <c r="BJG125" s="10"/>
      <c r="BJH125" s="10"/>
      <c r="BJI125" s="10"/>
      <c r="BJJ125" s="10"/>
      <c r="BJK125" s="10"/>
      <c r="BJL125" s="10"/>
      <c r="BJM125" s="10"/>
      <c r="BJN125" s="10"/>
      <c r="BJO125" s="10"/>
      <c r="BJP125" s="10"/>
      <c r="BJQ125" s="10"/>
      <c r="BJR125" s="10"/>
      <c r="BJS125" s="10"/>
      <c r="BJT125" s="10"/>
      <c r="BJU125" s="10"/>
      <c r="BJV125" s="10"/>
      <c r="BJW125" s="10"/>
      <c r="BJX125" s="10"/>
      <c r="BJY125" s="10"/>
      <c r="BJZ125" s="10"/>
      <c r="BKA125" s="10"/>
      <c r="BKB125" s="10"/>
      <c r="BKC125" s="10"/>
      <c r="BKD125" s="10"/>
      <c r="BKE125" s="10"/>
      <c r="BKF125" s="10"/>
      <c r="BKG125" s="10"/>
      <c r="BKH125" s="10"/>
      <c r="BKI125" s="10"/>
      <c r="BKJ125" s="10"/>
      <c r="BKK125" s="10"/>
      <c r="BKL125" s="10"/>
      <c r="BKM125" s="10"/>
      <c r="BKN125" s="10"/>
      <c r="BKO125" s="10"/>
      <c r="BKP125" s="10"/>
      <c r="BKQ125" s="10"/>
      <c r="BKR125" s="10"/>
      <c r="BKS125" s="10"/>
      <c r="BKT125" s="10"/>
      <c r="BKU125" s="10"/>
      <c r="BKV125" s="10"/>
      <c r="BKW125" s="10"/>
      <c r="BKX125" s="10"/>
      <c r="BKY125" s="10"/>
      <c r="BKZ125" s="10"/>
      <c r="BLA125" s="10"/>
      <c r="BLB125" s="10"/>
      <c r="BLC125" s="10"/>
      <c r="BLD125" s="10"/>
      <c r="BLE125" s="10"/>
      <c r="BLF125" s="10"/>
      <c r="BLG125" s="10"/>
      <c r="BLH125" s="10"/>
      <c r="BLI125" s="10"/>
      <c r="BLJ125" s="10"/>
      <c r="BLK125" s="10"/>
      <c r="BLL125" s="10"/>
      <c r="BLM125" s="10"/>
      <c r="BLN125" s="10"/>
      <c r="BLO125" s="10"/>
      <c r="BLP125" s="10"/>
      <c r="BLQ125" s="10"/>
      <c r="BLR125" s="10"/>
      <c r="BLS125" s="10"/>
      <c r="BLT125" s="10"/>
      <c r="BLU125" s="10"/>
      <c r="BLV125" s="10"/>
      <c r="BLW125" s="10"/>
      <c r="BLX125" s="10"/>
      <c r="BLY125" s="10"/>
      <c r="BLZ125" s="10"/>
      <c r="BMA125" s="10"/>
      <c r="BMB125" s="10"/>
      <c r="BMC125" s="10"/>
      <c r="BMD125" s="10"/>
      <c r="BME125" s="10"/>
      <c r="BMF125" s="10"/>
      <c r="BMG125" s="10"/>
      <c r="BMH125" s="10"/>
      <c r="BMI125" s="10"/>
      <c r="BMJ125" s="10"/>
      <c r="BMK125" s="10"/>
      <c r="BML125" s="10"/>
      <c r="BMM125" s="10"/>
      <c r="BMN125" s="10"/>
      <c r="BMO125" s="10"/>
      <c r="BMP125" s="10"/>
      <c r="BMQ125" s="10"/>
      <c r="BMR125" s="10"/>
      <c r="BMS125" s="10"/>
      <c r="BMT125" s="10"/>
      <c r="BMU125" s="10"/>
      <c r="BMV125" s="10"/>
      <c r="BMW125" s="10"/>
      <c r="BMX125" s="10"/>
      <c r="BMY125" s="10"/>
      <c r="BMZ125" s="10"/>
      <c r="BNA125" s="10"/>
      <c r="BNB125" s="10"/>
      <c r="BNC125" s="10"/>
      <c r="BND125" s="10"/>
      <c r="BNE125" s="10"/>
      <c r="BNF125" s="10"/>
      <c r="BNG125" s="10"/>
      <c r="BNH125" s="10"/>
      <c r="BNI125" s="10"/>
      <c r="BNJ125" s="10"/>
      <c r="BNK125" s="10"/>
      <c r="BNL125" s="10"/>
      <c r="BNM125" s="10"/>
      <c r="BNN125" s="10"/>
      <c r="BNO125" s="10"/>
      <c r="BNP125" s="10"/>
      <c r="BNQ125" s="10"/>
      <c r="BNR125" s="10"/>
      <c r="BNS125" s="10"/>
      <c r="BNT125" s="10"/>
      <c r="BNU125" s="10"/>
      <c r="BNV125" s="10"/>
      <c r="BNW125" s="10"/>
      <c r="BNX125" s="10"/>
      <c r="BNY125" s="10"/>
      <c r="BNZ125" s="10"/>
      <c r="BOA125" s="10"/>
      <c r="BOB125" s="10"/>
      <c r="BOC125" s="10"/>
      <c r="BOD125" s="10"/>
      <c r="BOE125" s="10"/>
      <c r="BOF125" s="10"/>
      <c r="BOG125" s="10"/>
      <c r="BOH125" s="10"/>
      <c r="BOI125" s="10"/>
      <c r="BOJ125" s="10"/>
      <c r="BOK125" s="10"/>
      <c r="BOL125" s="10"/>
      <c r="BOM125" s="10"/>
      <c r="BON125" s="10"/>
      <c r="BOO125" s="10"/>
      <c r="BOP125" s="10"/>
      <c r="BOQ125" s="10"/>
      <c r="BOR125" s="10"/>
      <c r="BOS125" s="10"/>
      <c r="BOT125" s="10"/>
      <c r="BOU125" s="10"/>
      <c r="BOV125" s="10"/>
      <c r="BOW125" s="10"/>
      <c r="BOX125" s="10"/>
      <c r="BOY125" s="10"/>
      <c r="BOZ125" s="10"/>
      <c r="BPA125" s="10"/>
      <c r="BPB125" s="10"/>
      <c r="BPC125" s="10"/>
      <c r="BPD125" s="10"/>
      <c r="BPE125" s="10"/>
      <c r="BPF125" s="10"/>
      <c r="BPG125" s="10"/>
      <c r="BPH125" s="10"/>
      <c r="BPI125" s="10"/>
      <c r="BPJ125" s="10"/>
      <c r="BPK125" s="10"/>
      <c r="BPL125" s="10"/>
      <c r="BPM125" s="10"/>
      <c r="BPN125" s="10"/>
      <c r="BPO125" s="10"/>
      <c r="BPP125" s="10"/>
      <c r="BPQ125" s="10"/>
      <c r="BPR125" s="10"/>
      <c r="BPS125" s="10"/>
      <c r="BPT125" s="10"/>
      <c r="BPU125" s="10"/>
      <c r="BPV125" s="10"/>
      <c r="BPW125" s="10"/>
      <c r="BPX125" s="10"/>
      <c r="BPY125" s="10"/>
      <c r="BPZ125" s="10"/>
      <c r="BQA125" s="10"/>
      <c r="BQB125" s="10"/>
      <c r="BQC125" s="10"/>
      <c r="BQD125" s="10"/>
      <c r="BQE125" s="10"/>
      <c r="BQF125" s="10"/>
      <c r="BQG125" s="10"/>
      <c r="BQH125" s="10"/>
      <c r="BQI125" s="10"/>
      <c r="BQJ125" s="10"/>
      <c r="BQK125" s="10"/>
      <c r="BQL125" s="10"/>
      <c r="BQM125" s="10"/>
      <c r="BQN125" s="10"/>
      <c r="BQO125" s="10"/>
      <c r="BQP125" s="10"/>
      <c r="BQQ125" s="10"/>
      <c r="BQR125" s="10"/>
      <c r="BQS125" s="10"/>
      <c r="BQT125" s="10"/>
      <c r="BQU125" s="10"/>
      <c r="BQV125" s="10"/>
      <c r="BQW125" s="10"/>
      <c r="BQX125" s="10"/>
      <c r="BQY125" s="10"/>
      <c r="BQZ125" s="10"/>
      <c r="BRA125" s="10"/>
      <c r="BRB125" s="10"/>
      <c r="BRC125" s="10"/>
      <c r="BRD125" s="10"/>
      <c r="BRE125" s="10"/>
      <c r="BRF125" s="10"/>
      <c r="BRG125" s="10"/>
      <c r="BRH125" s="10"/>
      <c r="BRI125" s="10"/>
      <c r="BRJ125" s="10"/>
      <c r="BRK125" s="10"/>
      <c r="BRL125" s="10"/>
      <c r="BRM125" s="10"/>
      <c r="BRN125" s="10"/>
      <c r="BRO125" s="10"/>
      <c r="BRP125" s="10"/>
      <c r="BRQ125" s="10"/>
      <c r="BRR125" s="10"/>
      <c r="BRS125" s="10"/>
      <c r="BRT125" s="10"/>
      <c r="BRU125" s="10"/>
      <c r="BRV125" s="10"/>
      <c r="BRW125" s="10"/>
      <c r="BRX125" s="10"/>
      <c r="BRY125" s="10"/>
      <c r="BRZ125" s="10"/>
      <c r="BSA125" s="10"/>
      <c r="BSB125" s="10"/>
      <c r="BSC125" s="10"/>
      <c r="BSD125" s="10"/>
      <c r="BSE125" s="10"/>
      <c r="BSF125" s="10"/>
      <c r="BSG125" s="10"/>
      <c r="BSH125" s="10"/>
      <c r="BSI125" s="10"/>
      <c r="BSJ125" s="10"/>
      <c r="BSK125" s="10"/>
      <c r="BSL125" s="10"/>
      <c r="BSM125" s="10"/>
      <c r="BSN125" s="10"/>
      <c r="BSO125" s="10"/>
      <c r="BSP125" s="10"/>
      <c r="BSQ125" s="10"/>
      <c r="BSR125" s="10"/>
      <c r="BSS125" s="10"/>
      <c r="BST125" s="10"/>
      <c r="BSU125" s="10"/>
      <c r="BSV125" s="10"/>
      <c r="BSW125" s="10"/>
      <c r="BSX125" s="10"/>
      <c r="BSY125" s="10"/>
      <c r="BSZ125" s="10"/>
      <c r="BTA125" s="10"/>
      <c r="BTB125" s="10"/>
      <c r="BTC125" s="10"/>
      <c r="BTD125" s="10"/>
      <c r="BTE125" s="10"/>
      <c r="BTF125" s="10"/>
      <c r="BTG125" s="10"/>
      <c r="BTH125" s="10"/>
      <c r="BTI125" s="10"/>
      <c r="BTJ125" s="10"/>
      <c r="BTK125" s="10"/>
      <c r="BTL125" s="10"/>
      <c r="BTM125" s="10"/>
      <c r="BTN125" s="10"/>
      <c r="BTO125" s="10"/>
      <c r="BTP125" s="10"/>
      <c r="BTQ125" s="10"/>
      <c r="BTR125" s="10"/>
      <c r="BTS125" s="10"/>
      <c r="BTT125" s="10"/>
      <c r="BTU125" s="10"/>
      <c r="BTV125" s="10"/>
      <c r="BTW125" s="10"/>
      <c r="BTX125" s="10"/>
      <c r="BTY125" s="10"/>
      <c r="BTZ125" s="10"/>
      <c r="BUA125" s="10"/>
      <c r="BUB125" s="10"/>
      <c r="BUC125" s="10"/>
      <c r="BUD125" s="10"/>
      <c r="BUE125" s="10"/>
      <c r="BUF125" s="10"/>
      <c r="BUG125" s="10"/>
      <c r="BUH125" s="10"/>
      <c r="BUI125" s="10"/>
      <c r="BUJ125" s="10"/>
      <c r="BUK125" s="10"/>
      <c r="BUL125" s="10"/>
      <c r="BUM125" s="10"/>
      <c r="BUN125" s="10"/>
      <c r="BUO125" s="10"/>
      <c r="BUP125" s="10"/>
      <c r="BUQ125" s="10"/>
      <c r="BUR125" s="10"/>
      <c r="BUS125" s="10"/>
      <c r="BUT125" s="10"/>
      <c r="BUU125" s="10"/>
      <c r="BUV125" s="10"/>
      <c r="BUW125" s="10"/>
      <c r="BUX125" s="10"/>
      <c r="BUY125" s="10"/>
      <c r="BUZ125" s="10"/>
      <c r="BVA125" s="10"/>
      <c r="BVB125" s="10"/>
      <c r="BVC125" s="10"/>
      <c r="BVD125" s="10"/>
      <c r="BVE125" s="10"/>
      <c r="BVF125" s="10"/>
      <c r="BVG125" s="10"/>
      <c r="BVH125" s="10"/>
      <c r="BVI125" s="10"/>
      <c r="BVJ125" s="10"/>
      <c r="BVK125" s="10"/>
      <c r="BVL125" s="10"/>
      <c r="BVM125" s="10"/>
      <c r="BVN125" s="10"/>
      <c r="BVO125" s="10"/>
      <c r="BVP125" s="10"/>
      <c r="BVQ125" s="10"/>
      <c r="BVR125" s="10"/>
      <c r="BVS125" s="10"/>
      <c r="BVT125" s="10"/>
      <c r="BVU125" s="10"/>
      <c r="BVV125" s="10"/>
      <c r="BVW125" s="10"/>
      <c r="BVX125" s="10"/>
      <c r="BVY125" s="10"/>
      <c r="BVZ125" s="10"/>
      <c r="BWA125" s="10"/>
      <c r="BWB125" s="10"/>
      <c r="BWC125" s="10"/>
      <c r="BWD125" s="10"/>
      <c r="BWE125" s="10"/>
      <c r="BWF125" s="10"/>
      <c r="BWG125" s="10"/>
      <c r="BWH125" s="10"/>
      <c r="BWI125" s="10"/>
      <c r="BWJ125" s="10"/>
      <c r="BWK125" s="10"/>
      <c r="BWL125" s="10"/>
      <c r="BWM125" s="10"/>
      <c r="BWN125" s="10"/>
      <c r="BWO125" s="10"/>
      <c r="BWP125" s="10"/>
      <c r="BWQ125" s="10"/>
      <c r="BWR125" s="10"/>
      <c r="BWS125" s="10"/>
      <c r="BWT125" s="10"/>
      <c r="BWU125" s="10"/>
      <c r="BWV125" s="10"/>
      <c r="BWW125" s="10"/>
      <c r="BWX125" s="10"/>
      <c r="BWY125" s="10"/>
      <c r="BWZ125" s="10"/>
      <c r="BXA125" s="10"/>
      <c r="BXB125" s="10"/>
      <c r="BXC125" s="10"/>
      <c r="BXD125" s="10"/>
      <c r="BXE125" s="10"/>
      <c r="BXF125" s="10"/>
      <c r="BXG125" s="10"/>
      <c r="BXH125" s="10"/>
      <c r="BXI125" s="10"/>
      <c r="BXJ125" s="10"/>
      <c r="BXK125" s="10"/>
      <c r="BXL125" s="10"/>
      <c r="BXM125" s="10"/>
      <c r="BXN125" s="10"/>
      <c r="BXO125" s="10"/>
      <c r="BXP125" s="10"/>
      <c r="BXQ125" s="10"/>
      <c r="BXR125" s="10"/>
      <c r="BXS125" s="10"/>
      <c r="BXT125" s="10"/>
      <c r="BXU125" s="10"/>
      <c r="BXV125" s="10"/>
      <c r="BXW125" s="10"/>
      <c r="BXX125" s="10"/>
      <c r="BXY125" s="10"/>
      <c r="BXZ125" s="10"/>
      <c r="BYA125" s="10"/>
      <c r="BYB125" s="10"/>
      <c r="BYC125" s="10"/>
      <c r="BYD125" s="10"/>
      <c r="BYE125" s="10"/>
      <c r="BYF125" s="10"/>
      <c r="BYG125" s="10"/>
      <c r="BYH125" s="10"/>
      <c r="BYI125" s="10"/>
      <c r="BYJ125" s="10"/>
      <c r="BYK125" s="10"/>
      <c r="BYL125" s="10"/>
      <c r="BYM125" s="10"/>
      <c r="BYN125" s="10"/>
      <c r="BYO125" s="10"/>
      <c r="BYP125" s="10"/>
      <c r="BYQ125" s="10"/>
      <c r="BYR125" s="10"/>
      <c r="BYS125" s="10"/>
      <c r="BYT125" s="10"/>
      <c r="BYU125" s="10"/>
      <c r="BYV125" s="10"/>
      <c r="BYW125" s="10"/>
      <c r="BYX125" s="10"/>
      <c r="BYY125" s="10"/>
      <c r="BYZ125" s="10"/>
      <c r="BZA125" s="10"/>
      <c r="BZB125" s="10"/>
      <c r="BZC125" s="10"/>
      <c r="BZD125" s="10"/>
      <c r="BZE125" s="10"/>
      <c r="BZF125" s="10"/>
      <c r="BZG125" s="10"/>
      <c r="BZH125" s="10"/>
      <c r="BZI125" s="10"/>
      <c r="BZJ125" s="10"/>
      <c r="BZK125" s="10"/>
      <c r="BZL125" s="10"/>
      <c r="BZM125" s="10"/>
      <c r="BZN125" s="10"/>
      <c r="BZO125" s="10"/>
      <c r="BZP125" s="10"/>
      <c r="BZQ125" s="10"/>
      <c r="BZR125" s="10"/>
      <c r="BZS125" s="10"/>
      <c r="BZT125" s="10"/>
      <c r="BZU125" s="10"/>
      <c r="BZV125" s="10"/>
      <c r="BZW125" s="10"/>
      <c r="BZX125" s="10"/>
      <c r="BZY125" s="10"/>
      <c r="BZZ125" s="10"/>
      <c r="CAA125" s="10"/>
      <c r="CAB125" s="10"/>
      <c r="CAC125" s="10"/>
      <c r="CAD125" s="10"/>
      <c r="CAE125" s="10"/>
      <c r="CAF125" s="10"/>
      <c r="CAG125" s="10"/>
      <c r="CAH125" s="10"/>
      <c r="CAI125" s="10"/>
      <c r="CAJ125" s="10"/>
      <c r="CAK125" s="10"/>
      <c r="CAL125" s="10"/>
      <c r="CAM125" s="10"/>
      <c r="CAN125" s="10"/>
      <c r="CAO125" s="10"/>
      <c r="CAP125" s="10"/>
      <c r="CAQ125" s="10"/>
      <c r="CAR125" s="10"/>
      <c r="CAS125" s="10"/>
      <c r="CAT125" s="10"/>
      <c r="CAU125" s="10"/>
      <c r="CAV125" s="10"/>
      <c r="CAW125" s="10"/>
      <c r="CAX125" s="10"/>
      <c r="CAY125" s="10"/>
      <c r="CAZ125" s="10"/>
      <c r="CBA125" s="10"/>
      <c r="CBB125" s="10"/>
      <c r="CBC125" s="10"/>
      <c r="CBD125" s="10"/>
      <c r="CBE125" s="10"/>
      <c r="CBF125" s="10"/>
      <c r="CBG125" s="10"/>
      <c r="CBH125" s="10"/>
      <c r="CBI125" s="10"/>
      <c r="CBJ125" s="10"/>
      <c r="CBK125" s="10"/>
      <c r="CBL125" s="10"/>
      <c r="CBM125" s="10"/>
      <c r="CBN125" s="10"/>
      <c r="CBO125" s="10"/>
      <c r="CBP125" s="10"/>
      <c r="CBQ125" s="10"/>
      <c r="CBR125" s="10"/>
      <c r="CBS125" s="10"/>
      <c r="CBT125" s="10"/>
      <c r="CBU125" s="10"/>
      <c r="CBV125" s="10"/>
      <c r="CBW125" s="10"/>
      <c r="CBX125" s="10"/>
      <c r="CBY125" s="10"/>
      <c r="CBZ125" s="10"/>
      <c r="CCA125" s="10"/>
      <c r="CCB125" s="10"/>
      <c r="CCC125" s="10"/>
      <c r="CCD125" s="10"/>
      <c r="CCE125" s="10"/>
      <c r="CCF125" s="10"/>
      <c r="CCG125" s="10"/>
      <c r="CCH125" s="10"/>
      <c r="CCI125" s="10"/>
      <c r="CCJ125" s="10"/>
      <c r="CCK125" s="10"/>
      <c r="CCL125" s="10"/>
      <c r="CCM125" s="10"/>
      <c r="CCN125" s="10"/>
      <c r="CCO125" s="10"/>
      <c r="CCP125" s="10"/>
      <c r="CCQ125" s="10"/>
      <c r="CCR125" s="10"/>
      <c r="CCS125" s="10"/>
      <c r="CCT125" s="10"/>
      <c r="CCU125" s="10"/>
      <c r="CCV125" s="10"/>
      <c r="CCW125" s="10"/>
      <c r="CCX125" s="10"/>
      <c r="CCY125" s="10"/>
      <c r="CCZ125" s="10"/>
      <c r="CDA125" s="10"/>
      <c r="CDB125" s="10"/>
      <c r="CDC125" s="10"/>
      <c r="CDD125" s="10"/>
      <c r="CDE125" s="10"/>
      <c r="CDF125" s="10"/>
      <c r="CDG125" s="10"/>
      <c r="CDH125" s="10"/>
      <c r="CDI125" s="10"/>
      <c r="CDJ125" s="10"/>
      <c r="CDK125" s="10"/>
      <c r="CDL125" s="10"/>
      <c r="CDM125" s="10"/>
      <c r="CDN125" s="10"/>
      <c r="CDO125" s="10"/>
      <c r="CDP125" s="10"/>
      <c r="CDQ125" s="10"/>
      <c r="CDR125" s="10"/>
      <c r="CDS125" s="10"/>
      <c r="CDT125" s="10"/>
      <c r="CDU125" s="10"/>
      <c r="CDV125" s="10"/>
      <c r="CDW125" s="10"/>
      <c r="CDX125" s="10"/>
      <c r="CDY125" s="10"/>
      <c r="CDZ125" s="10"/>
      <c r="CEA125" s="10"/>
      <c r="CEB125" s="10"/>
      <c r="CEC125" s="10"/>
      <c r="CED125" s="10"/>
      <c r="CEE125" s="10"/>
      <c r="CEF125" s="10"/>
      <c r="CEG125" s="10"/>
      <c r="CEH125" s="10"/>
      <c r="CEI125" s="10"/>
      <c r="CEJ125" s="10"/>
      <c r="CEK125" s="10"/>
      <c r="CEL125" s="10"/>
      <c r="CEM125" s="10"/>
      <c r="CEN125" s="10"/>
      <c r="CEO125" s="10"/>
      <c r="CEP125" s="10"/>
      <c r="CEQ125" s="10"/>
      <c r="CER125" s="10"/>
      <c r="CES125" s="10"/>
      <c r="CET125" s="10"/>
      <c r="CEU125" s="10"/>
      <c r="CEV125" s="10"/>
      <c r="CEW125" s="10"/>
      <c r="CEX125" s="10"/>
      <c r="CEY125" s="10"/>
      <c r="CEZ125" s="10"/>
      <c r="CFA125" s="10"/>
      <c r="CFB125" s="10"/>
      <c r="CFC125" s="10"/>
      <c r="CFD125" s="10"/>
      <c r="CFE125" s="10"/>
      <c r="CFF125" s="10"/>
      <c r="CFG125" s="10"/>
      <c r="CFH125" s="10"/>
      <c r="CFI125" s="10"/>
      <c r="CFJ125" s="10"/>
      <c r="CFK125" s="10"/>
      <c r="CFL125" s="10"/>
      <c r="CFM125" s="10"/>
      <c r="CFN125" s="10"/>
      <c r="CFO125" s="10"/>
      <c r="CFP125" s="10"/>
      <c r="CFQ125" s="10"/>
      <c r="CFR125" s="10"/>
      <c r="CFS125" s="10"/>
      <c r="CFT125" s="10"/>
      <c r="CFU125" s="10"/>
      <c r="CFV125" s="10"/>
      <c r="CFW125" s="10"/>
      <c r="CFX125" s="10"/>
      <c r="CFY125" s="10"/>
      <c r="CFZ125" s="10"/>
      <c r="CGA125" s="10"/>
      <c r="CGB125" s="10"/>
      <c r="CGC125" s="10"/>
      <c r="CGD125" s="10"/>
      <c r="CGE125" s="10"/>
      <c r="CGF125" s="10"/>
      <c r="CGG125" s="10"/>
      <c r="CGH125" s="10"/>
      <c r="CGI125" s="10"/>
      <c r="CGJ125" s="10"/>
      <c r="CGK125" s="10"/>
      <c r="CGL125" s="10"/>
      <c r="CGM125" s="10"/>
      <c r="CGN125" s="10"/>
      <c r="CGO125" s="10"/>
      <c r="CGP125" s="10"/>
      <c r="CGQ125" s="10"/>
      <c r="CGR125" s="10"/>
      <c r="CGS125" s="10"/>
      <c r="CGT125" s="10"/>
      <c r="CGU125" s="10"/>
      <c r="CGV125" s="10"/>
      <c r="CGW125" s="10"/>
      <c r="CGX125" s="10"/>
      <c r="CGY125" s="10"/>
      <c r="CGZ125" s="10"/>
      <c r="CHA125" s="10"/>
      <c r="CHB125" s="10"/>
      <c r="CHC125" s="10"/>
      <c r="CHD125" s="10"/>
      <c r="CHE125" s="10"/>
      <c r="CHF125" s="10"/>
      <c r="CHG125" s="10"/>
      <c r="CHH125" s="10"/>
      <c r="CHI125" s="10"/>
      <c r="CHJ125" s="10"/>
      <c r="CHK125" s="10"/>
      <c r="CHL125" s="10"/>
      <c r="CHM125" s="10"/>
      <c r="CHN125" s="10"/>
      <c r="CHO125" s="10"/>
      <c r="CHP125" s="10"/>
      <c r="CHQ125" s="10"/>
      <c r="CHR125" s="10"/>
      <c r="CHS125" s="10"/>
      <c r="CHT125" s="10"/>
      <c r="CHU125" s="10"/>
      <c r="CHV125" s="10"/>
      <c r="CHW125" s="10"/>
      <c r="CHX125" s="10"/>
      <c r="CHY125" s="10"/>
      <c r="CHZ125" s="10"/>
      <c r="CIA125" s="10"/>
      <c r="CIB125" s="10"/>
      <c r="CIC125" s="10"/>
      <c r="CID125" s="10"/>
      <c r="CIE125" s="10"/>
      <c r="CIF125" s="10"/>
      <c r="CIG125" s="10"/>
      <c r="CIH125" s="10"/>
      <c r="CII125" s="10"/>
      <c r="CIJ125" s="10"/>
      <c r="CIK125" s="10"/>
      <c r="CIL125" s="10"/>
      <c r="CIM125" s="10"/>
      <c r="CIN125" s="10"/>
      <c r="CIO125" s="10"/>
      <c r="CIP125" s="10"/>
      <c r="CIQ125" s="10"/>
      <c r="CIR125" s="10"/>
      <c r="CIS125" s="10"/>
      <c r="CIT125" s="10"/>
      <c r="CIU125" s="10"/>
      <c r="CIV125" s="10"/>
      <c r="CIW125" s="10"/>
      <c r="CIX125" s="10"/>
      <c r="CIY125" s="10"/>
      <c r="CIZ125" s="10"/>
      <c r="CJA125" s="10"/>
      <c r="CJB125" s="10"/>
      <c r="CJC125" s="10"/>
      <c r="CJD125" s="10"/>
      <c r="CJE125" s="10"/>
      <c r="CJF125" s="10"/>
      <c r="CJG125" s="10"/>
      <c r="CJH125" s="10"/>
      <c r="CJI125" s="10"/>
      <c r="CJJ125" s="10"/>
      <c r="CJK125" s="10"/>
      <c r="CJL125" s="10"/>
      <c r="CJM125" s="10"/>
      <c r="CJN125" s="10"/>
      <c r="CJO125" s="10"/>
      <c r="CJP125" s="10"/>
      <c r="CJQ125" s="10"/>
      <c r="CJR125" s="10"/>
      <c r="CJS125" s="10"/>
      <c r="CJT125" s="10"/>
      <c r="CJU125" s="10"/>
      <c r="CJV125" s="10"/>
      <c r="CJW125" s="10"/>
      <c r="CJX125" s="10"/>
      <c r="CJY125" s="10"/>
      <c r="CJZ125" s="10"/>
      <c r="CKA125" s="10"/>
      <c r="CKB125" s="10"/>
      <c r="CKC125" s="10"/>
      <c r="CKD125" s="10"/>
      <c r="CKE125" s="10"/>
      <c r="CKF125" s="10"/>
      <c r="CKG125" s="10"/>
      <c r="CKH125" s="10"/>
      <c r="CKI125" s="10"/>
      <c r="CKJ125" s="10"/>
      <c r="CKK125" s="10"/>
      <c r="CKL125" s="10"/>
      <c r="CKM125" s="10"/>
      <c r="CKN125" s="10"/>
      <c r="CKO125" s="10"/>
      <c r="CKP125" s="10"/>
      <c r="CKQ125" s="10"/>
      <c r="CKR125" s="10"/>
      <c r="CKS125" s="10"/>
      <c r="CKT125" s="10"/>
      <c r="CKU125" s="10"/>
      <c r="CKV125" s="10"/>
      <c r="CKW125" s="10"/>
      <c r="CKX125" s="10"/>
      <c r="CKY125" s="10"/>
      <c r="CKZ125" s="10"/>
      <c r="CLA125" s="10"/>
      <c r="CLB125" s="10"/>
      <c r="CLC125" s="10"/>
      <c r="CLD125" s="10"/>
      <c r="CLE125" s="10"/>
      <c r="CLF125" s="10"/>
      <c r="CLG125" s="10"/>
      <c r="CLH125" s="10"/>
      <c r="CLI125" s="10"/>
      <c r="CLJ125" s="10"/>
      <c r="CLK125" s="10"/>
      <c r="CLL125" s="10"/>
      <c r="CLM125" s="10"/>
      <c r="CLN125" s="10"/>
      <c r="CLO125" s="10"/>
      <c r="CLP125" s="10"/>
      <c r="CLQ125" s="10"/>
      <c r="CLR125" s="10"/>
      <c r="CLS125" s="10"/>
      <c r="CLT125" s="10"/>
      <c r="CLU125" s="10"/>
      <c r="CLV125" s="10"/>
      <c r="CLW125" s="10"/>
      <c r="CLX125" s="10"/>
      <c r="CLY125" s="10"/>
      <c r="CLZ125" s="10"/>
      <c r="CMA125" s="10"/>
      <c r="CMB125" s="10"/>
      <c r="CMC125" s="10"/>
      <c r="CMD125" s="10"/>
      <c r="CME125" s="10"/>
      <c r="CMF125" s="10"/>
      <c r="CMG125" s="10"/>
      <c r="CMH125" s="10"/>
      <c r="CMI125" s="10"/>
      <c r="CMJ125" s="10"/>
      <c r="CMK125" s="10"/>
      <c r="CML125" s="10"/>
      <c r="CMM125" s="10"/>
      <c r="CMN125" s="10"/>
      <c r="CMO125" s="10"/>
      <c r="CMP125" s="10"/>
      <c r="CMQ125" s="10"/>
      <c r="CMR125" s="10"/>
      <c r="CMS125" s="10"/>
      <c r="CMT125" s="10"/>
      <c r="CMU125" s="10"/>
      <c r="CMV125" s="10"/>
      <c r="CMW125" s="10"/>
      <c r="CMX125" s="10"/>
      <c r="CMY125" s="10"/>
      <c r="CMZ125" s="10"/>
      <c r="CNA125" s="10"/>
      <c r="CNB125" s="10"/>
      <c r="CNC125" s="10"/>
      <c r="CND125" s="10"/>
      <c r="CNE125" s="10"/>
      <c r="CNF125" s="10"/>
      <c r="CNG125" s="10"/>
      <c r="CNH125" s="10"/>
      <c r="CNI125" s="10"/>
      <c r="CNJ125" s="10"/>
      <c r="CNK125" s="10"/>
      <c r="CNL125" s="10"/>
      <c r="CNM125" s="10"/>
      <c r="CNN125" s="10"/>
      <c r="CNO125" s="10"/>
      <c r="CNP125" s="10"/>
      <c r="CNQ125" s="10"/>
      <c r="CNR125" s="10"/>
      <c r="CNS125" s="10"/>
      <c r="CNT125" s="10"/>
      <c r="CNU125" s="10"/>
      <c r="CNV125" s="10"/>
      <c r="CNW125" s="10"/>
      <c r="CNX125" s="10"/>
      <c r="CNY125" s="10"/>
      <c r="CNZ125" s="10"/>
      <c r="COA125" s="10"/>
      <c r="COB125" s="10"/>
      <c r="COC125" s="10"/>
      <c r="COD125" s="10"/>
      <c r="COE125" s="10"/>
      <c r="COF125" s="10"/>
      <c r="COG125" s="10"/>
      <c r="COH125" s="10"/>
      <c r="COI125" s="10"/>
      <c r="COJ125" s="10"/>
      <c r="COK125" s="10"/>
      <c r="COL125" s="10"/>
      <c r="COM125" s="10"/>
      <c r="CON125" s="10"/>
      <c r="COO125" s="10"/>
      <c r="COP125" s="10"/>
      <c r="COQ125" s="10"/>
      <c r="COR125" s="10"/>
      <c r="COS125" s="10"/>
      <c r="COT125" s="10"/>
      <c r="COU125" s="10"/>
      <c r="COV125" s="10"/>
      <c r="COW125" s="10"/>
      <c r="COX125" s="10"/>
      <c r="COY125" s="10"/>
      <c r="COZ125" s="10"/>
      <c r="CPA125" s="10"/>
      <c r="CPB125" s="10"/>
      <c r="CPC125" s="10"/>
      <c r="CPD125" s="10"/>
      <c r="CPE125" s="10"/>
      <c r="CPF125" s="10"/>
      <c r="CPG125" s="10"/>
      <c r="CPH125" s="10"/>
      <c r="CPI125" s="10"/>
      <c r="CPJ125" s="10"/>
      <c r="CPK125" s="10"/>
      <c r="CPL125" s="10"/>
      <c r="CPM125" s="10"/>
      <c r="CPN125" s="10"/>
      <c r="CPO125" s="10"/>
      <c r="CPP125" s="10"/>
      <c r="CPQ125" s="10"/>
      <c r="CPR125" s="10"/>
      <c r="CPS125" s="10"/>
      <c r="CPT125" s="10"/>
      <c r="CPU125" s="10"/>
      <c r="CPV125" s="10"/>
      <c r="CPW125" s="10"/>
      <c r="CPX125" s="10"/>
      <c r="CPY125" s="10"/>
      <c r="CPZ125" s="10"/>
      <c r="CQA125" s="10"/>
      <c r="CQB125" s="10"/>
      <c r="CQC125" s="10"/>
      <c r="CQD125" s="10"/>
      <c r="CQE125" s="10"/>
      <c r="CQF125" s="10"/>
      <c r="CQG125" s="10"/>
      <c r="CQH125" s="10"/>
      <c r="CQI125" s="10"/>
      <c r="CQJ125" s="10"/>
      <c r="CQK125" s="10"/>
      <c r="CQL125" s="10"/>
      <c r="CQM125" s="10"/>
      <c r="CQN125" s="10"/>
      <c r="CQO125" s="10"/>
      <c r="CQP125" s="10"/>
      <c r="CQQ125" s="10"/>
      <c r="CQR125" s="10"/>
      <c r="CQS125" s="10"/>
      <c r="CQT125" s="10"/>
      <c r="CQU125" s="10"/>
      <c r="CQV125" s="10"/>
      <c r="CQW125" s="10"/>
      <c r="CQX125" s="10"/>
      <c r="CQY125" s="10"/>
      <c r="CQZ125" s="10"/>
      <c r="CRA125" s="10"/>
      <c r="CRB125" s="10"/>
      <c r="CRC125" s="10"/>
      <c r="CRD125" s="10"/>
      <c r="CRE125" s="10"/>
      <c r="CRF125" s="10"/>
      <c r="CRG125" s="10"/>
      <c r="CRH125" s="10"/>
      <c r="CRI125" s="10"/>
      <c r="CRJ125" s="10"/>
      <c r="CRK125" s="10"/>
      <c r="CRL125" s="10"/>
      <c r="CRM125" s="10"/>
      <c r="CRN125" s="10"/>
      <c r="CRO125" s="10"/>
      <c r="CRP125" s="10"/>
      <c r="CRQ125" s="10"/>
      <c r="CRR125" s="10"/>
      <c r="CRS125" s="10"/>
      <c r="CRT125" s="10"/>
      <c r="CRU125" s="10"/>
      <c r="CRV125" s="10"/>
      <c r="CRW125" s="10"/>
      <c r="CRX125" s="10"/>
      <c r="CRY125" s="10"/>
      <c r="CRZ125" s="10"/>
      <c r="CSA125" s="10"/>
      <c r="CSB125" s="10"/>
      <c r="CSC125" s="10"/>
      <c r="CSD125" s="10"/>
      <c r="CSE125" s="10"/>
      <c r="CSF125" s="10"/>
      <c r="CSG125" s="10"/>
      <c r="CSH125" s="10"/>
      <c r="CSI125" s="10"/>
      <c r="CSJ125" s="10"/>
      <c r="CSK125" s="10"/>
      <c r="CSL125" s="10"/>
      <c r="CSM125" s="10"/>
      <c r="CSN125" s="10"/>
      <c r="CSO125" s="10"/>
      <c r="CSP125" s="10"/>
      <c r="CSQ125" s="10"/>
      <c r="CSR125" s="10"/>
      <c r="CSS125" s="10"/>
      <c r="CST125" s="10"/>
      <c r="CSU125" s="10"/>
      <c r="CSV125" s="10"/>
      <c r="CSW125" s="10"/>
      <c r="CSX125" s="10"/>
      <c r="CSY125" s="10"/>
      <c r="CSZ125" s="10"/>
      <c r="CTA125" s="10"/>
      <c r="CTB125" s="10"/>
      <c r="CTC125" s="10"/>
      <c r="CTD125" s="10"/>
      <c r="CTE125" s="10"/>
      <c r="CTF125" s="10"/>
      <c r="CTG125" s="10"/>
      <c r="CTH125" s="10"/>
      <c r="CTI125" s="10"/>
      <c r="CTJ125" s="10"/>
      <c r="CTK125" s="10"/>
      <c r="CTL125" s="10"/>
      <c r="CTM125" s="10"/>
      <c r="CTN125" s="10"/>
      <c r="CTO125" s="10"/>
      <c r="CTP125" s="10"/>
      <c r="CTQ125" s="10"/>
      <c r="CTR125" s="10"/>
      <c r="CTS125" s="10"/>
      <c r="CTT125" s="10"/>
      <c r="CTU125" s="10"/>
      <c r="CTV125" s="10"/>
      <c r="CTW125" s="10"/>
      <c r="CTX125" s="10"/>
      <c r="CTY125" s="10"/>
      <c r="CTZ125" s="10"/>
      <c r="CUA125" s="10"/>
      <c r="CUB125" s="10"/>
      <c r="CUC125" s="10"/>
      <c r="CUD125" s="10"/>
      <c r="CUE125" s="10"/>
      <c r="CUF125" s="10"/>
      <c r="CUG125" s="10"/>
      <c r="CUH125" s="10"/>
      <c r="CUI125" s="10"/>
      <c r="CUJ125" s="10"/>
      <c r="CUK125" s="10"/>
      <c r="CUL125" s="10"/>
      <c r="CUM125" s="10"/>
      <c r="CUN125" s="10"/>
      <c r="CUO125" s="10"/>
      <c r="CUP125" s="10"/>
      <c r="CUQ125" s="10"/>
      <c r="CUR125" s="10"/>
      <c r="CUS125" s="10"/>
      <c r="CUT125" s="10"/>
      <c r="CUU125" s="10"/>
      <c r="CUV125" s="10"/>
      <c r="CUW125" s="10"/>
      <c r="CUX125" s="10"/>
      <c r="CUY125" s="10"/>
      <c r="CUZ125" s="10"/>
      <c r="CVA125" s="10"/>
      <c r="CVB125" s="10"/>
      <c r="CVC125" s="10"/>
      <c r="CVD125" s="10"/>
      <c r="CVE125" s="10"/>
      <c r="CVF125" s="10"/>
      <c r="CVG125" s="10"/>
      <c r="CVH125" s="10"/>
      <c r="CVI125" s="10"/>
      <c r="CVJ125" s="10"/>
      <c r="CVK125" s="10"/>
      <c r="CVL125" s="10"/>
      <c r="CVM125" s="10"/>
      <c r="CVN125" s="10"/>
      <c r="CVO125" s="10"/>
      <c r="CVP125" s="10"/>
      <c r="CVQ125" s="10"/>
      <c r="CVR125" s="10"/>
      <c r="CVS125" s="10"/>
      <c r="CVT125" s="10"/>
      <c r="CVU125" s="10"/>
      <c r="CVV125" s="10"/>
      <c r="CVW125" s="10"/>
      <c r="CVX125" s="10"/>
      <c r="CVY125" s="10"/>
      <c r="CVZ125" s="10"/>
      <c r="CWA125" s="10"/>
      <c r="CWB125" s="10"/>
      <c r="CWC125" s="10"/>
      <c r="CWD125" s="10"/>
      <c r="CWE125" s="10"/>
      <c r="CWF125" s="10"/>
      <c r="CWG125" s="10"/>
      <c r="CWH125" s="10"/>
      <c r="CWI125" s="10"/>
      <c r="CWJ125" s="10"/>
      <c r="CWK125" s="10"/>
      <c r="CWL125" s="10"/>
      <c r="CWM125" s="10"/>
      <c r="CWN125" s="10"/>
      <c r="CWO125" s="10"/>
      <c r="CWP125" s="10"/>
      <c r="CWQ125" s="10"/>
      <c r="CWR125" s="10"/>
      <c r="CWS125" s="10"/>
      <c r="CWT125" s="10"/>
      <c r="CWU125" s="10"/>
      <c r="CWV125" s="10"/>
      <c r="CWW125" s="10"/>
      <c r="CWX125" s="10"/>
      <c r="CWY125" s="10"/>
      <c r="CWZ125" s="10"/>
      <c r="CXA125" s="10"/>
      <c r="CXB125" s="10"/>
      <c r="CXC125" s="10"/>
      <c r="CXD125" s="10"/>
      <c r="CXE125" s="10"/>
      <c r="CXF125" s="10"/>
      <c r="CXG125" s="10"/>
      <c r="CXH125" s="10"/>
      <c r="CXI125" s="10"/>
      <c r="CXJ125" s="10"/>
      <c r="CXK125" s="10"/>
      <c r="CXL125" s="10"/>
      <c r="CXM125" s="10"/>
      <c r="CXN125" s="10"/>
      <c r="CXO125" s="10"/>
      <c r="CXP125" s="10"/>
      <c r="CXQ125" s="10"/>
      <c r="CXR125" s="10"/>
      <c r="CXS125" s="10"/>
      <c r="CXT125" s="10"/>
      <c r="CXU125" s="10"/>
      <c r="CXV125" s="10"/>
      <c r="CXW125" s="10"/>
      <c r="CXX125" s="10"/>
      <c r="CXY125" s="10"/>
      <c r="CXZ125" s="10"/>
      <c r="CYA125" s="10"/>
      <c r="CYB125" s="10"/>
      <c r="CYC125" s="10"/>
      <c r="CYD125" s="10"/>
      <c r="CYE125" s="10"/>
      <c r="CYF125" s="10"/>
      <c r="CYG125" s="10"/>
      <c r="CYH125" s="10"/>
      <c r="CYI125" s="10"/>
      <c r="CYJ125" s="10"/>
      <c r="CYK125" s="10"/>
      <c r="CYL125" s="10"/>
      <c r="CYM125" s="10"/>
      <c r="CYN125" s="10"/>
      <c r="CYO125" s="10"/>
      <c r="CYP125" s="10"/>
      <c r="CYQ125" s="10"/>
      <c r="CYR125" s="10"/>
      <c r="CYS125" s="10"/>
      <c r="CYT125" s="10"/>
      <c r="CYU125" s="10"/>
      <c r="CYV125" s="10"/>
      <c r="CYW125" s="10"/>
      <c r="CYX125" s="10"/>
      <c r="CYY125" s="10"/>
      <c r="CYZ125" s="10"/>
      <c r="CZA125" s="10"/>
      <c r="CZB125" s="10"/>
      <c r="CZC125" s="10"/>
      <c r="CZD125" s="10"/>
      <c r="CZE125" s="10"/>
      <c r="CZF125" s="10"/>
      <c r="CZG125" s="10"/>
      <c r="CZH125" s="10"/>
      <c r="CZI125" s="10"/>
      <c r="CZJ125" s="10"/>
      <c r="CZK125" s="10"/>
      <c r="CZL125" s="10"/>
      <c r="CZM125" s="10"/>
      <c r="CZN125" s="10"/>
      <c r="CZO125" s="10"/>
      <c r="CZP125" s="10"/>
      <c r="CZQ125" s="10"/>
      <c r="CZR125" s="10"/>
      <c r="CZS125" s="10"/>
      <c r="CZT125" s="10"/>
      <c r="CZU125" s="10"/>
      <c r="CZV125" s="10"/>
      <c r="CZW125" s="10"/>
      <c r="CZX125" s="10"/>
      <c r="CZY125" s="10"/>
      <c r="CZZ125" s="10"/>
      <c r="DAA125" s="10"/>
      <c r="DAB125" s="10"/>
      <c r="DAC125" s="10"/>
      <c r="DAD125" s="10"/>
      <c r="DAE125" s="10"/>
      <c r="DAF125" s="10"/>
      <c r="DAG125" s="10"/>
      <c r="DAH125" s="10"/>
      <c r="DAI125" s="10"/>
      <c r="DAJ125" s="10"/>
      <c r="DAK125" s="10"/>
      <c r="DAL125" s="10"/>
      <c r="DAM125" s="10"/>
      <c r="DAN125" s="10"/>
      <c r="DAO125" s="10"/>
      <c r="DAP125" s="10"/>
      <c r="DAQ125" s="10"/>
      <c r="DAR125" s="10"/>
      <c r="DAS125" s="10"/>
      <c r="DAT125" s="10"/>
      <c r="DAU125" s="10"/>
      <c r="DAV125" s="10"/>
      <c r="DAW125" s="10"/>
      <c r="DAX125" s="10"/>
      <c r="DAY125" s="10"/>
      <c r="DAZ125" s="10"/>
      <c r="DBA125" s="10"/>
      <c r="DBB125" s="10"/>
      <c r="DBC125" s="10"/>
      <c r="DBD125" s="10"/>
      <c r="DBE125" s="10"/>
      <c r="DBF125" s="10"/>
      <c r="DBG125" s="10"/>
      <c r="DBH125" s="10"/>
      <c r="DBI125" s="10"/>
      <c r="DBJ125" s="10"/>
      <c r="DBK125" s="10"/>
      <c r="DBL125" s="10"/>
      <c r="DBM125" s="10"/>
      <c r="DBN125" s="10"/>
      <c r="DBO125" s="10"/>
      <c r="DBP125" s="10"/>
      <c r="DBQ125" s="10"/>
      <c r="DBR125" s="10"/>
      <c r="DBS125" s="10"/>
      <c r="DBT125" s="10"/>
      <c r="DBU125" s="10"/>
      <c r="DBV125" s="10"/>
      <c r="DBW125" s="10"/>
      <c r="DBX125" s="10"/>
      <c r="DBY125" s="10"/>
      <c r="DBZ125" s="10"/>
      <c r="DCA125" s="10"/>
      <c r="DCB125" s="10"/>
      <c r="DCC125" s="10"/>
      <c r="DCD125" s="10"/>
      <c r="DCE125" s="10"/>
      <c r="DCF125" s="10"/>
      <c r="DCG125" s="10"/>
      <c r="DCH125" s="10"/>
      <c r="DCI125" s="10"/>
      <c r="DCJ125" s="10"/>
      <c r="DCK125" s="10"/>
      <c r="DCL125" s="10"/>
      <c r="DCM125" s="10"/>
      <c r="DCN125" s="10"/>
      <c r="DCO125" s="10"/>
      <c r="DCP125" s="10"/>
      <c r="DCQ125" s="10"/>
      <c r="DCR125" s="10"/>
      <c r="DCS125" s="10"/>
      <c r="DCT125" s="10"/>
      <c r="DCU125" s="10"/>
      <c r="DCV125" s="10"/>
      <c r="DCW125" s="10"/>
      <c r="DCX125" s="10"/>
      <c r="DCY125" s="10"/>
      <c r="DCZ125" s="10"/>
      <c r="DDA125" s="10"/>
      <c r="DDB125" s="10"/>
      <c r="DDC125" s="10"/>
      <c r="DDD125" s="10"/>
      <c r="DDE125" s="10"/>
      <c r="DDF125" s="10"/>
      <c r="DDG125" s="10"/>
      <c r="DDH125" s="10"/>
      <c r="DDI125" s="10"/>
      <c r="DDJ125" s="10"/>
      <c r="DDK125" s="10"/>
      <c r="DDL125" s="10"/>
      <c r="DDM125" s="10"/>
      <c r="DDN125" s="10"/>
      <c r="DDO125" s="10"/>
      <c r="DDP125" s="10"/>
      <c r="DDQ125" s="10"/>
      <c r="DDR125" s="10"/>
      <c r="DDS125" s="10"/>
      <c r="DDT125" s="10"/>
      <c r="DDU125" s="10"/>
      <c r="DDV125" s="10"/>
      <c r="DDW125" s="10"/>
      <c r="DDX125" s="10"/>
      <c r="DDY125" s="10"/>
      <c r="DDZ125" s="10"/>
      <c r="DEA125" s="10"/>
      <c r="DEB125" s="10"/>
      <c r="DEC125" s="10"/>
      <c r="DED125" s="10"/>
      <c r="DEE125" s="10"/>
      <c r="DEF125" s="10"/>
      <c r="DEG125" s="10"/>
      <c r="DEH125" s="10"/>
      <c r="DEI125" s="10"/>
      <c r="DEJ125" s="10"/>
      <c r="DEK125" s="10"/>
      <c r="DEL125" s="10"/>
      <c r="DEM125" s="10"/>
      <c r="DEN125" s="10"/>
      <c r="DEO125" s="10"/>
      <c r="DEP125" s="10"/>
      <c r="DEQ125" s="10"/>
      <c r="DER125" s="10"/>
      <c r="DES125" s="10"/>
      <c r="DET125" s="10"/>
      <c r="DEU125" s="10"/>
      <c r="DEV125" s="10"/>
      <c r="DEW125" s="10"/>
      <c r="DEX125" s="10"/>
      <c r="DEY125" s="10"/>
      <c r="DEZ125" s="10"/>
      <c r="DFA125" s="10"/>
      <c r="DFB125" s="10"/>
      <c r="DFC125" s="10"/>
      <c r="DFD125" s="10"/>
      <c r="DFE125" s="10"/>
      <c r="DFF125" s="10"/>
      <c r="DFG125" s="10"/>
      <c r="DFH125" s="10"/>
      <c r="DFI125" s="10"/>
      <c r="DFJ125" s="10"/>
      <c r="DFK125" s="10"/>
      <c r="DFL125" s="10"/>
      <c r="DFM125" s="10"/>
      <c r="DFN125" s="10"/>
      <c r="DFO125" s="10"/>
      <c r="DFP125" s="10"/>
      <c r="DFQ125" s="10"/>
      <c r="DFR125" s="10"/>
      <c r="DFS125" s="10"/>
      <c r="DFT125" s="10"/>
      <c r="DFU125" s="10"/>
      <c r="DFV125" s="10"/>
      <c r="DFW125" s="10"/>
      <c r="DFX125" s="10"/>
      <c r="DFY125" s="10"/>
      <c r="DFZ125" s="10"/>
      <c r="DGA125" s="10"/>
      <c r="DGB125" s="10"/>
      <c r="DGC125" s="10"/>
      <c r="DGD125" s="10"/>
      <c r="DGE125" s="10"/>
      <c r="DGF125" s="10"/>
      <c r="DGG125" s="10"/>
      <c r="DGH125" s="10"/>
      <c r="DGI125" s="10"/>
      <c r="DGJ125" s="10"/>
      <c r="DGK125" s="10"/>
      <c r="DGL125" s="10"/>
      <c r="DGM125" s="10"/>
      <c r="DGN125" s="10"/>
      <c r="DGO125" s="10"/>
      <c r="DGP125" s="10"/>
      <c r="DGQ125" s="10"/>
      <c r="DGR125" s="10"/>
      <c r="DGS125" s="10"/>
      <c r="DGT125" s="10"/>
      <c r="DGU125" s="10"/>
      <c r="DGV125" s="10"/>
      <c r="DGW125" s="10"/>
      <c r="DGX125" s="10"/>
      <c r="DGY125" s="10"/>
      <c r="DGZ125" s="10"/>
      <c r="DHA125" s="10"/>
      <c r="DHB125" s="10"/>
      <c r="DHC125" s="10"/>
      <c r="DHD125" s="10"/>
      <c r="DHE125" s="10"/>
      <c r="DHF125" s="10"/>
      <c r="DHG125" s="10"/>
      <c r="DHH125" s="10"/>
      <c r="DHI125" s="10"/>
      <c r="DHJ125" s="10"/>
      <c r="DHK125" s="10"/>
      <c r="DHL125" s="10"/>
      <c r="DHM125" s="10"/>
      <c r="DHN125" s="10"/>
      <c r="DHO125" s="10"/>
      <c r="DHP125" s="10"/>
      <c r="DHQ125" s="10"/>
      <c r="DHR125" s="10"/>
      <c r="DHS125" s="10"/>
      <c r="DHT125" s="10"/>
      <c r="DHU125" s="10"/>
      <c r="DHV125" s="10"/>
      <c r="DHW125" s="10"/>
      <c r="DHX125" s="10"/>
      <c r="DHY125" s="10"/>
      <c r="DHZ125" s="10"/>
      <c r="DIA125" s="10"/>
      <c r="DIB125" s="10"/>
      <c r="DIC125" s="10"/>
      <c r="DID125" s="10"/>
      <c r="DIE125" s="10"/>
      <c r="DIF125" s="10"/>
      <c r="DIG125" s="10"/>
      <c r="DIH125" s="10"/>
      <c r="DII125" s="10"/>
      <c r="DIJ125" s="10"/>
      <c r="DIK125" s="10"/>
      <c r="DIL125" s="10"/>
      <c r="DIM125" s="10"/>
      <c r="DIN125" s="10"/>
      <c r="DIO125" s="10"/>
      <c r="DIP125" s="10"/>
      <c r="DIQ125" s="10"/>
      <c r="DIR125" s="10"/>
      <c r="DIS125" s="10"/>
      <c r="DIT125" s="10"/>
      <c r="DIU125" s="10"/>
      <c r="DIV125" s="10"/>
      <c r="DIW125" s="10"/>
      <c r="DIX125" s="10"/>
      <c r="DIY125" s="10"/>
      <c r="DIZ125" s="10"/>
      <c r="DJA125" s="10"/>
      <c r="DJB125" s="10"/>
      <c r="DJC125" s="10"/>
      <c r="DJD125" s="10"/>
      <c r="DJE125" s="10"/>
      <c r="DJF125" s="10"/>
      <c r="DJG125" s="10"/>
      <c r="DJH125" s="10"/>
      <c r="DJI125" s="10"/>
      <c r="DJJ125" s="10"/>
      <c r="DJK125" s="10"/>
      <c r="DJL125" s="10"/>
      <c r="DJM125" s="10"/>
      <c r="DJN125" s="10"/>
      <c r="DJO125" s="10"/>
      <c r="DJP125" s="10"/>
      <c r="DJQ125" s="10"/>
      <c r="DJR125" s="10"/>
      <c r="DJS125" s="10"/>
      <c r="DJT125" s="10"/>
      <c r="DJU125" s="10"/>
      <c r="DJV125" s="10"/>
      <c r="DJW125" s="10"/>
      <c r="DJX125" s="10"/>
      <c r="DJY125" s="10"/>
      <c r="DJZ125" s="10"/>
      <c r="DKA125" s="10"/>
      <c r="DKB125" s="10"/>
      <c r="DKC125" s="10"/>
      <c r="DKD125" s="10"/>
      <c r="DKE125" s="10"/>
      <c r="DKF125" s="10"/>
      <c r="DKG125" s="10"/>
      <c r="DKH125" s="10"/>
      <c r="DKI125" s="10"/>
      <c r="DKJ125" s="10"/>
      <c r="DKK125" s="10"/>
      <c r="DKL125" s="10"/>
      <c r="DKM125" s="10"/>
      <c r="DKN125" s="10"/>
      <c r="DKO125" s="10"/>
      <c r="DKP125" s="10"/>
      <c r="DKQ125" s="10"/>
      <c r="DKR125" s="10"/>
      <c r="DKS125" s="10"/>
      <c r="DKT125" s="10"/>
      <c r="DKU125" s="10"/>
      <c r="DKV125" s="10"/>
      <c r="DKW125" s="10"/>
      <c r="DKX125" s="10"/>
      <c r="DKY125" s="10"/>
      <c r="DKZ125" s="10"/>
      <c r="DLA125" s="10"/>
      <c r="DLB125" s="10"/>
      <c r="DLC125" s="10"/>
      <c r="DLD125" s="10"/>
      <c r="DLE125" s="10"/>
      <c r="DLF125" s="10"/>
      <c r="DLG125" s="10"/>
      <c r="DLH125" s="10"/>
      <c r="DLI125" s="10"/>
      <c r="DLJ125" s="10"/>
      <c r="DLK125" s="10"/>
      <c r="DLL125" s="10"/>
      <c r="DLM125" s="10"/>
      <c r="DLN125" s="10"/>
      <c r="DLO125" s="10"/>
      <c r="DLP125" s="10"/>
      <c r="DLQ125" s="10"/>
      <c r="DLR125" s="10"/>
      <c r="DLS125" s="10"/>
      <c r="DLT125" s="10"/>
      <c r="DLU125" s="10"/>
      <c r="DLV125" s="10"/>
      <c r="DLW125" s="10"/>
      <c r="DLX125" s="10"/>
      <c r="DLY125" s="10"/>
      <c r="DLZ125" s="10"/>
      <c r="DMA125" s="10"/>
      <c r="DMB125" s="10"/>
      <c r="DMC125" s="10"/>
      <c r="DMD125" s="10"/>
      <c r="DME125" s="10"/>
      <c r="DMF125" s="10"/>
      <c r="DMG125" s="10"/>
      <c r="DMH125" s="10"/>
      <c r="DMI125" s="10"/>
      <c r="DMJ125" s="10"/>
      <c r="DMK125" s="10"/>
      <c r="DML125" s="10"/>
      <c r="DMM125" s="10"/>
      <c r="DMN125" s="10"/>
      <c r="DMO125" s="10"/>
      <c r="DMP125" s="10"/>
      <c r="DMQ125" s="10"/>
      <c r="DMR125" s="10"/>
      <c r="DMS125" s="10"/>
      <c r="DMT125" s="10"/>
      <c r="DMU125" s="10"/>
      <c r="DMV125" s="10"/>
      <c r="DMW125" s="10"/>
      <c r="DMX125" s="10"/>
      <c r="DMY125" s="10"/>
      <c r="DMZ125" s="10"/>
      <c r="DNA125" s="10"/>
      <c r="DNB125" s="10"/>
      <c r="DNC125" s="10"/>
      <c r="DND125" s="10"/>
      <c r="DNE125" s="10"/>
      <c r="DNF125" s="10"/>
      <c r="DNG125" s="10"/>
      <c r="DNH125" s="10"/>
      <c r="DNI125" s="10"/>
      <c r="DNJ125" s="10"/>
      <c r="DNK125" s="10"/>
      <c r="DNL125" s="10"/>
      <c r="DNM125" s="10"/>
      <c r="DNN125" s="10"/>
      <c r="DNO125" s="10"/>
      <c r="DNP125" s="10"/>
      <c r="DNQ125" s="10"/>
      <c r="DNR125" s="10"/>
      <c r="DNS125" s="10"/>
      <c r="DNT125" s="10"/>
      <c r="DNU125" s="10"/>
      <c r="DNV125" s="10"/>
      <c r="DNW125" s="10"/>
      <c r="DNX125" s="10"/>
      <c r="DNY125" s="10"/>
      <c r="DNZ125" s="10"/>
      <c r="DOA125" s="10"/>
      <c r="DOB125" s="10"/>
      <c r="DOC125" s="10"/>
      <c r="DOD125" s="10"/>
      <c r="DOE125" s="10"/>
      <c r="DOF125" s="10"/>
      <c r="DOG125" s="10"/>
      <c r="DOH125" s="10"/>
      <c r="DOI125" s="10"/>
      <c r="DOJ125" s="10"/>
      <c r="DOK125" s="10"/>
      <c r="DOL125" s="10"/>
      <c r="DOM125" s="10"/>
      <c r="DON125" s="10"/>
      <c r="DOO125" s="10"/>
      <c r="DOP125" s="10"/>
      <c r="DOQ125" s="10"/>
      <c r="DOR125" s="10"/>
      <c r="DOS125" s="10"/>
      <c r="DOT125" s="10"/>
      <c r="DOU125" s="10"/>
      <c r="DOV125" s="10"/>
      <c r="DOW125" s="10"/>
      <c r="DOX125" s="10"/>
      <c r="DOY125" s="10"/>
      <c r="DOZ125" s="10"/>
      <c r="DPA125" s="10"/>
      <c r="DPB125" s="10"/>
      <c r="DPC125" s="10"/>
      <c r="DPD125" s="10"/>
      <c r="DPE125" s="10"/>
      <c r="DPF125" s="10"/>
      <c r="DPG125" s="10"/>
      <c r="DPH125" s="10"/>
      <c r="DPI125" s="10"/>
      <c r="DPJ125" s="10"/>
      <c r="DPK125" s="10"/>
      <c r="DPL125" s="10"/>
      <c r="DPM125" s="10"/>
      <c r="DPN125" s="10"/>
      <c r="DPO125" s="10"/>
      <c r="DPP125" s="10"/>
      <c r="DPQ125" s="10"/>
      <c r="DPR125" s="10"/>
      <c r="DPS125" s="10"/>
      <c r="DPT125" s="10"/>
      <c r="DPU125" s="10"/>
      <c r="DPV125" s="10"/>
      <c r="DPW125" s="10"/>
      <c r="DPX125" s="10"/>
      <c r="DPY125" s="10"/>
      <c r="DPZ125" s="10"/>
      <c r="DQA125" s="10"/>
      <c r="DQB125" s="10"/>
      <c r="DQC125" s="10"/>
      <c r="DQD125" s="10"/>
      <c r="DQE125" s="10"/>
      <c r="DQF125" s="10"/>
      <c r="DQG125" s="10"/>
      <c r="DQH125" s="10"/>
      <c r="DQI125" s="10"/>
      <c r="DQJ125" s="10"/>
      <c r="DQK125" s="10"/>
      <c r="DQL125" s="10"/>
      <c r="DQM125" s="10"/>
      <c r="DQN125" s="10"/>
      <c r="DQO125" s="10"/>
      <c r="DQP125" s="10"/>
      <c r="DQQ125" s="10"/>
      <c r="DQR125" s="10"/>
      <c r="DQS125" s="10"/>
      <c r="DQT125" s="10"/>
      <c r="DQU125" s="10"/>
      <c r="DQV125" s="10"/>
      <c r="DQW125" s="10"/>
      <c r="DQX125" s="10"/>
      <c r="DQY125" s="10"/>
      <c r="DQZ125" s="10"/>
      <c r="DRA125" s="10"/>
      <c r="DRB125" s="10"/>
      <c r="DRC125" s="10"/>
      <c r="DRD125" s="10"/>
      <c r="DRE125" s="10"/>
      <c r="DRF125" s="10"/>
      <c r="DRG125" s="10"/>
      <c r="DRH125" s="10"/>
      <c r="DRI125" s="10"/>
      <c r="DRJ125" s="10"/>
      <c r="DRK125" s="10"/>
      <c r="DRL125" s="10"/>
      <c r="DRM125" s="10"/>
      <c r="DRN125" s="10"/>
      <c r="DRO125" s="10"/>
      <c r="DRP125" s="10"/>
      <c r="DRQ125" s="10"/>
      <c r="DRR125" s="10"/>
      <c r="DRS125" s="10"/>
      <c r="DRT125" s="10"/>
      <c r="DRU125" s="10"/>
      <c r="DRV125" s="10"/>
      <c r="DRW125" s="10"/>
      <c r="DRX125" s="10"/>
      <c r="DRY125" s="10"/>
      <c r="DRZ125" s="10"/>
      <c r="DSA125" s="10"/>
      <c r="DSB125" s="10"/>
      <c r="DSC125" s="10"/>
      <c r="DSD125" s="10"/>
      <c r="DSE125" s="10"/>
      <c r="DSF125" s="10"/>
      <c r="DSG125" s="10"/>
      <c r="DSH125" s="10"/>
      <c r="DSI125" s="10"/>
      <c r="DSJ125" s="10"/>
      <c r="DSK125" s="10"/>
      <c r="DSL125" s="10"/>
      <c r="DSM125" s="10"/>
      <c r="DSN125" s="10"/>
      <c r="DSO125" s="10"/>
      <c r="DSP125" s="10"/>
      <c r="DSQ125" s="10"/>
      <c r="DSR125" s="10"/>
      <c r="DSS125" s="10"/>
      <c r="DST125" s="10"/>
      <c r="DSU125" s="10"/>
      <c r="DSV125" s="10"/>
      <c r="DSW125" s="10"/>
      <c r="DSX125" s="10"/>
      <c r="DSY125" s="10"/>
      <c r="DSZ125" s="10"/>
      <c r="DTA125" s="10"/>
      <c r="DTB125" s="10"/>
      <c r="DTC125" s="10"/>
      <c r="DTD125" s="10"/>
      <c r="DTE125" s="10"/>
      <c r="DTF125" s="10"/>
      <c r="DTG125" s="10"/>
      <c r="DTH125" s="10"/>
      <c r="DTI125" s="10"/>
      <c r="DTJ125" s="10"/>
      <c r="DTK125" s="10"/>
      <c r="DTL125" s="10"/>
      <c r="DTM125" s="10"/>
      <c r="DTN125" s="10"/>
      <c r="DTO125" s="10"/>
      <c r="DTP125" s="10"/>
      <c r="DTQ125" s="10"/>
      <c r="DTR125" s="10"/>
      <c r="DTS125" s="10"/>
      <c r="DTT125" s="10"/>
      <c r="DTU125" s="10"/>
      <c r="DTV125" s="10"/>
      <c r="DTW125" s="10"/>
      <c r="DTX125" s="10"/>
      <c r="DTY125" s="10"/>
      <c r="DTZ125" s="10"/>
      <c r="DUA125" s="10"/>
      <c r="DUB125" s="10"/>
      <c r="DUC125" s="10"/>
      <c r="DUD125" s="10"/>
      <c r="DUE125" s="10"/>
      <c r="DUF125" s="10"/>
      <c r="DUG125" s="10"/>
      <c r="DUH125" s="10"/>
      <c r="DUI125" s="10"/>
      <c r="DUJ125" s="10"/>
      <c r="DUK125" s="10"/>
      <c r="DUL125" s="10"/>
      <c r="DUM125" s="10"/>
      <c r="DUN125" s="10"/>
      <c r="DUO125" s="10"/>
      <c r="DUP125" s="10"/>
      <c r="DUQ125" s="10"/>
      <c r="DUR125" s="10"/>
      <c r="DUS125" s="10"/>
      <c r="DUT125" s="10"/>
      <c r="DUU125" s="10"/>
      <c r="DUV125" s="10"/>
      <c r="DUW125" s="10"/>
      <c r="DUX125" s="10"/>
      <c r="DUY125" s="10"/>
      <c r="DUZ125" s="10"/>
      <c r="DVA125" s="10"/>
      <c r="DVB125" s="10"/>
      <c r="DVC125" s="10"/>
      <c r="DVD125" s="10"/>
      <c r="DVE125" s="10"/>
      <c r="DVF125" s="10"/>
      <c r="DVG125" s="10"/>
      <c r="DVH125" s="10"/>
      <c r="DVI125" s="10"/>
      <c r="DVJ125" s="10"/>
      <c r="DVK125" s="10"/>
      <c r="DVL125" s="10"/>
      <c r="DVM125" s="10"/>
      <c r="DVN125" s="10"/>
      <c r="DVO125" s="10"/>
      <c r="DVP125" s="10"/>
      <c r="DVQ125" s="10"/>
      <c r="DVR125" s="10"/>
      <c r="DVS125" s="10"/>
      <c r="DVT125" s="10"/>
      <c r="DVU125" s="10"/>
      <c r="DVV125" s="10"/>
      <c r="DVW125" s="10"/>
      <c r="DVX125" s="10"/>
      <c r="DVY125" s="10"/>
      <c r="DVZ125" s="10"/>
      <c r="DWA125" s="10"/>
      <c r="DWB125" s="10"/>
      <c r="DWC125" s="10"/>
      <c r="DWD125" s="10"/>
      <c r="DWE125" s="10"/>
      <c r="DWF125" s="10"/>
      <c r="DWG125" s="10"/>
      <c r="DWH125" s="10"/>
      <c r="DWI125" s="10"/>
      <c r="DWJ125" s="10"/>
      <c r="DWK125" s="10"/>
      <c r="DWL125" s="10"/>
      <c r="DWM125" s="10"/>
      <c r="DWN125" s="10"/>
      <c r="DWO125" s="10"/>
      <c r="DWP125" s="10"/>
      <c r="DWQ125" s="10"/>
      <c r="DWR125" s="10"/>
      <c r="DWS125" s="10"/>
      <c r="DWT125" s="10"/>
      <c r="DWU125" s="10"/>
      <c r="DWV125" s="10"/>
      <c r="DWW125" s="10"/>
      <c r="DWX125" s="10"/>
      <c r="DWY125" s="10"/>
      <c r="DWZ125" s="10"/>
      <c r="DXA125" s="10"/>
      <c r="DXB125" s="10"/>
      <c r="DXC125" s="10"/>
      <c r="DXD125" s="10"/>
      <c r="DXE125" s="10"/>
      <c r="DXF125" s="10"/>
      <c r="DXG125" s="10"/>
      <c r="DXH125" s="10"/>
      <c r="DXI125" s="10"/>
      <c r="DXJ125" s="10"/>
      <c r="DXK125" s="10"/>
      <c r="DXL125" s="10"/>
      <c r="DXM125" s="10"/>
      <c r="DXN125" s="10"/>
      <c r="DXO125" s="10"/>
      <c r="DXP125" s="10"/>
      <c r="DXQ125" s="10"/>
      <c r="DXR125" s="10"/>
      <c r="DXS125" s="10"/>
      <c r="DXT125" s="10"/>
      <c r="DXU125" s="10"/>
      <c r="DXV125" s="10"/>
      <c r="DXW125" s="10"/>
      <c r="DXX125" s="10"/>
      <c r="DXY125" s="10"/>
      <c r="DXZ125" s="10"/>
      <c r="DYA125" s="10"/>
      <c r="DYB125" s="10"/>
      <c r="DYC125" s="10"/>
      <c r="DYD125" s="10"/>
      <c r="DYE125" s="10"/>
      <c r="DYF125" s="10"/>
      <c r="DYG125" s="10"/>
      <c r="DYH125" s="10"/>
      <c r="DYI125" s="10"/>
      <c r="DYJ125" s="10"/>
      <c r="DYK125" s="10"/>
      <c r="DYL125" s="10"/>
      <c r="DYM125" s="10"/>
      <c r="DYN125" s="10"/>
      <c r="DYO125" s="10"/>
      <c r="DYP125" s="10"/>
      <c r="DYQ125" s="10"/>
      <c r="DYR125" s="10"/>
      <c r="DYS125" s="10"/>
      <c r="DYT125" s="10"/>
      <c r="DYU125" s="10"/>
      <c r="DYV125" s="10"/>
      <c r="DYW125" s="10"/>
      <c r="DYX125" s="10"/>
      <c r="DYY125" s="10"/>
      <c r="DYZ125" s="10"/>
      <c r="DZA125" s="10"/>
      <c r="DZB125" s="10"/>
      <c r="DZC125" s="10"/>
      <c r="DZD125" s="10"/>
      <c r="DZE125" s="10"/>
      <c r="DZF125" s="10"/>
      <c r="DZG125" s="10"/>
      <c r="DZH125" s="10"/>
      <c r="DZI125" s="10"/>
      <c r="DZJ125" s="10"/>
      <c r="DZK125" s="10"/>
      <c r="DZL125" s="10"/>
      <c r="DZM125" s="10"/>
      <c r="DZN125" s="10"/>
      <c r="DZO125" s="10"/>
      <c r="DZP125" s="10"/>
      <c r="DZQ125" s="10"/>
      <c r="DZR125" s="10"/>
      <c r="DZS125" s="10"/>
      <c r="DZT125" s="10"/>
      <c r="DZU125" s="10"/>
      <c r="DZV125" s="10"/>
      <c r="DZW125" s="10"/>
      <c r="DZX125" s="10"/>
      <c r="DZY125" s="10"/>
      <c r="DZZ125" s="10"/>
      <c r="EAA125" s="10"/>
      <c r="EAB125" s="10"/>
      <c r="EAC125" s="10"/>
      <c r="EAD125" s="10"/>
      <c r="EAE125" s="10"/>
      <c r="EAF125" s="10"/>
      <c r="EAG125" s="10"/>
      <c r="EAH125" s="10"/>
      <c r="EAI125" s="10"/>
      <c r="EAJ125" s="10"/>
      <c r="EAK125" s="10"/>
      <c r="EAL125" s="10"/>
      <c r="EAM125" s="10"/>
      <c r="EAN125" s="10"/>
      <c r="EAO125" s="10"/>
      <c r="EAP125" s="10"/>
      <c r="EAQ125" s="10"/>
      <c r="EAR125" s="10"/>
      <c r="EAS125" s="10"/>
      <c r="EAT125" s="10"/>
      <c r="EAU125" s="10"/>
      <c r="EAV125" s="10"/>
      <c r="EAW125" s="10"/>
      <c r="EAX125" s="10"/>
      <c r="EAY125" s="10"/>
      <c r="EAZ125" s="10"/>
      <c r="EBA125" s="10"/>
      <c r="EBB125" s="10"/>
      <c r="EBC125" s="10"/>
      <c r="EBD125" s="10"/>
      <c r="EBE125" s="10"/>
      <c r="EBF125" s="10"/>
      <c r="EBG125" s="10"/>
      <c r="EBH125" s="10"/>
      <c r="EBI125" s="10"/>
      <c r="EBJ125" s="10"/>
      <c r="EBK125" s="10"/>
      <c r="EBL125" s="10"/>
      <c r="EBM125" s="10"/>
      <c r="EBN125" s="10"/>
      <c r="EBO125" s="10"/>
      <c r="EBP125" s="10"/>
      <c r="EBQ125" s="10"/>
      <c r="EBR125" s="10"/>
      <c r="EBS125" s="10"/>
      <c r="EBT125" s="10"/>
      <c r="EBU125" s="10"/>
      <c r="EBV125" s="10"/>
      <c r="EBW125" s="10"/>
      <c r="EBX125" s="10"/>
      <c r="EBY125" s="10"/>
      <c r="EBZ125" s="10"/>
      <c r="ECA125" s="10"/>
      <c r="ECB125" s="10"/>
      <c r="ECC125" s="10"/>
      <c r="ECD125" s="10"/>
      <c r="ECE125" s="10"/>
      <c r="ECF125" s="10"/>
      <c r="ECG125" s="10"/>
      <c r="ECH125" s="10"/>
      <c r="ECI125" s="10"/>
      <c r="ECJ125" s="10"/>
      <c r="ECK125" s="10"/>
      <c r="ECL125" s="10"/>
      <c r="ECM125" s="10"/>
      <c r="ECN125" s="10"/>
      <c r="ECO125" s="10"/>
      <c r="ECP125" s="10"/>
      <c r="ECQ125" s="10"/>
      <c r="ECR125" s="10"/>
      <c r="ECS125" s="10"/>
      <c r="ECT125" s="10"/>
      <c r="ECU125" s="10"/>
      <c r="ECV125" s="10"/>
      <c r="ECW125" s="10"/>
      <c r="ECX125" s="10"/>
      <c r="ECY125" s="10"/>
      <c r="ECZ125" s="10"/>
      <c r="EDA125" s="10"/>
      <c r="EDB125" s="10"/>
      <c r="EDC125" s="10"/>
      <c r="EDD125" s="10"/>
      <c r="EDE125" s="10"/>
      <c r="EDF125" s="10"/>
      <c r="EDG125" s="10"/>
      <c r="EDH125" s="10"/>
      <c r="EDI125" s="10"/>
      <c r="EDJ125" s="10"/>
      <c r="EDK125" s="10"/>
      <c r="EDL125" s="10"/>
      <c r="EDM125" s="10"/>
      <c r="EDN125" s="10"/>
      <c r="EDO125" s="10"/>
      <c r="EDP125" s="10"/>
      <c r="EDQ125" s="10"/>
      <c r="EDR125" s="10"/>
      <c r="EDS125" s="10"/>
      <c r="EDT125" s="10"/>
      <c r="EDU125" s="10"/>
      <c r="EDV125" s="10"/>
      <c r="EDW125" s="10"/>
      <c r="EDX125" s="10"/>
      <c r="EDY125" s="10"/>
      <c r="EDZ125" s="10"/>
      <c r="EEA125" s="10"/>
      <c r="EEB125" s="10"/>
      <c r="EEC125" s="10"/>
      <c r="EED125" s="10"/>
      <c r="EEE125" s="10"/>
      <c r="EEF125" s="10"/>
      <c r="EEG125" s="10"/>
      <c r="EEH125" s="10"/>
      <c r="EEI125" s="10"/>
      <c r="EEJ125" s="10"/>
      <c r="EEK125" s="10"/>
      <c r="EEL125" s="10"/>
      <c r="EEM125" s="10"/>
      <c r="EEN125" s="10"/>
      <c r="EEO125" s="10"/>
      <c r="EEP125" s="10"/>
      <c r="EEQ125" s="10"/>
      <c r="EER125" s="10"/>
      <c r="EES125" s="10"/>
      <c r="EET125" s="10"/>
      <c r="EEU125" s="10"/>
      <c r="EEV125" s="10"/>
      <c r="EEW125" s="10"/>
      <c r="EEX125" s="10"/>
      <c r="EEY125" s="10"/>
      <c r="EEZ125" s="10"/>
      <c r="EFA125" s="10"/>
      <c r="EFB125" s="10"/>
      <c r="EFC125" s="10"/>
      <c r="EFD125" s="10"/>
      <c r="EFE125" s="10"/>
      <c r="EFF125" s="10"/>
      <c r="EFG125" s="10"/>
      <c r="EFH125" s="10"/>
      <c r="EFI125" s="10"/>
      <c r="EFJ125" s="10"/>
      <c r="EFK125" s="10"/>
      <c r="EFL125" s="10"/>
      <c r="EFM125" s="10"/>
      <c r="EFN125" s="10"/>
      <c r="EFO125" s="10"/>
      <c r="EFP125" s="10"/>
      <c r="EFQ125" s="10"/>
      <c r="EFR125" s="10"/>
      <c r="EFS125" s="10"/>
      <c r="EFT125" s="10"/>
      <c r="EFU125" s="10"/>
      <c r="EFV125" s="10"/>
      <c r="EFW125" s="10"/>
      <c r="EFX125" s="10"/>
      <c r="EFY125" s="10"/>
      <c r="EFZ125" s="10"/>
      <c r="EGA125" s="10"/>
      <c r="EGB125" s="10"/>
      <c r="EGC125" s="10"/>
      <c r="EGD125" s="10"/>
      <c r="EGE125" s="10"/>
      <c r="EGF125" s="10"/>
      <c r="EGG125" s="10"/>
      <c r="EGH125" s="10"/>
      <c r="EGI125" s="10"/>
      <c r="EGJ125" s="10"/>
      <c r="EGK125" s="10"/>
      <c r="EGL125" s="10"/>
      <c r="EGM125" s="10"/>
      <c r="EGN125" s="10"/>
      <c r="EGO125" s="10"/>
      <c r="EGP125" s="10"/>
      <c r="EGQ125" s="10"/>
      <c r="EGR125" s="10"/>
      <c r="EGS125" s="10"/>
      <c r="EGT125" s="10"/>
      <c r="EGU125" s="10"/>
      <c r="EGV125" s="10"/>
      <c r="EGW125" s="10"/>
      <c r="EGX125" s="10"/>
      <c r="EGY125" s="10"/>
      <c r="EGZ125" s="10"/>
      <c r="EHA125" s="10"/>
      <c r="EHB125" s="10"/>
      <c r="EHC125" s="10"/>
      <c r="EHD125" s="10"/>
      <c r="EHE125" s="10"/>
      <c r="EHF125" s="10"/>
      <c r="EHG125" s="10"/>
      <c r="EHH125" s="10"/>
      <c r="EHI125" s="10"/>
      <c r="EHJ125" s="10"/>
      <c r="EHK125" s="10"/>
      <c r="EHL125" s="10"/>
      <c r="EHM125" s="10"/>
      <c r="EHN125" s="10"/>
      <c r="EHO125" s="10"/>
      <c r="EHP125" s="10"/>
      <c r="EHQ125" s="10"/>
      <c r="EHR125" s="10"/>
      <c r="EHS125" s="10"/>
      <c r="EHT125" s="10"/>
      <c r="EHU125" s="10"/>
      <c r="EHV125" s="10"/>
      <c r="EHW125" s="10"/>
      <c r="EHX125" s="10"/>
      <c r="EHY125" s="10"/>
      <c r="EHZ125" s="10"/>
      <c r="EIA125" s="10"/>
      <c r="EIB125" s="10"/>
      <c r="EIC125" s="10"/>
      <c r="EID125" s="10"/>
      <c r="EIE125" s="10"/>
      <c r="EIF125" s="10"/>
      <c r="EIG125" s="10"/>
      <c r="EIH125" s="10"/>
      <c r="EII125" s="10"/>
      <c r="EIJ125" s="10"/>
      <c r="EIK125" s="10"/>
      <c r="EIL125" s="10"/>
      <c r="EIM125" s="10"/>
      <c r="EIN125" s="10"/>
      <c r="EIO125" s="10"/>
      <c r="EIP125" s="10"/>
      <c r="EIQ125" s="10"/>
      <c r="EIR125" s="10"/>
      <c r="EIS125" s="10"/>
      <c r="EIT125" s="10"/>
      <c r="EIU125" s="10"/>
      <c r="EIV125" s="10"/>
      <c r="EIW125" s="10"/>
      <c r="EIX125" s="10"/>
      <c r="EIY125" s="10"/>
      <c r="EIZ125" s="10"/>
      <c r="EJA125" s="10"/>
      <c r="EJB125" s="10"/>
      <c r="EJC125" s="10"/>
      <c r="EJD125" s="10"/>
      <c r="EJE125" s="10"/>
      <c r="EJF125" s="10"/>
      <c r="EJG125" s="10"/>
      <c r="EJH125" s="10"/>
      <c r="EJI125" s="10"/>
      <c r="EJJ125" s="10"/>
      <c r="EJK125" s="10"/>
      <c r="EJL125" s="10"/>
      <c r="EJM125" s="10"/>
      <c r="EJN125" s="10"/>
      <c r="EJO125" s="10"/>
      <c r="EJP125" s="10"/>
      <c r="EJQ125" s="10"/>
      <c r="EJR125" s="10"/>
      <c r="EJS125" s="10"/>
      <c r="EJT125" s="10"/>
      <c r="EJU125" s="10"/>
      <c r="EJV125" s="10"/>
      <c r="EJW125" s="10"/>
      <c r="EJX125" s="10"/>
      <c r="EJY125" s="10"/>
      <c r="EJZ125" s="10"/>
      <c r="EKA125" s="10"/>
      <c r="EKB125" s="10"/>
      <c r="EKC125" s="10"/>
      <c r="EKD125" s="10"/>
      <c r="EKE125" s="10"/>
      <c r="EKF125" s="10"/>
      <c r="EKG125" s="10"/>
      <c r="EKH125" s="10"/>
      <c r="EKI125" s="10"/>
      <c r="EKJ125" s="10"/>
      <c r="EKK125" s="10"/>
      <c r="EKL125" s="10"/>
      <c r="EKM125" s="10"/>
      <c r="EKN125" s="10"/>
      <c r="EKO125" s="10"/>
      <c r="EKP125" s="10"/>
      <c r="EKQ125" s="10"/>
      <c r="EKR125" s="10"/>
      <c r="EKS125" s="10"/>
      <c r="EKT125" s="10"/>
      <c r="EKU125" s="10"/>
      <c r="EKV125" s="10"/>
      <c r="EKW125" s="10"/>
      <c r="EKX125" s="10"/>
      <c r="EKY125" s="10"/>
      <c r="EKZ125" s="10"/>
      <c r="ELA125" s="10"/>
      <c r="ELB125" s="10"/>
      <c r="ELC125" s="10"/>
      <c r="ELD125" s="10"/>
      <c r="ELE125" s="10"/>
      <c r="ELF125" s="10"/>
      <c r="ELG125" s="10"/>
      <c r="ELH125" s="10"/>
      <c r="ELI125" s="10"/>
      <c r="ELJ125" s="10"/>
      <c r="ELK125" s="10"/>
      <c r="ELL125" s="10"/>
      <c r="ELM125" s="10"/>
      <c r="ELN125" s="10"/>
      <c r="ELO125" s="10"/>
      <c r="ELP125" s="10"/>
      <c r="ELQ125" s="10"/>
      <c r="ELR125" s="10"/>
      <c r="ELS125" s="10"/>
      <c r="ELT125" s="10"/>
      <c r="ELU125" s="10"/>
      <c r="ELV125" s="10"/>
      <c r="ELW125" s="10"/>
      <c r="ELX125" s="10"/>
      <c r="ELY125" s="10"/>
      <c r="ELZ125" s="10"/>
      <c r="EMA125" s="10"/>
      <c r="EMB125" s="10"/>
      <c r="EMC125" s="10"/>
      <c r="EMD125" s="10"/>
      <c r="EME125" s="10"/>
      <c r="EMF125" s="10"/>
      <c r="EMG125" s="10"/>
      <c r="EMH125" s="10"/>
      <c r="EMI125" s="10"/>
      <c r="EMJ125" s="10"/>
      <c r="EMK125" s="10"/>
      <c r="EML125" s="10"/>
      <c r="EMM125" s="10"/>
      <c r="EMN125" s="10"/>
      <c r="EMO125" s="10"/>
      <c r="EMP125" s="10"/>
      <c r="EMQ125" s="10"/>
      <c r="EMR125" s="10"/>
      <c r="EMS125" s="10"/>
      <c r="EMT125" s="10"/>
      <c r="EMU125" s="10"/>
      <c r="EMV125" s="10"/>
      <c r="EMW125" s="10"/>
      <c r="EMX125" s="10"/>
      <c r="EMY125" s="10"/>
      <c r="EMZ125" s="10"/>
      <c r="ENA125" s="10"/>
      <c r="ENB125" s="10"/>
      <c r="ENC125" s="10"/>
      <c r="END125" s="10"/>
      <c r="ENE125" s="10"/>
      <c r="ENF125" s="10"/>
      <c r="ENG125" s="10"/>
      <c r="ENH125" s="10"/>
      <c r="ENI125" s="10"/>
      <c r="ENJ125" s="10"/>
      <c r="ENK125" s="10"/>
      <c r="ENL125" s="10"/>
      <c r="ENM125" s="10"/>
      <c r="ENN125" s="10"/>
      <c r="ENO125" s="10"/>
      <c r="ENP125" s="10"/>
      <c r="ENQ125" s="10"/>
      <c r="ENR125" s="10"/>
      <c r="ENS125" s="10"/>
      <c r="ENT125" s="10"/>
      <c r="ENU125" s="10"/>
      <c r="ENV125" s="10"/>
      <c r="ENW125" s="10"/>
      <c r="ENX125" s="10"/>
      <c r="ENY125" s="10"/>
      <c r="ENZ125" s="10"/>
      <c r="EOA125" s="10"/>
      <c r="EOB125" s="10"/>
      <c r="EOC125" s="10"/>
      <c r="EOD125" s="10"/>
      <c r="EOE125" s="10"/>
      <c r="EOF125" s="10"/>
      <c r="EOG125" s="10"/>
      <c r="EOH125" s="10"/>
      <c r="EOI125" s="10"/>
      <c r="EOJ125" s="10"/>
      <c r="EOK125" s="10"/>
      <c r="EOL125" s="10"/>
      <c r="EOM125" s="10"/>
      <c r="EON125" s="10"/>
      <c r="EOO125" s="10"/>
      <c r="EOP125" s="10"/>
      <c r="EOQ125" s="10"/>
      <c r="EOR125" s="10"/>
      <c r="EOS125" s="10"/>
      <c r="EOT125" s="10"/>
      <c r="EOU125" s="10"/>
      <c r="EOV125" s="10"/>
      <c r="EOW125" s="10"/>
      <c r="EOX125" s="10"/>
      <c r="EOY125" s="10"/>
      <c r="EOZ125" s="10"/>
      <c r="EPA125" s="10"/>
      <c r="EPB125" s="10"/>
      <c r="EPC125" s="10"/>
      <c r="EPD125" s="10"/>
      <c r="EPE125" s="10"/>
      <c r="EPF125" s="10"/>
      <c r="EPG125" s="10"/>
      <c r="EPH125" s="10"/>
      <c r="EPI125" s="10"/>
      <c r="EPJ125" s="10"/>
      <c r="EPK125" s="10"/>
      <c r="EPL125" s="10"/>
      <c r="EPM125" s="10"/>
      <c r="EPN125" s="10"/>
      <c r="EPO125" s="10"/>
      <c r="EPP125" s="10"/>
      <c r="EPQ125" s="10"/>
      <c r="EPR125" s="10"/>
      <c r="EPS125" s="10"/>
      <c r="EPT125" s="10"/>
      <c r="EPU125" s="10"/>
      <c r="EPV125" s="10"/>
      <c r="EPW125" s="10"/>
      <c r="EPX125" s="10"/>
      <c r="EPY125" s="10"/>
      <c r="EPZ125" s="10"/>
      <c r="EQA125" s="10"/>
      <c r="EQB125" s="10"/>
      <c r="EQC125" s="10"/>
      <c r="EQD125" s="10"/>
      <c r="EQE125" s="10"/>
      <c r="EQF125" s="10"/>
      <c r="EQG125" s="10"/>
      <c r="EQH125" s="10"/>
      <c r="EQI125" s="10"/>
      <c r="EQJ125" s="10"/>
      <c r="EQK125" s="10"/>
      <c r="EQL125" s="10"/>
      <c r="EQM125" s="10"/>
      <c r="EQN125" s="10"/>
      <c r="EQO125" s="10"/>
      <c r="EQP125" s="10"/>
      <c r="EQQ125" s="10"/>
      <c r="EQR125" s="10"/>
      <c r="EQS125" s="10"/>
      <c r="EQT125" s="10"/>
      <c r="EQU125" s="10"/>
      <c r="EQV125" s="10"/>
      <c r="EQW125" s="10"/>
      <c r="EQX125" s="10"/>
      <c r="EQY125" s="10"/>
      <c r="EQZ125" s="10"/>
      <c r="ERA125" s="10"/>
      <c r="ERB125" s="10"/>
      <c r="ERC125" s="10"/>
      <c r="ERD125" s="10"/>
      <c r="ERE125" s="10"/>
      <c r="ERF125" s="10"/>
      <c r="ERG125" s="10"/>
      <c r="ERH125" s="10"/>
      <c r="ERI125" s="10"/>
      <c r="ERJ125" s="10"/>
      <c r="ERK125" s="10"/>
      <c r="ERL125" s="10"/>
      <c r="ERM125" s="10"/>
      <c r="ERN125" s="10"/>
      <c r="ERO125" s="10"/>
      <c r="ERP125" s="10"/>
      <c r="ERQ125" s="10"/>
      <c r="ERR125" s="10"/>
      <c r="ERS125" s="10"/>
      <c r="ERT125" s="10"/>
      <c r="ERU125" s="10"/>
      <c r="ERV125" s="10"/>
      <c r="ERW125" s="10"/>
      <c r="ERX125" s="10"/>
      <c r="ERY125" s="10"/>
      <c r="ERZ125" s="10"/>
      <c r="ESA125" s="10"/>
      <c r="ESB125" s="10"/>
      <c r="ESC125" s="10"/>
      <c r="ESD125" s="10"/>
      <c r="ESE125" s="10"/>
      <c r="ESF125" s="10"/>
      <c r="ESG125" s="10"/>
      <c r="ESH125" s="10"/>
      <c r="ESI125" s="10"/>
      <c r="ESJ125" s="10"/>
      <c r="ESK125" s="10"/>
      <c r="ESL125" s="10"/>
      <c r="ESM125" s="10"/>
      <c r="ESN125" s="10"/>
      <c r="ESO125" s="10"/>
      <c r="ESP125" s="10"/>
      <c r="ESQ125" s="10"/>
      <c r="ESR125" s="10"/>
      <c r="ESS125" s="10"/>
      <c r="EST125" s="10"/>
      <c r="ESU125" s="10"/>
      <c r="ESV125" s="10"/>
      <c r="ESW125" s="10"/>
      <c r="ESX125" s="10"/>
      <c r="ESY125" s="10"/>
      <c r="ESZ125" s="10"/>
      <c r="ETA125" s="10"/>
      <c r="ETB125" s="10"/>
      <c r="ETC125" s="10"/>
      <c r="ETD125" s="10"/>
      <c r="ETE125" s="10"/>
      <c r="ETF125" s="10"/>
      <c r="ETG125" s="10"/>
      <c r="ETH125" s="10"/>
      <c r="ETI125" s="10"/>
      <c r="ETJ125" s="10"/>
      <c r="ETK125" s="10"/>
      <c r="ETL125" s="10"/>
      <c r="ETM125" s="10"/>
      <c r="ETN125" s="10"/>
      <c r="ETO125" s="10"/>
      <c r="ETP125" s="10"/>
      <c r="ETQ125" s="10"/>
      <c r="ETR125" s="10"/>
      <c r="ETS125" s="10"/>
      <c r="ETT125" s="10"/>
      <c r="ETU125" s="10"/>
      <c r="ETV125" s="10"/>
      <c r="ETW125" s="10"/>
      <c r="ETX125" s="10"/>
      <c r="ETY125" s="10"/>
      <c r="ETZ125" s="10"/>
      <c r="EUA125" s="10"/>
      <c r="EUB125" s="10"/>
      <c r="EUC125" s="10"/>
      <c r="EUD125" s="10"/>
      <c r="EUE125" s="10"/>
      <c r="EUF125" s="10"/>
      <c r="EUG125" s="10"/>
      <c r="EUH125" s="10"/>
      <c r="EUI125" s="10"/>
      <c r="EUJ125" s="10"/>
      <c r="EUK125" s="10"/>
      <c r="EUL125" s="10"/>
      <c r="EUM125" s="10"/>
      <c r="EUN125" s="10"/>
      <c r="EUO125" s="10"/>
      <c r="EUP125" s="10"/>
      <c r="EUQ125" s="10"/>
      <c r="EUR125" s="10"/>
      <c r="EUS125" s="10"/>
      <c r="EUT125" s="10"/>
      <c r="EUU125" s="10"/>
      <c r="EUV125" s="10"/>
      <c r="EUW125" s="10"/>
      <c r="EUX125" s="10"/>
      <c r="EUY125" s="10"/>
      <c r="EUZ125" s="10"/>
      <c r="EVA125" s="10"/>
      <c r="EVB125" s="10"/>
      <c r="EVC125" s="10"/>
      <c r="EVD125" s="10"/>
      <c r="EVE125" s="10"/>
      <c r="EVF125" s="10"/>
      <c r="EVG125" s="10"/>
      <c r="EVH125" s="10"/>
      <c r="EVI125" s="10"/>
      <c r="EVJ125" s="10"/>
      <c r="EVK125" s="10"/>
      <c r="EVL125" s="10"/>
      <c r="EVM125" s="10"/>
      <c r="EVN125" s="10"/>
      <c r="EVO125" s="10"/>
      <c r="EVP125" s="10"/>
      <c r="EVQ125" s="10"/>
      <c r="EVR125" s="10"/>
      <c r="EVS125" s="10"/>
      <c r="EVT125" s="10"/>
      <c r="EVU125" s="10"/>
      <c r="EVV125" s="10"/>
      <c r="EVW125" s="10"/>
      <c r="EVX125" s="10"/>
      <c r="EVY125" s="10"/>
      <c r="EVZ125" s="10"/>
      <c r="EWA125" s="10"/>
      <c r="EWB125" s="10"/>
      <c r="EWC125" s="10"/>
      <c r="EWD125" s="10"/>
      <c r="EWE125" s="10"/>
      <c r="EWF125" s="10"/>
      <c r="EWG125" s="10"/>
      <c r="EWH125" s="10"/>
      <c r="EWI125" s="10"/>
      <c r="EWJ125" s="10"/>
      <c r="EWK125" s="10"/>
      <c r="EWL125" s="10"/>
      <c r="EWM125" s="10"/>
      <c r="EWN125" s="10"/>
      <c r="EWO125" s="10"/>
      <c r="EWP125" s="10"/>
      <c r="EWQ125" s="10"/>
      <c r="EWR125" s="10"/>
      <c r="EWS125" s="10"/>
      <c r="EWT125" s="10"/>
      <c r="EWU125" s="10"/>
      <c r="EWV125" s="10"/>
      <c r="EWW125" s="10"/>
      <c r="EWX125" s="10"/>
      <c r="EWY125" s="10"/>
      <c r="EWZ125" s="10"/>
      <c r="EXA125" s="10"/>
      <c r="EXB125" s="10"/>
      <c r="EXC125" s="10"/>
      <c r="EXD125" s="10"/>
      <c r="EXE125" s="10"/>
      <c r="EXF125" s="10"/>
      <c r="EXG125" s="10"/>
      <c r="EXH125" s="10"/>
      <c r="EXI125" s="10"/>
      <c r="EXJ125" s="10"/>
      <c r="EXK125" s="10"/>
      <c r="EXL125" s="10"/>
      <c r="EXM125" s="10"/>
      <c r="EXN125" s="10"/>
      <c r="EXO125" s="10"/>
      <c r="EXP125" s="10"/>
      <c r="EXQ125" s="10"/>
      <c r="EXR125" s="10"/>
      <c r="EXS125" s="10"/>
      <c r="EXT125" s="10"/>
      <c r="EXU125" s="10"/>
      <c r="EXV125" s="10"/>
      <c r="EXW125" s="10"/>
      <c r="EXX125" s="10"/>
      <c r="EXY125" s="10"/>
      <c r="EXZ125" s="10"/>
      <c r="EYA125" s="10"/>
      <c r="EYB125" s="10"/>
      <c r="EYC125" s="10"/>
      <c r="EYD125" s="10"/>
      <c r="EYE125" s="10"/>
      <c r="EYF125" s="10"/>
      <c r="EYG125" s="10"/>
      <c r="EYH125" s="10"/>
      <c r="EYI125" s="10"/>
      <c r="EYJ125" s="10"/>
      <c r="EYK125" s="10"/>
      <c r="EYL125" s="10"/>
      <c r="EYM125" s="10"/>
      <c r="EYN125" s="10"/>
      <c r="EYO125" s="10"/>
      <c r="EYP125" s="10"/>
      <c r="EYQ125" s="10"/>
      <c r="EYR125" s="10"/>
      <c r="EYS125" s="10"/>
      <c r="EYT125" s="10"/>
      <c r="EYU125" s="10"/>
      <c r="EYV125" s="10"/>
      <c r="EYW125" s="10"/>
      <c r="EYX125" s="10"/>
      <c r="EYY125" s="10"/>
      <c r="EYZ125" s="10"/>
      <c r="EZA125" s="10"/>
      <c r="EZB125" s="10"/>
      <c r="EZC125" s="10"/>
      <c r="EZD125" s="10"/>
      <c r="EZE125" s="10"/>
      <c r="EZF125" s="10"/>
      <c r="EZG125" s="10"/>
      <c r="EZH125" s="10"/>
      <c r="EZI125" s="10"/>
      <c r="EZJ125" s="10"/>
      <c r="EZK125" s="10"/>
      <c r="EZL125" s="10"/>
      <c r="EZM125" s="10"/>
      <c r="EZN125" s="10"/>
      <c r="EZO125" s="10"/>
      <c r="EZP125" s="10"/>
      <c r="EZQ125" s="10"/>
      <c r="EZR125" s="10"/>
      <c r="EZS125" s="10"/>
      <c r="EZT125" s="10"/>
      <c r="EZU125" s="10"/>
      <c r="EZV125" s="10"/>
      <c r="EZW125" s="10"/>
      <c r="EZX125" s="10"/>
      <c r="EZY125" s="10"/>
      <c r="EZZ125" s="10"/>
      <c r="FAA125" s="10"/>
      <c r="FAB125" s="10"/>
      <c r="FAC125" s="10"/>
      <c r="FAD125" s="10"/>
      <c r="FAE125" s="10"/>
      <c r="FAF125" s="10"/>
      <c r="FAG125" s="10"/>
      <c r="FAH125" s="10"/>
      <c r="FAI125" s="10"/>
      <c r="FAJ125" s="10"/>
      <c r="FAK125" s="10"/>
      <c r="FAL125" s="10"/>
      <c r="FAM125" s="10"/>
      <c r="FAN125" s="10"/>
      <c r="FAO125" s="10"/>
      <c r="FAP125" s="10"/>
      <c r="FAQ125" s="10"/>
      <c r="FAR125" s="10"/>
      <c r="FAS125" s="10"/>
      <c r="FAT125" s="10"/>
      <c r="FAU125" s="10"/>
      <c r="FAV125" s="10"/>
      <c r="FAW125" s="10"/>
      <c r="FAX125" s="10"/>
      <c r="FAY125" s="10"/>
      <c r="FAZ125" s="10"/>
      <c r="FBA125" s="10"/>
      <c r="FBB125" s="10"/>
      <c r="FBC125" s="10"/>
      <c r="FBD125" s="10"/>
      <c r="FBE125" s="10"/>
      <c r="FBF125" s="10"/>
      <c r="FBG125" s="10"/>
      <c r="FBH125" s="10"/>
      <c r="FBI125" s="10"/>
      <c r="FBJ125" s="10"/>
      <c r="FBK125" s="10"/>
      <c r="FBL125" s="10"/>
      <c r="FBM125" s="10"/>
      <c r="FBN125" s="10"/>
      <c r="FBO125" s="10"/>
      <c r="FBP125" s="10"/>
      <c r="FBQ125" s="10"/>
      <c r="FBR125" s="10"/>
      <c r="FBS125" s="10"/>
      <c r="FBT125" s="10"/>
      <c r="FBU125" s="10"/>
      <c r="FBV125" s="10"/>
      <c r="FBW125" s="10"/>
      <c r="FBX125" s="10"/>
      <c r="FBY125" s="10"/>
      <c r="FBZ125" s="10"/>
      <c r="FCA125" s="10"/>
      <c r="FCB125" s="10"/>
      <c r="FCC125" s="10"/>
      <c r="FCD125" s="10"/>
      <c r="FCE125" s="10"/>
      <c r="FCF125" s="10"/>
      <c r="FCG125" s="10"/>
      <c r="FCH125" s="10"/>
      <c r="FCI125" s="10"/>
      <c r="FCJ125" s="10"/>
      <c r="FCK125" s="10"/>
      <c r="FCL125" s="10"/>
      <c r="FCM125" s="10"/>
      <c r="FCN125" s="10"/>
      <c r="FCO125" s="10"/>
      <c r="FCP125" s="10"/>
      <c r="FCQ125" s="10"/>
      <c r="FCR125" s="10"/>
      <c r="FCS125" s="10"/>
      <c r="FCT125" s="10"/>
      <c r="FCU125" s="10"/>
      <c r="FCV125" s="10"/>
      <c r="FCW125" s="10"/>
      <c r="FCX125" s="10"/>
      <c r="FCY125" s="10"/>
      <c r="FCZ125" s="10"/>
      <c r="FDA125" s="10"/>
      <c r="FDB125" s="10"/>
      <c r="FDC125" s="10"/>
      <c r="FDD125" s="10"/>
      <c r="FDE125" s="10"/>
      <c r="FDF125" s="10"/>
      <c r="FDG125" s="10"/>
      <c r="FDH125" s="10"/>
      <c r="FDI125" s="10"/>
      <c r="FDJ125" s="10"/>
      <c r="FDK125" s="10"/>
      <c r="FDL125" s="10"/>
      <c r="FDM125" s="10"/>
      <c r="FDN125" s="10"/>
      <c r="FDO125" s="10"/>
      <c r="FDP125" s="10"/>
      <c r="FDQ125" s="10"/>
      <c r="FDR125" s="10"/>
      <c r="FDS125" s="10"/>
      <c r="FDT125" s="10"/>
      <c r="FDU125" s="10"/>
      <c r="FDV125" s="10"/>
      <c r="FDW125" s="10"/>
      <c r="FDX125" s="10"/>
      <c r="FDY125" s="10"/>
      <c r="FDZ125" s="10"/>
      <c r="FEA125" s="10"/>
      <c r="FEB125" s="10"/>
      <c r="FEC125" s="10"/>
      <c r="FED125" s="10"/>
      <c r="FEE125" s="10"/>
      <c r="FEF125" s="10"/>
      <c r="FEG125" s="10"/>
      <c r="FEH125" s="10"/>
      <c r="FEI125" s="10"/>
      <c r="FEJ125" s="10"/>
      <c r="FEK125" s="10"/>
      <c r="FEL125" s="10"/>
      <c r="FEM125" s="10"/>
      <c r="FEN125" s="10"/>
      <c r="FEO125" s="10"/>
      <c r="FEP125" s="10"/>
      <c r="FEQ125" s="10"/>
      <c r="FER125" s="10"/>
      <c r="FES125" s="10"/>
      <c r="FET125" s="10"/>
      <c r="FEU125" s="10"/>
      <c r="FEV125" s="10"/>
      <c r="FEW125" s="10"/>
      <c r="FEX125" s="10"/>
      <c r="FEY125" s="10"/>
      <c r="FEZ125" s="10"/>
      <c r="FFA125" s="10"/>
      <c r="FFB125" s="10"/>
      <c r="FFC125" s="10"/>
      <c r="FFD125" s="10"/>
      <c r="FFE125" s="10"/>
      <c r="FFF125" s="10"/>
      <c r="FFG125" s="10"/>
      <c r="FFH125" s="10"/>
      <c r="FFI125" s="10"/>
      <c r="FFJ125" s="10"/>
      <c r="FFK125" s="10"/>
      <c r="FFL125" s="10"/>
      <c r="FFM125" s="10"/>
      <c r="FFN125" s="10"/>
      <c r="FFO125" s="10"/>
      <c r="FFP125" s="10"/>
      <c r="FFQ125" s="10"/>
      <c r="FFR125" s="10"/>
      <c r="FFS125" s="10"/>
      <c r="FFT125" s="10"/>
      <c r="FFU125" s="10"/>
      <c r="FFV125" s="10"/>
      <c r="FFW125" s="10"/>
      <c r="FFX125" s="10"/>
      <c r="FFY125" s="10"/>
      <c r="FFZ125" s="10"/>
      <c r="FGA125" s="10"/>
      <c r="FGB125" s="10"/>
      <c r="FGC125" s="10"/>
      <c r="FGD125" s="10"/>
      <c r="FGE125" s="10"/>
      <c r="FGF125" s="10"/>
      <c r="FGG125" s="10"/>
      <c r="FGH125" s="10"/>
      <c r="FGI125" s="10"/>
      <c r="FGJ125" s="10"/>
      <c r="FGK125" s="10"/>
      <c r="FGL125" s="10"/>
      <c r="FGM125" s="10"/>
      <c r="FGN125" s="10"/>
      <c r="FGO125" s="10"/>
      <c r="FGP125" s="10"/>
      <c r="FGQ125" s="10"/>
      <c r="FGR125" s="10"/>
      <c r="FGS125" s="10"/>
      <c r="FGT125" s="10"/>
      <c r="FGU125" s="10"/>
      <c r="FGV125" s="10"/>
      <c r="FGW125" s="10"/>
      <c r="FGX125" s="10"/>
      <c r="FGY125" s="10"/>
      <c r="FGZ125" s="10"/>
      <c r="FHA125" s="10"/>
      <c r="FHB125" s="10"/>
      <c r="FHC125" s="10"/>
      <c r="FHD125" s="10"/>
      <c r="FHE125" s="10"/>
      <c r="FHF125" s="10"/>
      <c r="FHG125" s="10"/>
      <c r="FHH125" s="10"/>
      <c r="FHI125" s="10"/>
      <c r="FHJ125" s="10"/>
      <c r="FHK125" s="10"/>
      <c r="FHL125" s="10"/>
      <c r="FHM125" s="10"/>
      <c r="FHN125" s="10"/>
      <c r="FHO125" s="10"/>
      <c r="FHP125" s="10"/>
      <c r="FHQ125" s="10"/>
      <c r="FHR125" s="10"/>
      <c r="FHS125" s="10"/>
      <c r="FHT125" s="10"/>
      <c r="FHU125" s="10"/>
      <c r="FHV125" s="10"/>
      <c r="FHW125" s="10"/>
      <c r="FHX125" s="10"/>
      <c r="FHY125" s="10"/>
      <c r="FHZ125" s="10"/>
      <c r="FIA125" s="10"/>
      <c r="FIB125" s="10"/>
      <c r="FIC125" s="10"/>
      <c r="FID125" s="10"/>
      <c r="FIE125" s="10"/>
      <c r="FIF125" s="10"/>
      <c r="FIG125" s="10"/>
      <c r="FIH125" s="10"/>
      <c r="FII125" s="10"/>
      <c r="FIJ125" s="10"/>
      <c r="FIK125" s="10"/>
      <c r="FIL125" s="10"/>
      <c r="FIM125" s="10"/>
      <c r="FIN125" s="10"/>
      <c r="FIO125" s="10"/>
      <c r="FIP125" s="10"/>
      <c r="FIQ125" s="10"/>
      <c r="FIR125" s="10"/>
      <c r="FIS125" s="10"/>
      <c r="FIT125" s="10"/>
      <c r="FIU125" s="10"/>
      <c r="FIV125" s="10"/>
      <c r="FIW125" s="10"/>
      <c r="FIX125" s="10"/>
      <c r="FIY125" s="10"/>
      <c r="FIZ125" s="10"/>
      <c r="FJA125" s="10"/>
      <c r="FJB125" s="10"/>
      <c r="FJC125" s="10"/>
      <c r="FJD125" s="10"/>
      <c r="FJE125" s="10"/>
      <c r="FJF125" s="10"/>
      <c r="FJG125" s="10"/>
      <c r="FJH125" s="10"/>
      <c r="FJI125" s="10"/>
      <c r="FJJ125" s="10"/>
      <c r="FJK125" s="10"/>
      <c r="FJL125" s="10"/>
      <c r="FJM125" s="10"/>
      <c r="FJN125" s="10"/>
      <c r="FJO125" s="10"/>
      <c r="FJP125" s="10"/>
      <c r="FJQ125" s="10"/>
      <c r="FJR125" s="10"/>
      <c r="FJS125" s="10"/>
      <c r="FJT125" s="10"/>
      <c r="FJU125" s="10"/>
      <c r="FJV125" s="10"/>
      <c r="FJW125" s="10"/>
      <c r="FJX125" s="10"/>
      <c r="FJY125" s="10"/>
      <c r="FJZ125" s="10"/>
      <c r="FKA125" s="10"/>
      <c r="FKB125" s="10"/>
      <c r="FKC125" s="10"/>
      <c r="FKD125" s="10"/>
      <c r="FKE125" s="10"/>
      <c r="FKF125" s="10"/>
      <c r="FKG125" s="10"/>
      <c r="FKH125" s="10"/>
      <c r="FKI125" s="10"/>
      <c r="FKJ125" s="10"/>
      <c r="FKK125" s="10"/>
      <c r="FKL125" s="10"/>
      <c r="FKM125" s="10"/>
      <c r="FKN125" s="10"/>
      <c r="FKO125" s="10"/>
      <c r="FKP125" s="10"/>
      <c r="FKQ125" s="10"/>
      <c r="FKR125" s="10"/>
      <c r="FKS125" s="10"/>
      <c r="FKT125" s="10"/>
      <c r="FKU125" s="10"/>
      <c r="FKV125" s="10"/>
      <c r="FKW125" s="10"/>
      <c r="FKX125" s="10"/>
      <c r="FKY125" s="10"/>
      <c r="FKZ125" s="10"/>
      <c r="FLA125" s="10"/>
      <c r="FLB125" s="10"/>
      <c r="FLC125" s="10"/>
      <c r="FLD125" s="10"/>
      <c r="FLE125" s="10"/>
      <c r="FLF125" s="10"/>
      <c r="FLG125" s="10"/>
      <c r="FLH125" s="10"/>
      <c r="FLI125" s="10"/>
      <c r="FLJ125" s="10"/>
      <c r="FLK125" s="10"/>
      <c r="FLL125" s="10"/>
      <c r="FLM125" s="10"/>
      <c r="FLN125" s="10"/>
      <c r="FLO125" s="10"/>
      <c r="FLP125" s="10"/>
      <c r="FLQ125" s="10"/>
      <c r="FLR125" s="10"/>
      <c r="FLS125" s="10"/>
      <c r="FLT125" s="10"/>
      <c r="FLU125" s="10"/>
      <c r="FLV125" s="10"/>
      <c r="FLW125" s="10"/>
      <c r="FLX125" s="10"/>
      <c r="FLY125" s="10"/>
      <c r="FLZ125" s="10"/>
      <c r="FMA125" s="10"/>
      <c r="FMB125" s="10"/>
      <c r="FMC125" s="10"/>
      <c r="FMD125" s="10"/>
      <c r="FME125" s="10"/>
      <c r="FMF125" s="10"/>
      <c r="FMG125" s="10"/>
      <c r="FMH125" s="10"/>
      <c r="FMI125" s="10"/>
      <c r="FMJ125" s="10"/>
      <c r="FMK125" s="10"/>
      <c r="FML125" s="10"/>
      <c r="FMM125" s="10"/>
      <c r="FMN125" s="10"/>
      <c r="FMO125" s="10"/>
      <c r="FMP125" s="10"/>
      <c r="FMQ125" s="10"/>
      <c r="FMR125" s="10"/>
      <c r="FMS125" s="10"/>
      <c r="FMT125" s="10"/>
      <c r="FMU125" s="10"/>
      <c r="FMV125" s="10"/>
      <c r="FMW125" s="10"/>
      <c r="FMX125" s="10"/>
      <c r="FMY125" s="10"/>
      <c r="FMZ125" s="10"/>
      <c r="FNA125" s="10"/>
      <c r="FNB125" s="10"/>
      <c r="FNC125" s="10"/>
      <c r="FND125" s="10"/>
      <c r="FNE125" s="10"/>
      <c r="FNF125" s="10"/>
      <c r="FNG125" s="10"/>
      <c r="FNH125" s="10"/>
      <c r="FNI125" s="10"/>
      <c r="FNJ125" s="10"/>
      <c r="FNK125" s="10"/>
      <c r="FNL125" s="10"/>
      <c r="FNM125" s="10"/>
      <c r="FNN125" s="10"/>
      <c r="FNO125" s="10"/>
      <c r="FNP125" s="10"/>
      <c r="FNQ125" s="10"/>
      <c r="FNR125" s="10"/>
      <c r="FNS125" s="10"/>
      <c r="FNT125" s="10"/>
      <c r="FNU125" s="10"/>
      <c r="FNV125" s="10"/>
      <c r="FNW125" s="10"/>
      <c r="FNX125" s="10"/>
      <c r="FNY125" s="10"/>
      <c r="FNZ125" s="10"/>
      <c r="FOA125" s="10"/>
      <c r="FOB125" s="10"/>
      <c r="FOC125" s="10"/>
      <c r="FOD125" s="10"/>
      <c r="FOE125" s="10"/>
      <c r="FOF125" s="10"/>
      <c r="FOG125" s="10"/>
      <c r="FOH125" s="10"/>
      <c r="FOI125" s="10"/>
      <c r="FOJ125" s="10"/>
      <c r="FOK125" s="10"/>
      <c r="FOL125" s="10"/>
      <c r="FOM125" s="10"/>
      <c r="FON125" s="10"/>
      <c r="FOO125" s="10"/>
      <c r="FOP125" s="10"/>
      <c r="FOQ125" s="10"/>
      <c r="FOR125" s="10"/>
      <c r="FOS125" s="10"/>
      <c r="FOT125" s="10"/>
      <c r="FOU125" s="10"/>
      <c r="FOV125" s="10"/>
      <c r="FOW125" s="10"/>
      <c r="FOX125" s="10"/>
      <c r="FOY125" s="10"/>
      <c r="FOZ125" s="10"/>
      <c r="FPA125" s="10"/>
      <c r="FPB125" s="10"/>
      <c r="FPC125" s="10"/>
      <c r="FPD125" s="10"/>
      <c r="FPE125" s="10"/>
      <c r="FPF125" s="10"/>
      <c r="FPG125" s="10"/>
      <c r="FPH125" s="10"/>
      <c r="FPI125" s="10"/>
      <c r="FPJ125" s="10"/>
      <c r="FPK125" s="10"/>
      <c r="FPL125" s="10"/>
      <c r="FPM125" s="10"/>
      <c r="FPN125" s="10"/>
      <c r="FPO125" s="10"/>
      <c r="FPP125" s="10"/>
      <c r="FPQ125" s="10"/>
      <c r="FPR125" s="10"/>
      <c r="FPS125" s="10"/>
      <c r="FPT125" s="10"/>
      <c r="FPU125" s="10"/>
      <c r="FPV125" s="10"/>
      <c r="FPW125" s="10"/>
      <c r="FPX125" s="10"/>
      <c r="FPY125" s="10"/>
      <c r="FPZ125" s="10"/>
      <c r="FQA125" s="10"/>
      <c r="FQB125" s="10"/>
      <c r="FQC125" s="10"/>
      <c r="FQD125" s="10"/>
      <c r="FQE125" s="10"/>
      <c r="FQF125" s="10"/>
      <c r="FQG125" s="10"/>
      <c r="FQH125" s="10"/>
      <c r="FQI125" s="10"/>
      <c r="FQJ125" s="10"/>
      <c r="FQK125" s="10"/>
      <c r="FQL125" s="10"/>
      <c r="FQM125" s="10"/>
      <c r="FQN125" s="10"/>
      <c r="FQO125" s="10"/>
      <c r="FQP125" s="10"/>
      <c r="FQQ125" s="10"/>
      <c r="FQR125" s="10"/>
      <c r="FQS125" s="10"/>
      <c r="FQT125" s="10"/>
      <c r="FQU125" s="10"/>
      <c r="FQV125" s="10"/>
      <c r="FQW125" s="10"/>
      <c r="FQX125" s="10"/>
      <c r="FQY125" s="10"/>
      <c r="FQZ125" s="10"/>
      <c r="FRA125" s="10"/>
      <c r="FRB125" s="10"/>
      <c r="FRC125" s="10"/>
      <c r="FRD125" s="10"/>
      <c r="FRE125" s="10"/>
      <c r="FRF125" s="10"/>
      <c r="FRG125" s="10"/>
      <c r="FRH125" s="10"/>
      <c r="FRI125" s="10"/>
      <c r="FRJ125" s="10"/>
      <c r="FRK125" s="10"/>
      <c r="FRL125" s="10"/>
      <c r="FRM125" s="10"/>
      <c r="FRN125" s="10"/>
      <c r="FRO125" s="10"/>
      <c r="FRP125" s="10"/>
      <c r="FRQ125" s="10"/>
      <c r="FRR125" s="10"/>
      <c r="FRS125" s="10"/>
      <c r="FRT125" s="10"/>
      <c r="FRU125" s="10"/>
      <c r="FRV125" s="10"/>
      <c r="FRW125" s="10"/>
      <c r="FRX125" s="10"/>
      <c r="FRY125" s="10"/>
      <c r="FRZ125" s="10"/>
      <c r="FSA125" s="10"/>
      <c r="FSB125" s="10"/>
      <c r="FSC125" s="10"/>
      <c r="FSD125" s="10"/>
      <c r="FSE125" s="10"/>
      <c r="FSF125" s="10"/>
      <c r="FSG125" s="10"/>
      <c r="FSH125" s="10"/>
      <c r="FSI125" s="10"/>
      <c r="FSJ125" s="10"/>
      <c r="FSK125" s="10"/>
      <c r="FSL125" s="10"/>
      <c r="FSM125" s="10"/>
      <c r="FSN125" s="10"/>
      <c r="FSO125" s="10"/>
      <c r="FSP125" s="10"/>
      <c r="FSQ125" s="10"/>
      <c r="FSR125" s="10"/>
      <c r="FSS125" s="10"/>
      <c r="FST125" s="10"/>
      <c r="FSU125" s="10"/>
      <c r="FSV125" s="10"/>
      <c r="FSW125" s="10"/>
      <c r="FSX125" s="10"/>
      <c r="FSY125" s="10"/>
      <c r="FSZ125" s="10"/>
      <c r="FTA125" s="10"/>
      <c r="FTB125" s="10"/>
      <c r="FTC125" s="10"/>
      <c r="FTD125" s="10"/>
      <c r="FTE125" s="10"/>
      <c r="FTF125" s="10"/>
      <c r="FTG125" s="10"/>
      <c r="FTH125" s="10"/>
      <c r="FTI125" s="10"/>
      <c r="FTJ125" s="10"/>
      <c r="FTK125" s="10"/>
      <c r="FTL125" s="10"/>
      <c r="FTM125" s="10"/>
      <c r="FTN125" s="10"/>
      <c r="FTO125" s="10"/>
      <c r="FTP125" s="10"/>
      <c r="FTQ125" s="10"/>
      <c r="FTR125" s="10"/>
      <c r="FTS125" s="10"/>
      <c r="FTT125" s="10"/>
      <c r="FTU125" s="10"/>
      <c r="FTV125" s="10"/>
      <c r="FTW125" s="10"/>
      <c r="FTX125" s="10"/>
      <c r="FTY125" s="10"/>
      <c r="FTZ125" s="10"/>
      <c r="FUA125" s="10"/>
      <c r="FUB125" s="10"/>
      <c r="FUC125" s="10"/>
      <c r="FUD125" s="10"/>
      <c r="FUE125" s="10"/>
      <c r="FUF125" s="10"/>
      <c r="FUG125" s="10"/>
      <c r="FUH125" s="10"/>
      <c r="FUI125" s="10"/>
      <c r="FUJ125" s="10"/>
      <c r="FUK125" s="10"/>
      <c r="FUL125" s="10"/>
      <c r="FUM125" s="10"/>
      <c r="FUN125" s="10"/>
      <c r="FUO125" s="10"/>
      <c r="FUP125" s="10"/>
      <c r="FUQ125" s="10"/>
      <c r="FUR125" s="10"/>
      <c r="FUS125" s="10"/>
      <c r="FUT125" s="10"/>
      <c r="FUU125" s="10"/>
      <c r="FUV125" s="10"/>
      <c r="FUW125" s="10"/>
      <c r="FUX125" s="10"/>
      <c r="FUY125" s="10"/>
      <c r="FUZ125" s="10"/>
      <c r="FVA125" s="10"/>
      <c r="FVB125" s="10"/>
      <c r="FVC125" s="10"/>
      <c r="FVD125" s="10"/>
      <c r="FVE125" s="10"/>
      <c r="FVF125" s="10"/>
      <c r="FVG125" s="10"/>
      <c r="FVH125" s="10"/>
      <c r="FVI125" s="10"/>
      <c r="FVJ125" s="10"/>
      <c r="FVK125" s="10"/>
      <c r="FVL125" s="10"/>
      <c r="FVM125" s="10"/>
      <c r="FVN125" s="10"/>
      <c r="FVO125" s="10"/>
      <c r="FVP125" s="10"/>
      <c r="FVQ125" s="10"/>
      <c r="FVR125" s="10"/>
      <c r="FVS125" s="10"/>
      <c r="FVT125" s="10"/>
      <c r="FVU125" s="10"/>
      <c r="FVV125" s="10"/>
      <c r="FVW125" s="10"/>
      <c r="FVX125" s="10"/>
      <c r="FVY125" s="10"/>
      <c r="FVZ125" s="10"/>
      <c r="FWA125" s="10"/>
      <c r="FWB125" s="10"/>
      <c r="FWC125" s="10"/>
      <c r="FWD125" s="10"/>
      <c r="FWE125" s="10"/>
      <c r="FWF125" s="10"/>
      <c r="FWG125" s="10"/>
      <c r="FWH125" s="10"/>
      <c r="FWI125" s="10"/>
      <c r="FWJ125" s="10"/>
      <c r="FWK125" s="10"/>
      <c r="FWL125" s="10"/>
      <c r="FWM125" s="10"/>
      <c r="FWN125" s="10"/>
      <c r="FWO125" s="10"/>
      <c r="FWP125" s="10"/>
      <c r="FWQ125" s="10"/>
      <c r="FWR125" s="10"/>
      <c r="FWS125" s="10"/>
      <c r="FWT125" s="10"/>
      <c r="FWU125" s="10"/>
      <c r="FWV125" s="10"/>
      <c r="FWW125" s="10"/>
      <c r="FWX125" s="10"/>
      <c r="FWY125" s="10"/>
      <c r="FWZ125" s="10"/>
      <c r="FXA125" s="10"/>
      <c r="FXB125" s="10"/>
      <c r="FXC125" s="10"/>
      <c r="FXD125" s="10"/>
      <c r="FXE125" s="10"/>
      <c r="FXF125" s="10"/>
      <c r="FXG125" s="10"/>
      <c r="FXH125" s="10"/>
      <c r="FXI125" s="10"/>
      <c r="FXJ125" s="10"/>
      <c r="FXK125" s="10"/>
      <c r="FXL125" s="10"/>
      <c r="FXM125" s="10"/>
      <c r="FXN125" s="10"/>
      <c r="FXO125" s="10"/>
      <c r="FXP125" s="10"/>
      <c r="FXQ125" s="10"/>
      <c r="FXR125" s="10"/>
      <c r="FXS125" s="10"/>
      <c r="FXT125" s="10"/>
      <c r="FXU125" s="10"/>
      <c r="FXV125" s="10"/>
      <c r="FXW125" s="10"/>
      <c r="FXX125" s="10"/>
      <c r="FXY125" s="10"/>
      <c r="FXZ125" s="10"/>
      <c r="FYA125" s="10"/>
      <c r="FYB125" s="10"/>
      <c r="FYC125" s="10"/>
      <c r="FYD125" s="10"/>
      <c r="FYE125" s="10"/>
      <c r="FYF125" s="10"/>
      <c r="FYG125" s="10"/>
      <c r="FYH125" s="10"/>
      <c r="FYI125" s="10"/>
      <c r="FYJ125" s="10"/>
      <c r="FYK125" s="10"/>
      <c r="FYL125" s="10"/>
      <c r="FYM125" s="10"/>
      <c r="FYN125" s="10"/>
      <c r="FYO125" s="10"/>
      <c r="FYP125" s="10"/>
      <c r="FYQ125" s="10"/>
      <c r="FYR125" s="10"/>
      <c r="FYS125" s="10"/>
      <c r="FYT125" s="10"/>
      <c r="FYU125" s="10"/>
      <c r="FYV125" s="10"/>
      <c r="FYW125" s="10"/>
      <c r="FYX125" s="10"/>
      <c r="FYY125" s="10"/>
      <c r="FYZ125" s="10"/>
      <c r="FZA125" s="10"/>
      <c r="FZB125" s="10"/>
      <c r="FZC125" s="10"/>
      <c r="FZD125" s="10"/>
      <c r="FZE125" s="10"/>
      <c r="FZF125" s="10"/>
      <c r="FZG125" s="10"/>
      <c r="FZH125" s="10"/>
      <c r="FZI125" s="10"/>
      <c r="FZJ125" s="10"/>
      <c r="FZK125" s="10"/>
      <c r="FZL125" s="10"/>
      <c r="FZM125" s="10"/>
      <c r="FZN125" s="10"/>
      <c r="FZO125" s="10"/>
      <c r="FZP125" s="10"/>
      <c r="FZQ125" s="10"/>
      <c r="FZR125" s="10"/>
      <c r="FZS125" s="10"/>
      <c r="FZT125" s="10"/>
      <c r="FZU125" s="10"/>
      <c r="FZV125" s="10"/>
      <c r="FZW125" s="10"/>
      <c r="FZX125" s="10"/>
      <c r="FZY125" s="10"/>
      <c r="FZZ125" s="10"/>
      <c r="GAA125" s="10"/>
      <c r="GAB125" s="10"/>
      <c r="GAC125" s="10"/>
      <c r="GAD125" s="10"/>
      <c r="GAE125" s="10"/>
      <c r="GAF125" s="10"/>
      <c r="GAG125" s="10"/>
      <c r="GAH125" s="10"/>
      <c r="GAI125" s="10"/>
      <c r="GAJ125" s="10"/>
      <c r="GAK125" s="10"/>
      <c r="GAL125" s="10"/>
      <c r="GAM125" s="10"/>
      <c r="GAN125" s="10"/>
      <c r="GAO125" s="10"/>
      <c r="GAP125" s="10"/>
      <c r="GAQ125" s="10"/>
      <c r="GAR125" s="10"/>
      <c r="GAS125" s="10"/>
      <c r="GAT125" s="10"/>
      <c r="GAU125" s="10"/>
      <c r="GAV125" s="10"/>
      <c r="GAW125" s="10"/>
      <c r="GAX125" s="10"/>
      <c r="GAY125" s="10"/>
      <c r="GAZ125" s="10"/>
      <c r="GBA125" s="10"/>
      <c r="GBB125" s="10"/>
      <c r="GBC125" s="10"/>
      <c r="GBD125" s="10"/>
      <c r="GBE125" s="10"/>
      <c r="GBF125" s="10"/>
      <c r="GBG125" s="10"/>
      <c r="GBH125" s="10"/>
      <c r="GBI125" s="10"/>
      <c r="GBJ125" s="10"/>
      <c r="GBK125" s="10"/>
      <c r="GBL125" s="10"/>
      <c r="GBM125" s="10"/>
      <c r="GBN125" s="10"/>
      <c r="GBO125" s="10"/>
      <c r="GBP125" s="10"/>
      <c r="GBQ125" s="10"/>
      <c r="GBR125" s="10"/>
      <c r="GBS125" s="10"/>
      <c r="GBT125" s="10"/>
      <c r="GBU125" s="10"/>
      <c r="GBV125" s="10"/>
      <c r="GBW125" s="10"/>
      <c r="GBX125" s="10"/>
      <c r="GBY125" s="10"/>
      <c r="GBZ125" s="10"/>
      <c r="GCA125" s="10"/>
      <c r="GCB125" s="10"/>
      <c r="GCC125" s="10"/>
      <c r="GCD125" s="10"/>
      <c r="GCE125" s="10"/>
      <c r="GCF125" s="10"/>
      <c r="GCG125" s="10"/>
      <c r="GCH125" s="10"/>
      <c r="GCI125" s="10"/>
      <c r="GCJ125" s="10"/>
      <c r="GCK125" s="10"/>
      <c r="GCL125" s="10"/>
      <c r="GCM125" s="10"/>
      <c r="GCN125" s="10"/>
      <c r="GCO125" s="10"/>
      <c r="GCP125" s="10"/>
      <c r="GCQ125" s="10"/>
      <c r="GCR125" s="10"/>
      <c r="GCS125" s="10"/>
      <c r="GCT125" s="10"/>
      <c r="GCU125" s="10"/>
      <c r="GCV125" s="10"/>
      <c r="GCW125" s="10"/>
      <c r="GCX125" s="10"/>
      <c r="GCY125" s="10"/>
      <c r="GCZ125" s="10"/>
      <c r="GDA125" s="10"/>
      <c r="GDB125" s="10"/>
      <c r="GDC125" s="10"/>
      <c r="GDD125" s="10"/>
      <c r="GDE125" s="10"/>
      <c r="GDF125" s="10"/>
      <c r="GDG125" s="10"/>
      <c r="GDH125" s="10"/>
      <c r="GDI125" s="10"/>
      <c r="GDJ125" s="10"/>
      <c r="GDK125" s="10"/>
      <c r="GDL125" s="10"/>
      <c r="GDM125" s="10"/>
      <c r="GDN125" s="10"/>
      <c r="GDO125" s="10"/>
      <c r="GDP125" s="10"/>
      <c r="GDQ125" s="10"/>
      <c r="GDR125" s="10"/>
      <c r="GDS125" s="10"/>
      <c r="GDT125" s="10"/>
      <c r="GDU125" s="10"/>
      <c r="GDV125" s="10"/>
      <c r="GDW125" s="10"/>
      <c r="GDX125" s="10"/>
      <c r="GDY125" s="10"/>
      <c r="GDZ125" s="10"/>
      <c r="GEA125" s="10"/>
      <c r="GEB125" s="10"/>
      <c r="GEC125" s="10"/>
      <c r="GED125" s="10"/>
      <c r="GEE125" s="10"/>
      <c r="GEF125" s="10"/>
      <c r="GEG125" s="10"/>
      <c r="GEH125" s="10"/>
      <c r="GEI125" s="10"/>
      <c r="GEJ125" s="10"/>
      <c r="GEK125" s="10"/>
      <c r="GEL125" s="10"/>
      <c r="GEM125" s="10"/>
      <c r="GEN125" s="10"/>
      <c r="GEO125" s="10"/>
      <c r="GEP125" s="10"/>
      <c r="GEQ125" s="10"/>
      <c r="GER125" s="10"/>
      <c r="GES125" s="10"/>
      <c r="GET125" s="10"/>
      <c r="GEU125" s="10"/>
      <c r="GEV125" s="10"/>
      <c r="GEW125" s="10"/>
      <c r="GEX125" s="10"/>
      <c r="GEY125" s="10"/>
      <c r="GEZ125" s="10"/>
      <c r="GFA125" s="10"/>
      <c r="GFB125" s="10"/>
      <c r="GFC125" s="10"/>
      <c r="GFD125" s="10"/>
      <c r="GFE125" s="10"/>
      <c r="GFF125" s="10"/>
      <c r="GFG125" s="10"/>
      <c r="GFH125" s="10"/>
      <c r="GFI125" s="10"/>
      <c r="GFJ125" s="10"/>
      <c r="GFK125" s="10"/>
      <c r="GFL125" s="10"/>
      <c r="GFM125" s="10"/>
      <c r="GFN125" s="10"/>
      <c r="GFO125" s="10"/>
      <c r="GFP125" s="10"/>
      <c r="GFQ125" s="10"/>
      <c r="GFR125" s="10"/>
      <c r="GFS125" s="10"/>
      <c r="GFT125" s="10"/>
      <c r="GFU125" s="10"/>
      <c r="GFV125" s="10"/>
      <c r="GFW125" s="10"/>
      <c r="GFX125" s="10"/>
      <c r="GFY125" s="10"/>
      <c r="GFZ125" s="10"/>
      <c r="GGA125" s="10"/>
      <c r="GGB125" s="10"/>
      <c r="GGC125" s="10"/>
      <c r="GGD125" s="10"/>
      <c r="GGE125" s="10"/>
      <c r="GGF125" s="10"/>
      <c r="GGG125" s="10"/>
      <c r="GGH125" s="10"/>
      <c r="GGI125" s="10"/>
      <c r="GGJ125" s="10"/>
      <c r="GGK125" s="10"/>
      <c r="GGL125" s="10"/>
      <c r="GGM125" s="10"/>
      <c r="GGN125" s="10"/>
      <c r="GGO125" s="10"/>
      <c r="GGP125" s="10"/>
      <c r="GGQ125" s="10"/>
      <c r="GGR125" s="10"/>
      <c r="GGS125" s="10"/>
      <c r="GGT125" s="10"/>
      <c r="GGU125" s="10"/>
      <c r="GGV125" s="10"/>
      <c r="GGW125" s="10"/>
      <c r="GGX125" s="10"/>
      <c r="GGY125" s="10"/>
      <c r="GGZ125" s="10"/>
      <c r="GHA125" s="10"/>
      <c r="GHB125" s="10"/>
      <c r="GHC125" s="10"/>
      <c r="GHD125" s="10"/>
      <c r="GHE125" s="10"/>
      <c r="GHF125" s="10"/>
      <c r="GHG125" s="10"/>
      <c r="GHH125" s="10"/>
      <c r="GHI125" s="10"/>
      <c r="GHJ125" s="10"/>
      <c r="GHK125" s="10"/>
      <c r="GHL125" s="10"/>
      <c r="GHM125" s="10"/>
      <c r="GHN125" s="10"/>
      <c r="GHO125" s="10"/>
      <c r="GHP125" s="10"/>
      <c r="GHQ125" s="10"/>
      <c r="GHR125" s="10"/>
      <c r="GHS125" s="10"/>
      <c r="GHT125" s="10"/>
      <c r="GHU125" s="10"/>
      <c r="GHV125" s="10"/>
      <c r="GHW125" s="10"/>
      <c r="GHX125" s="10"/>
      <c r="GHY125" s="10"/>
      <c r="GHZ125" s="10"/>
      <c r="GIA125" s="10"/>
      <c r="GIB125" s="10"/>
      <c r="GIC125" s="10"/>
      <c r="GID125" s="10"/>
      <c r="GIE125" s="10"/>
      <c r="GIF125" s="10"/>
      <c r="GIG125" s="10"/>
      <c r="GIH125" s="10"/>
      <c r="GII125" s="10"/>
      <c r="GIJ125" s="10"/>
      <c r="GIK125" s="10"/>
      <c r="GIL125" s="10"/>
      <c r="GIM125" s="10"/>
      <c r="GIN125" s="10"/>
      <c r="GIO125" s="10"/>
      <c r="GIP125" s="10"/>
      <c r="GIQ125" s="10"/>
      <c r="GIR125" s="10"/>
      <c r="GIS125" s="10"/>
      <c r="GIT125" s="10"/>
      <c r="GIU125" s="10"/>
      <c r="GIV125" s="10"/>
      <c r="GIW125" s="10"/>
      <c r="GIX125" s="10"/>
      <c r="GIY125" s="10"/>
      <c r="GIZ125" s="10"/>
      <c r="GJA125" s="10"/>
      <c r="GJB125" s="10"/>
      <c r="GJC125" s="10"/>
      <c r="GJD125" s="10"/>
      <c r="GJE125" s="10"/>
      <c r="GJF125" s="10"/>
      <c r="GJG125" s="10"/>
      <c r="GJH125" s="10"/>
      <c r="GJI125" s="10"/>
      <c r="GJJ125" s="10"/>
      <c r="GJK125" s="10"/>
      <c r="GJL125" s="10"/>
      <c r="GJM125" s="10"/>
      <c r="GJN125" s="10"/>
      <c r="GJO125" s="10"/>
      <c r="GJP125" s="10"/>
      <c r="GJQ125" s="10"/>
      <c r="GJR125" s="10"/>
      <c r="GJS125" s="10"/>
      <c r="GJT125" s="10"/>
      <c r="GJU125" s="10"/>
      <c r="GJV125" s="10"/>
      <c r="GJW125" s="10"/>
      <c r="GJX125" s="10"/>
      <c r="GJY125" s="10"/>
      <c r="GJZ125" s="10"/>
      <c r="GKA125" s="10"/>
      <c r="GKB125" s="10"/>
      <c r="GKC125" s="10"/>
      <c r="GKD125" s="10"/>
      <c r="GKE125" s="10"/>
      <c r="GKF125" s="10"/>
      <c r="GKG125" s="10"/>
      <c r="GKH125" s="10"/>
      <c r="GKI125" s="10"/>
      <c r="GKJ125" s="10"/>
      <c r="GKK125" s="10"/>
      <c r="GKL125" s="10"/>
      <c r="GKM125" s="10"/>
      <c r="GKN125" s="10"/>
      <c r="GKO125" s="10"/>
      <c r="GKP125" s="10"/>
      <c r="GKQ125" s="10"/>
      <c r="GKR125" s="10"/>
      <c r="GKS125" s="10"/>
      <c r="GKT125" s="10"/>
      <c r="GKU125" s="10"/>
      <c r="GKV125" s="10"/>
      <c r="GKW125" s="10"/>
      <c r="GKX125" s="10"/>
      <c r="GKY125" s="10"/>
      <c r="GKZ125" s="10"/>
      <c r="GLA125" s="10"/>
      <c r="GLB125" s="10"/>
      <c r="GLC125" s="10"/>
      <c r="GLD125" s="10"/>
      <c r="GLE125" s="10"/>
      <c r="GLF125" s="10"/>
      <c r="GLG125" s="10"/>
      <c r="GLH125" s="10"/>
      <c r="GLI125" s="10"/>
      <c r="GLJ125" s="10"/>
      <c r="GLK125" s="10"/>
      <c r="GLL125" s="10"/>
      <c r="GLM125" s="10"/>
      <c r="GLN125" s="10"/>
      <c r="GLO125" s="10"/>
      <c r="GLP125" s="10"/>
      <c r="GLQ125" s="10"/>
      <c r="GLR125" s="10"/>
      <c r="GLS125" s="10"/>
      <c r="GLT125" s="10"/>
      <c r="GLU125" s="10"/>
      <c r="GLV125" s="10"/>
      <c r="GLW125" s="10"/>
      <c r="GLX125" s="10"/>
      <c r="GLY125" s="10"/>
      <c r="GLZ125" s="10"/>
      <c r="GMA125" s="10"/>
      <c r="GMB125" s="10"/>
      <c r="GMC125" s="10"/>
      <c r="GMD125" s="10"/>
      <c r="GME125" s="10"/>
      <c r="GMF125" s="10"/>
      <c r="GMG125" s="10"/>
      <c r="GMH125" s="10"/>
      <c r="GMI125" s="10"/>
      <c r="GMJ125" s="10"/>
      <c r="GMK125" s="10"/>
      <c r="GML125" s="10"/>
      <c r="GMM125" s="10"/>
      <c r="GMN125" s="10"/>
      <c r="GMO125" s="10"/>
      <c r="GMP125" s="10"/>
      <c r="GMQ125" s="10"/>
      <c r="GMR125" s="10"/>
      <c r="GMS125" s="10"/>
      <c r="GMT125" s="10"/>
      <c r="GMU125" s="10"/>
      <c r="GMV125" s="10"/>
      <c r="GMW125" s="10"/>
      <c r="GMX125" s="10"/>
      <c r="GMY125" s="10"/>
      <c r="GMZ125" s="10"/>
      <c r="GNA125" s="10"/>
      <c r="GNB125" s="10"/>
      <c r="GNC125" s="10"/>
      <c r="GND125" s="10"/>
      <c r="GNE125" s="10"/>
      <c r="GNF125" s="10"/>
      <c r="GNG125" s="10"/>
      <c r="GNH125" s="10"/>
      <c r="GNI125" s="10"/>
      <c r="GNJ125" s="10"/>
      <c r="GNK125" s="10"/>
      <c r="GNL125" s="10"/>
      <c r="GNM125" s="10"/>
      <c r="GNN125" s="10"/>
      <c r="GNO125" s="10"/>
      <c r="GNP125" s="10"/>
      <c r="GNQ125" s="10"/>
      <c r="GNR125" s="10"/>
      <c r="GNS125" s="10"/>
      <c r="GNT125" s="10"/>
      <c r="GNU125" s="10"/>
      <c r="GNV125" s="10"/>
      <c r="GNW125" s="10"/>
      <c r="GNX125" s="10"/>
      <c r="GNY125" s="10"/>
      <c r="GNZ125" s="10"/>
      <c r="GOA125" s="10"/>
      <c r="GOB125" s="10"/>
      <c r="GOC125" s="10"/>
      <c r="GOD125" s="10"/>
      <c r="GOE125" s="10"/>
      <c r="GOF125" s="10"/>
      <c r="GOG125" s="10"/>
      <c r="GOH125" s="10"/>
      <c r="GOI125" s="10"/>
      <c r="GOJ125" s="10"/>
      <c r="GOK125" s="10"/>
      <c r="GOL125" s="10"/>
      <c r="GOM125" s="10"/>
      <c r="GON125" s="10"/>
      <c r="GOO125" s="10"/>
      <c r="GOP125" s="10"/>
      <c r="GOQ125" s="10"/>
      <c r="GOR125" s="10"/>
      <c r="GOS125" s="10"/>
      <c r="GOT125" s="10"/>
      <c r="GOU125" s="10"/>
      <c r="GOV125" s="10"/>
      <c r="GOW125" s="10"/>
      <c r="GOX125" s="10"/>
      <c r="GOY125" s="10"/>
      <c r="GOZ125" s="10"/>
      <c r="GPA125" s="10"/>
      <c r="GPB125" s="10"/>
      <c r="GPC125" s="10"/>
      <c r="GPD125" s="10"/>
      <c r="GPE125" s="10"/>
      <c r="GPF125" s="10"/>
      <c r="GPG125" s="10"/>
      <c r="GPH125" s="10"/>
      <c r="GPI125" s="10"/>
      <c r="GPJ125" s="10"/>
      <c r="GPK125" s="10"/>
      <c r="GPL125" s="10"/>
      <c r="GPM125" s="10"/>
      <c r="GPN125" s="10"/>
      <c r="GPO125" s="10"/>
      <c r="GPP125" s="10"/>
      <c r="GPQ125" s="10"/>
      <c r="GPR125" s="10"/>
      <c r="GPS125" s="10"/>
      <c r="GPT125" s="10"/>
      <c r="GPU125" s="10"/>
      <c r="GPV125" s="10"/>
      <c r="GPW125" s="10"/>
      <c r="GPX125" s="10"/>
      <c r="GPY125" s="10"/>
      <c r="GPZ125" s="10"/>
      <c r="GQA125" s="10"/>
      <c r="GQB125" s="10"/>
      <c r="GQC125" s="10"/>
      <c r="GQD125" s="10"/>
      <c r="GQE125" s="10"/>
      <c r="GQF125" s="10"/>
      <c r="GQG125" s="10"/>
      <c r="GQH125" s="10"/>
      <c r="GQI125" s="10"/>
      <c r="GQJ125" s="10"/>
      <c r="GQK125" s="10"/>
      <c r="GQL125" s="10"/>
      <c r="GQM125" s="10"/>
      <c r="GQN125" s="10"/>
      <c r="GQO125" s="10"/>
      <c r="GQP125" s="10"/>
      <c r="GQQ125" s="10"/>
      <c r="GQR125" s="10"/>
      <c r="GQS125" s="10"/>
      <c r="GQT125" s="10"/>
      <c r="GQU125" s="10"/>
      <c r="GQV125" s="10"/>
      <c r="GQW125" s="10"/>
      <c r="GQX125" s="10"/>
      <c r="GQY125" s="10"/>
      <c r="GQZ125" s="10"/>
      <c r="GRA125" s="10"/>
      <c r="GRB125" s="10"/>
      <c r="GRC125" s="10"/>
      <c r="GRD125" s="10"/>
      <c r="GRE125" s="10"/>
      <c r="GRF125" s="10"/>
      <c r="GRG125" s="10"/>
      <c r="GRH125" s="10"/>
      <c r="GRI125" s="10"/>
      <c r="GRJ125" s="10"/>
      <c r="GRK125" s="10"/>
      <c r="GRL125" s="10"/>
      <c r="GRM125" s="10"/>
      <c r="GRN125" s="10"/>
      <c r="GRO125" s="10"/>
      <c r="GRP125" s="10"/>
      <c r="GRQ125" s="10"/>
      <c r="GRR125" s="10"/>
      <c r="GRS125" s="10"/>
      <c r="GRT125" s="10"/>
      <c r="GRU125" s="10"/>
      <c r="GRV125" s="10"/>
      <c r="GRW125" s="10"/>
      <c r="GRX125" s="10"/>
      <c r="GRY125" s="10"/>
      <c r="GRZ125" s="10"/>
      <c r="GSA125" s="10"/>
      <c r="GSB125" s="10"/>
      <c r="GSC125" s="10"/>
      <c r="GSD125" s="10"/>
      <c r="GSE125" s="10"/>
      <c r="GSF125" s="10"/>
      <c r="GSG125" s="10"/>
      <c r="GSH125" s="10"/>
      <c r="GSI125" s="10"/>
      <c r="GSJ125" s="10"/>
      <c r="GSK125" s="10"/>
      <c r="GSL125" s="10"/>
      <c r="GSM125" s="10"/>
      <c r="GSN125" s="10"/>
      <c r="GSO125" s="10"/>
      <c r="GSP125" s="10"/>
      <c r="GSQ125" s="10"/>
      <c r="GSR125" s="10"/>
      <c r="GSS125" s="10"/>
      <c r="GST125" s="10"/>
      <c r="GSU125" s="10"/>
      <c r="GSV125" s="10"/>
      <c r="GSW125" s="10"/>
      <c r="GSX125" s="10"/>
      <c r="GSY125" s="10"/>
      <c r="GSZ125" s="10"/>
      <c r="GTA125" s="10"/>
      <c r="GTB125" s="10"/>
      <c r="GTC125" s="10"/>
      <c r="GTD125" s="10"/>
      <c r="GTE125" s="10"/>
      <c r="GTF125" s="10"/>
      <c r="GTG125" s="10"/>
      <c r="GTH125" s="10"/>
      <c r="GTI125" s="10"/>
      <c r="GTJ125" s="10"/>
      <c r="GTK125" s="10"/>
      <c r="GTL125" s="10"/>
      <c r="GTM125" s="10"/>
      <c r="GTN125" s="10"/>
      <c r="GTO125" s="10"/>
      <c r="GTP125" s="10"/>
      <c r="GTQ125" s="10"/>
      <c r="GTR125" s="10"/>
      <c r="GTS125" s="10"/>
      <c r="GTT125" s="10"/>
      <c r="GTU125" s="10"/>
      <c r="GTV125" s="10"/>
      <c r="GTW125" s="10"/>
      <c r="GTX125" s="10"/>
      <c r="GTY125" s="10"/>
      <c r="GTZ125" s="10"/>
      <c r="GUA125" s="10"/>
      <c r="GUB125" s="10"/>
      <c r="GUC125" s="10"/>
      <c r="GUD125" s="10"/>
      <c r="GUE125" s="10"/>
      <c r="GUF125" s="10"/>
      <c r="GUG125" s="10"/>
      <c r="GUH125" s="10"/>
      <c r="GUI125" s="10"/>
      <c r="GUJ125" s="10"/>
      <c r="GUK125" s="10"/>
      <c r="GUL125" s="10"/>
      <c r="GUM125" s="10"/>
      <c r="GUN125" s="10"/>
      <c r="GUO125" s="10"/>
      <c r="GUP125" s="10"/>
      <c r="GUQ125" s="10"/>
      <c r="GUR125" s="10"/>
      <c r="GUS125" s="10"/>
      <c r="GUT125" s="10"/>
      <c r="GUU125" s="10"/>
      <c r="GUV125" s="10"/>
      <c r="GUW125" s="10"/>
      <c r="GUX125" s="10"/>
      <c r="GUY125" s="10"/>
      <c r="GUZ125" s="10"/>
      <c r="GVA125" s="10"/>
      <c r="GVB125" s="10"/>
      <c r="GVC125" s="10"/>
      <c r="GVD125" s="10"/>
      <c r="GVE125" s="10"/>
      <c r="GVF125" s="10"/>
      <c r="GVG125" s="10"/>
      <c r="GVH125" s="10"/>
      <c r="GVI125" s="10"/>
      <c r="GVJ125" s="10"/>
      <c r="GVK125" s="10"/>
      <c r="GVL125" s="10"/>
      <c r="GVM125" s="10"/>
      <c r="GVN125" s="10"/>
      <c r="GVO125" s="10"/>
      <c r="GVP125" s="10"/>
      <c r="GVQ125" s="10"/>
      <c r="GVR125" s="10"/>
      <c r="GVS125" s="10"/>
      <c r="GVT125" s="10"/>
      <c r="GVU125" s="10"/>
      <c r="GVV125" s="10"/>
      <c r="GVW125" s="10"/>
      <c r="GVX125" s="10"/>
      <c r="GVY125" s="10"/>
      <c r="GVZ125" s="10"/>
      <c r="GWA125" s="10"/>
      <c r="GWB125" s="10"/>
      <c r="GWC125" s="10"/>
      <c r="GWD125" s="10"/>
      <c r="GWE125" s="10"/>
      <c r="GWF125" s="10"/>
      <c r="GWG125" s="10"/>
      <c r="GWH125" s="10"/>
      <c r="GWI125" s="10"/>
      <c r="GWJ125" s="10"/>
      <c r="GWK125" s="10"/>
      <c r="GWL125" s="10"/>
      <c r="GWM125" s="10"/>
      <c r="GWN125" s="10"/>
      <c r="GWO125" s="10"/>
      <c r="GWP125" s="10"/>
      <c r="GWQ125" s="10"/>
      <c r="GWR125" s="10"/>
      <c r="GWS125" s="10"/>
      <c r="GWT125" s="10"/>
      <c r="GWU125" s="10"/>
      <c r="GWV125" s="10"/>
      <c r="GWW125" s="10"/>
      <c r="GWX125" s="10"/>
      <c r="GWY125" s="10"/>
      <c r="GWZ125" s="10"/>
      <c r="GXA125" s="10"/>
      <c r="GXB125" s="10"/>
      <c r="GXC125" s="10"/>
      <c r="GXD125" s="10"/>
      <c r="GXE125" s="10"/>
      <c r="GXF125" s="10"/>
      <c r="GXG125" s="10"/>
      <c r="GXH125" s="10"/>
      <c r="GXI125" s="10"/>
      <c r="GXJ125" s="10"/>
      <c r="GXK125" s="10"/>
      <c r="GXL125" s="10"/>
      <c r="GXM125" s="10"/>
      <c r="GXN125" s="10"/>
      <c r="GXO125" s="10"/>
      <c r="GXP125" s="10"/>
      <c r="GXQ125" s="10"/>
      <c r="GXR125" s="10"/>
      <c r="GXS125" s="10"/>
      <c r="GXT125" s="10"/>
      <c r="GXU125" s="10"/>
      <c r="GXV125" s="10"/>
      <c r="GXW125" s="10"/>
      <c r="GXX125" s="10"/>
      <c r="GXY125" s="10"/>
      <c r="GXZ125" s="10"/>
      <c r="GYA125" s="10"/>
      <c r="GYB125" s="10"/>
      <c r="GYC125" s="10"/>
      <c r="GYD125" s="10"/>
      <c r="GYE125" s="10"/>
      <c r="GYF125" s="10"/>
      <c r="GYG125" s="10"/>
      <c r="GYH125" s="10"/>
      <c r="GYI125" s="10"/>
      <c r="GYJ125" s="10"/>
      <c r="GYK125" s="10"/>
      <c r="GYL125" s="10"/>
      <c r="GYM125" s="10"/>
      <c r="GYN125" s="10"/>
      <c r="GYO125" s="10"/>
      <c r="GYP125" s="10"/>
      <c r="GYQ125" s="10"/>
      <c r="GYR125" s="10"/>
      <c r="GYS125" s="10"/>
      <c r="GYT125" s="10"/>
      <c r="GYU125" s="10"/>
      <c r="GYV125" s="10"/>
      <c r="GYW125" s="10"/>
      <c r="GYX125" s="10"/>
      <c r="GYY125" s="10"/>
      <c r="GYZ125" s="10"/>
      <c r="GZA125" s="10"/>
      <c r="GZB125" s="10"/>
      <c r="GZC125" s="10"/>
      <c r="GZD125" s="10"/>
      <c r="GZE125" s="10"/>
      <c r="GZF125" s="10"/>
      <c r="GZG125" s="10"/>
      <c r="GZH125" s="10"/>
      <c r="GZI125" s="10"/>
      <c r="GZJ125" s="10"/>
      <c r="GZK125" s="10"/>
      <c r="GZL125" s="10"/>
      <c r="GZM125" s="10"/>
      <c r="GZN125" s="10"/>
      <c r="GZO125" s="10"/>
      <c r="GZP125" s="10"/>
      <c r="GZQ125" s="10"/>
      <c r="GZR125" s="10"/>
      <c r="GZS125" s="10"/>
      <c r="GZT125" s="10"/>
      <c r="GZU125" s="10"/>
      <c r="GZV125" s="10"/>
      <c r="GZW125" s="10"/>
      <c r="GZX125" s="10"/>
      <c r="GZY125" s="10"/>
      <c r="GZZ125" s="10"/>
      <c r="HAA125" s="10"/>
      <c r="HAB125" s="10"/>
      <c r="HAC125" s="10"/>
      <c r="HAD125" s="10"/>
      <c r="HAE125" s="10"/>
      <c r="HAF125" s="10"/>
      <c r="HAG125" s="10"/>
      <c r="HAH125" s="10"/>
      <c r="HAI125" s="10"/>
      <c r="HAJ125" s="10"/>
      <c r="HAK125" s="10"/>
      <c r="HAL125" s="10"/>
      <c r="HAM125" s="10"/>
      <c r="HAN125" s="10"/>
      <c r="HAO125" s="10"/>
      <c r="HAP125" s="10"/>
      <c r="HAQ125" s="10"/>
      <c r="HAR125" s="10"/>
      <c r="HAS125" s="10"/>
      <c r="HAT125" s="10"/>
      <c r="HAU125" s="10"/>
      <c r="HAV125" s="10"/>
      <c r="HAW125" s="10"/>
      <c r="HAX125" s="10"/>
      <c r="HAY125" s="10"/>
      <c r="HAZ125" s="10"/>
      <c r="HBA125" s="10"/>
      <c r="HBB125" s="10"/>
      <c r="HBC125" s="10"/>
      <c r="HBD125" s="10"/>
      <c r="HBE125" s="10"/>
      <c r="HBF125" s="10"/>
      <c r="HBG125" s="10"/>
      <c r="HBH125" s="10"/>
      <c r="HBI125" s="10"/>
      <c r="HBJ125" s="10"/>
      <c r="HBK125" s="10"/>
      <c r="HBL125" s="10"/>
      <c r="HBM125" s="10"/>
      <c r="HBN125" s="10"/>
      <c r="HBO125" s="10"/>
      <c r="HBP125" s="10"/>
      <c r="HBQ125" s="10"/>
      <c r="HBR125" s="10"/>
      <c r="HBS125" s="10"/>
      <c r="HBT125" s="10"/>
      <c r="HBU125" s="10"/>
      <c r="HBV125" s="10"/>
      <c r="HBW125" s="10"/>
      <c r="HBX125" s="10"/>
      <c r="HBY125" s="10"/>
      <c r="HBZ125" s="10"/>
      <c r="HCA125" s="10"/>
      <c r="HCB125" s="10"/>
      <c r="HCC125" s="10"/>
      <c r="HCD125" s="10"/>
      <c r="HCE125" s="10"/>
      <c r="HCF125" s="10"/>
      <c r="HCG125" s="10"/>
      <c r="HCH125" s="10"/>
      <c r="HCI125" s="10"/>
      <c r="HCJ125" s="10"/>
      <c r="HCK125" s="10"/>
      <c r="HCL125" s="10"/>
      <c r="HCM125" s="10"/>
      <c r="HCN125" s="10"/>
      <c r="HCO125" s="10"/>
      <c r="HCP125" s="10"/>
      <c r="HCQ125" s="10"/>
      <c r="HCR125" s="10"/>
      <c r="HCS125" s="10"/>
      <c r="HCT125" s="10"/>
      <c r="HCU125" s="10"/>
      <c r="HCV125" s="10"/>
      <c r="HCW125" s="10"/>
      <c r="HCX125" s="10"/>
      <c r="HCY125" s="10"/>
      <c r="HCZ125" s="10"/>
      <c r="HDA125" s="10"/>
      <c r="HDB125" s="10"/>
      <c r="HDC125" s="10"/>
      <c r="HDD125" s="10"/>
      <c r="HDE125" s="10"/>
      <c r="HDF125" s="10"/>
      <c r="HDG125" s="10"/>
      <c r="HDH125" s="10"/>
      <c r="HDI125" s="10"/>
      <c r="HDJ125" s="10"/>
      <c r="HDK125" s="10"/>
      <c r="HDL125" s="10"/>
      <c r="HDM125" s="10"/>
      <c r="HDN125" s="10"/>
      <c r="HDO125" s="10"/>
      <c r="HDP125" s="10"/>
      <c r="HDQ125" s="10"/>
      <c r="HDR125" s="10"/>
      <c r="HDS125" s="10"/>
      <c r="HDT125" s="10"/>
      <c r="HDU125" s="10"/>
      <c r="HDV125" s="10"/>
      <c r="HDW125" s="10"/>
      <c r="HDX125" s="10"/>
      <c r="HDY125" s="10"/>
      <c r="HDZ125" s="10"/>
      <c r="HEA125" s="10"/>
      <c r="HEB125" s="10"/>
      <c r="HEC125" s="10"/>
      <c r="HED125" s="10"/>
      <c r="HEE125" s="10"/>
      <c r="HEF125" s="10"/>
      <c r="HEG125" s="10"/>
      <c r="HEH125" s="10"/>
      <c r="HEI125" s="10"/>
      <c r="HEJ125" s="10"/>
      <c r="HEK125" s="10"/>
      <c r="HEL125" s="10"/>
      <c r="HEM125" s="10"/>
      <c r="HEN125" s="10"/>
      <c r="HEO125" s="10"/>
      <c r="HEP125" s="10"/>
      <c r="HEQ125" s="10"/>
      <c r="HER125" s="10"/>
      <c r="HES125" s="10"/>
      <c r="HET125" s="10"/>
      <c r="HEU125" s="10"/>
      <c r="HEV125" s="10"/>
      <c r="HEW125" s="10"/>
      <c r="HEX125" s="10"/>
      <c r="HEY125" s="10"/>
      <c r="HEZ125" s="10"/>
      <c r="HFA125" s="10"/>
      <c r="HFB125" s="10"/>
      <c r="HFC125" s="10"/>
      <c r="HFD125" s="10"/>
      <c r="HFE125" s="10"/>
      <c r="HFF125" s="10"/>
      <c r="HFG125" s="10"/>
      <c r="HFH125" s="10"/>
      <c r="HFI125" s="10"/>
      <c r="HFJ125" s="10"/>
      <c r="HFK125" s="10"/>
      <c r="HFL125" s="10"/>
      <c r="HFM125" s="10"/>
      <c r="HFN125" s="10"/>
      <c r="HFO125" s="10"/>
      <c r="HFP125" s="10"/>
      <c r="HFQ125" s="10"/>
      <c r="HFR125" s="10"/>
      <c r="HFS125" s="10"/>
      <c r="HFT125" s="10"/>
      <c r="HFU125" s="10"/>
      <c r="HFV125" s="10"/>
      <c r="HFW125" s="10"/>
      <c r="HFX125" s="10"/>
      <c r="HFY125" s="10"/>
      <c r="HFZ125" s="10"/>
      <c r="HGA125" s="10"/>
      <c r="HGB125" s="10"/>
      <c r="HGC125" s="10"/>
      <c r="HGD125" s="10"/>
      <c r="HGE125" s="10"/>
      <c r="HGF125" s="10"/>
      <c r="HGG125" s="10"/>
      <c r="HGH125" s="10"/>
      <c r="HGI125" s="10"/>
      <c r="HGJ125" s="10"/>
      <c r="HGK125" s="10"/>
      <c r="HGL125" s="10"/>
      <c r="HGM125" s="10"/>
      <c r="HGN125" s="10"/>
      <c r="HGO125" s="10"/>
      <c r="HGP125" s="10"/>
      <c r="HGQ125" s="10"/>
      <c r="HGR125" s="10"/>
      <c r="HGS125" s="10"/>
      <c r="HGT125" s="10"/>
      <c r="HGU125" s="10"/>
      <c r="HGV125" s="10"/>
      <c r="HGW125" s="10"/>
      <c r="HGX125" s="10"/>
      <c r="HGY125" s="10"/>
      <c r="HGZ125" s="10"/>
      <c r="HHA125" s="10"/>
      <c r="HHB125" s="10"/>
      <c r="HHC125" s="10"/>
      <c r="HHD125" s="10"/>
      <c r="HHE125" s="10"/>
      <c r="HHF125" s="10"/>
      <c r="HHG125" s="10"/>
      <c r="HHH125" s="10"/>
      <c r="HHI125" s="10"/>
      <c r="HHJ125" s="10"/>
      <c r="HHK125" s="10"/>
      <c r="HHL125" s="10"/>
      <c r="HHM125" s="10"/>
      <c r="HHN125" s="10"/>
      <c r="HHO125" s="10"/>
      <c r="HHP125" s="10"/>
      <c r="HHQ125" s="10"/>
      <c r="HHR125" s="10"/>
      <c r="HHS125" s="10"/>
      <c r="HHT125" s="10"/>
      <c r="HHU125" s="10"/>
      <c r="HHV125" s="10"/>
      <c r="HHW125" s="10"/>
      <c r="HHX125" s="10"/>
      <c r="HHY125" s="10"/>
      <c r="HHZ125" s="10"/>
      <c r="HIA125" s="10"/>
      <c r="HIB125" s="10"/>
      <c r="HIC125" s="10"/>
      <c r="HID125" s="10"/>
      <c r="HIE125" s="10"/>
      <c r="HIF125" s="10"/>
      <c r="HIG125" s="10"/>
      <c r="HIH125" s="10"/>
      <c r="HII125" s="10"/>
      <c r="HIJ125" s="10"/>
      <c r="HIK125" s="10"/>
      <c r="HIL125" s="10"/>
      <c r="HIM125" s="10"/>
      <c r="HIN125" s="10"/>
      <c r="HIO125" s="10"/>
      <c r="HIP125" s="10"/>
      <c r="HIQ125" s="10"/>
      <c r="HIR125" s="10"/>
      <c r="HIS125" s="10"/>
      <c r="HIT125" s="10"/>
      <c r="HIU125" s="10"/>
      <c r="HIV125" s="10"/>
      <c r="HIW125" s="10"/>
      <c r="HIX125" s="10"/>
      <c r="HIY125" s="10"/>
      <c r="HIZ125" s="10"/>
      <c r="HJA125" s="10"/>
      <c r="HJB125" s="10"/>
      <c r="HJC125" s="10"/>
      <c r="HJD125" s="10"/>
      <c r="HJE125" s="10"/>
      <c r="HJF125" s="10"/>
      <c r="HJG125" s="10"/>
      <c r="HJH125" s="10"/>
      <c r="HJI125" s="10"/>
      <c r="HJJ125" s="10"/>
      <c r="HJK125" s="10"/>
      <c r="HJL125" s="10"/>
      <c r="HJM125" s="10"/>
      <c r="HJN125" s="10"/>
      <c r="HJO125" s="10"/>
      <c r="HJP125" s="10"/>
      <c r="HJQ125" s="10"/>
      <c r="HJR125" s="10"/>
      <c r="HJS125" s="10"/>
      <c r="HJT125" s="10"/>
      <c r="HJU125" s="10"/>
      <c r="HJV125" s="10"/>
      <c r="HJW125" s="10"/>
      <c r="HJX125" s="10"/>
      <c r="HJY125" s="10"/>
      <c r="HJZ125" s="10"/>
      <c r="HKA125" s="10"/>
      <c r="HKB125" s="10"/>
      <c r="HKC125" s="10"/>
      <c r="HKD125" s="10"/>
      <c r="HKE125" s="10"/>
      <c r="HKF125" s="10"/>
      <c r="HKG125" s="10"/>
      <c r="HKH125" s="10"/>
      <c r="HKI125" s="10"/>
      <c r="HKJ125" s="10"/>
      <c r="HKK125" s="10"/>
      <c r="HKL125" s="10"/>
      <c r="HKM125" s="10"/>
      <c r="HKN125" s="10"/>
      <c r="HKO125" s="10"/>
      <c r="HKP125" s="10"/>
      <c r="HKQ125" s="10"/>
      <c r="HKR125" s="10"/>
      <c r="HKS125" s="10"/>
      <c r="HKT125" s="10"/>
      <c r="HKU125" s="10"/>
      <c r="HKV125" s="10"/>
      <c r="HKW125" s="10"/>
      <c r="HKX125" s="10"/>
      <c r="HKY125" s="10"/>
      <c r="HKZ125" s="10"/>
      <c r="HLA125" s="10"/>
      <c r="HLB125" s="10"/>
      <c r="HLC125" s="10"/>
      <c r="HLD125" s="10"/>
      <c r="HLE125" s="10"/>
      <c r="HLF125" s="10"/>
      <c r="HLG125" s="10"/>
      <c r="HLH125" s="10"/>
      <c r="HLI125" s="10"/>
      <c r="HLJ125" s="10"/>
      <c r="HLK125" s="10"/>
      <c r="HLL125" s="10"/>
      <c r="HLM125" s="10"/>
      <c r="HLN125" s="10"/>
      <c r="HLO125" s="10"/>
      <c r="HLP125" s="10"/>
      <c r="HLQ125" s="10"/>
      <c r="HLR125" s="10"/>
      <c r="HLS125" s="10"/>
      <c r="HLT125" s="10"/>
      <c r="HLU125" s="10"/>
      <c r="HLV125" s="10"/>
      <c r="HLW125" s="10"/>
      <c r="HLX125" s="10"/>
      <c r="HLY125" s="10"/>
      <c r="HLZ125" s="10"/>
      <c r="HMA125" s="10"/>
      <c r="HMB125" s="10"/>
      <c r="HMC125" s="10"/>
      <c r="HMD125" s="10"/>
      <c r="HME125" s="10"/>
      <c r="HMF125" s="10"/>
      <c r="HMG125" s="10"/>
      <c r="HMH125" s="10"/>
      <c r="HMI125" s="10"/>
      <c r="HMJ125" s="10"/>
      <c r="HMK125" s="10"/>
      <c r="HML125" s="10"/>
      <c r="HMM125" s="10"/>
      <c r="HMN125" s="10"/>
      <c r="HMO125" s="10"/>
      <c r="HMP125" s="10"/>
      <c r="HMQ125" s="10"/>
      <c r="HMR125" s="10"/>
      <c r="HMS125" s="10"/>
      <c r="HMT125" s="10"/>
      <c r="HMU125" s="10"/>
      <c r="HMV125" s="10"/>
      <c r="HMW125" s="10"/>
      <c r="HMX125" s="10"/>
      <c r="HMY125" s="10"/>
      <c r="HMZ125" s="10"/>
      <c r="HNA125" s="10"/>
      <c r="HNB125" s="10"/>
      <c r="HNC125" s="10"/>
      <c r="HND125" s="10"/>
      <c r="HNE125" s="10"/>
      <c r="HNF125" s="10"/>
      <c r="HNG125" s="10"/>
      <c r="HNH125" s="10"/>
      <c r="HNI125" s="10"/>
      <c r="HNJ125" s="10"/>
      <c r="HNK125" s="10"/>
      <c r="HNL125" s="10"/>
      <c r="HNM125" s="10"/>
      <c r="HNN125" s="10"/>
      <c r="HNO125" s="10"/>
      <c r="HNP125" s="10"/>
      <c r="HNQ125" s="10"/>
      <c r="HNR125" s="10"/>
      <c r="HNS125" s="10"/>
      <c r="HNT125" s="10"/>
      <c r="HNU125" s="10"/>
      <c r="HNV125" s="10"/>
      <c r="HNW125" s="10"/>
      <c r="HNX125" s="10"/>
      <c r="HNY125" s="10"/>
      <c r="HNZ125" s="10"/>
      <c r="HOA125" s="10"/>
      <c r="HOB125" s="10"/>
      <c r="HOC125" s="10"/>
      <c r="HOD125" s="10"/>
      <c r="HOE125" s="10"/>
      <c r="HOF125" s="10"/>
      <c r="HOG125" s="10"/>
      <c r="HOH125" s="10"/>
      <c r="HOI125" s="10"/>
      <c r="HOJ125" s="10"/>
      <c r="HOK125" s="10"/>
      <c r="HOL125" s="10"/>
      <c r="HOM125" s="10"/>
      <c r="HON125" s="10"/>
      <c r="HOO125" s="10"/>
      <c r="HOP125" s="10"/>
      <c r="HOQ125" s="10"/>
      <c r="HOR125" s="10"/>
      <c r="HOS125" s="10"/>
      <c r="HOT125" s="10"/>
      <c r="HOU125" s="10"/>
      <c r="HOV125" s="10"/>
      <c r="HOW125" s="10"/>
      <c r="HOX125" s="10"/>
      <c r="HOY125" s="10"/>
      <c r="HOZ125" s="10"/>
      <c r="HPA125" s="10"/>
      <c r="HPB125" s="10"/>
      <c r="HPC125" s="10"/>
      <c r="HPD125" s="10"/>
      <c r="HPE125" s="10"/>
      <c r="HPF125" s="10"/>
      <c r="HPG125" s="10"/>
      <c r="HPH125" s="10"/>
      <c r="HPI125" s="10"/>
      <c r="HPJ125" s="10"/>
      <c r="HPK125" s="10"/>
      <c r="HPL125" s="10"/>
      <c r="HPM125" s="10"/>
      <c r="HPN125" s="10"/>
      <c r="HPO125" s="10"/>
      <c r="HPP125" s="10"/>
      <c r="HPQ125" s="10"/>
      <c r="HPR125" s="10"/>
      <c r="HPS125" s="10"/>
      <c r="HPT125" s="10"/>
      <c r="HPU125" s="10"/>
      <c r="HPV125" s="10"/>
      <c r="HPW125" s="10"/>
      <c r="HPX125" s="10"/>
      <c r="HPY125" s="10"/>
      <c r="HPZ125" s="10"/>
      <c r="HQA125" s="10"/>
      <c r="HQB125" s="10"/>
      <c r="HQC125" s="10"/>
      <c r="HQD125" s="10"/>
      <c r="HQE125" s="10"/>
      <c r="HQF125" s="10"/>
      <c r="HQG125" s="10"/>
      <c r="HQH125" s="10"/>
      <c r="HQI125" s="10"/>
      <c r="HQJ125" s="10"/>
      <c r="HQK125" s="10"/>
      <c r="HQL125" s="10"/>
      <c r="HQM125" s="10"/>
      <c r="HQN125" s="10"/>
      <c r="HQO125" s="10"/>
      <c r="HQP125" s="10"/>
      <c r="HQQ125" s="10"/>
      <c r="HQR125" s="10"/>
      <c r="HQS125" s="10"/>
      <c r="HQT125" s="10"/>
      <c r="HQU125" s="10"/>
      <c r="HQV125" s="10"/>
      <c r="HQW125" s="10"/>
      <c r="HQX125" s="10"/>
      <c r="HQY125" s="10"/>
      <c r="HQZ125" s="10"/>
      <c r="HRA125" s="10"/>
      <c r="HRB125" s="10"/>
      <c r="HRC125" s="10"/>
      <c r="HRD125" s="10"/>
      <c r="HRE125" s="10"/>
      <c r="HRF125" s="10"/>
      <c r="HRG125" s="10"/>
      <c r="HRH125" s="10"/>
      <c r="HRI125" s="10"/>
      <c r="HRJ125" s="10"/>
      <c r="HRK125" s="10"/>
      <c r="HRL125" s="10"/>
      <c r="HRM125" s="10"/>
      <c r="HRN125" s="10"/>
      <c r="HRO125" s="10"/>
      <c r="HRP125" s="10"/>
      <c r="HRQ125" s="10"/>
      <c r="HRR125" s="10"/>
      <c r="HRS125" s="10"/>
      <c r="HRT125" s="10"/>
      <c r="HRU125" s="10"/>
      <c r="HRV125" s="10"/>
      <c r="HRW125" s="10"/>
      <c r="HRX125" s="10"/>
      <c r="HRY125" s="10"/>
      <c r="HRZ125" s="10"/>
      <c r="HSA125" s="10"/>
      <c r="HSB125" s="10"/>
      <c r="HSC125" s="10"/>
      <c r="HSD125" s="10"/>
      <c r="HSE125" s="10"/>
      <c r="HSF125" s="10"/>
      <c r="HSG125" s="10"/>
      <c r="HSH125" s="10"/>
      <c r="HSI125" s="10"/>
      <c r="HSJ125" s="10"/>
      <c r="HSK125" s="10"/>
      <c r="HSL125" s="10"/>
      <c r="HSM125" s="10"/>
      <c r="HSN125" s="10"/>
      <c r="HSO125" s="10"/>
      <c r="HSP125" s="10"/>
      <c r="HSQ125" s="10"/>
      <c r="HSR125" s="10"/>
      <c r="HSS125" s="10"/>
      <c r="HST125" s="10"/>
      <c r="HSU125" s="10"/>
      <c r="HSV125" s="10"/>
      <c r="HSW125" s="10"/>
      <c r="HSX125" s="10"/>
      <c r="HSY125" s="10"/>
      <c r="HSZ125" s="10"/>
      <c r="HTA125" s="10"/>
      <c r="HTB125" s="10"/>
      <c r="HTC125" s="10"/>
      <c r="HTD125" s="10"/>
      <c r="HTE125" s="10"/>
      <c r="HTF125" s="10"/>
      <c r="HTG125" s="10"/>
      <c r="HTH125" s="10"/>
      <c r="HTI125" s="10"/>
      <c r="HTJ125" s="10"/>
      <c r="HTK125" s="10"/>
      <c r="HTL125" s="10"/>
      <c r="HTM125" s="10"/>
      <c r="HTN125" s="10"/>
      <c r="HTO125" s="10"/>
      <c r="HTP125" s="10"/>
      <c r="HTQ125" s="10"/>
      <c r="HTR125" s="10"/>
      <c r="HTS125" s="10"/>
      <c r="HTT125" s="10"/>
      <c r="HTU125" s="10"/>
      <c r="HTV125" s="10"/>
      <c r="HTW125" s="10"/>
      <c r="HTX125" s="10"/>
      <c r="HTY125" s="10"/>
      <c r="HTZ125" s="10"/>
      <c r="HUA125" s="10"/>
      <c r="HUB125" s="10"/>
      <c r="HUC125" s="10"/>
      <c r="HUD125" s="10"/>
      <c r="HUE125" s="10"/>
      <c r="HUF125" s="10"/>
      <c r="HUG125" s="10"/>
      <c r="HUH125" s="10"/>
      <c r="HUI125" s="10"/>
      <c r="HUJ125" s="10"/>
      <c r="HUK125" s="10"/>
      <c r="HUL125" s="10"/>
      <c r="HUM125" s="10"/>
      <c r="HUN125" s="10"/>
      <c r="HUO125" s="10"/>
      <c r="HUP125" s="10"/>
      <c r="HUQ125" s="10"/>
      <c r="HUR125" s="10"/>
      <c r="HUS125" s="10"/>
      <c r="HUT125" s="10"/>
      <c r="HUU125" s="10"/>
      <c r="HUV125" s="10"/>
      <c r="HUW125" s="10"/>
      <c r="HUX125" s="10"/>
      <c r="HUY125" s="10"/>
      <c r="HUZ125" s="10"/>
      <c r="HVA125" s="10"/>
      <c r="HVB125" s="10"/>
      <c r="HVC125" s="10"/>
      <c r="HVD125" s="10"/>
      <c r="HVE125" s="10"/>
      <c r="HVF125" s="10"/>
      <c r="HVG125" s="10"/>
      <c r="HVH125" s="10"/>
      <c r="HVI125" s="10"/>
      <c r="HVJ125" s="10"/>
      <c r="HVK125" s="10"/>
      <c r="HVL125" s="10"/>
      <c r="HVM125" s="10"/>
      <c r="HVN125" s="10"/>
      <c r="HVO125" s="10"/>
      <c r="HVP125" s="10"/>
      <c r="HVQ125" s="10"/>
      <c r="HVR125" s="10"/>
      <c r="HVS125" s="10"/>
      <c r="HVT125" s="10"/>
      <c r="HVU125" s="10"/>
      <c r="HVV125" s="10"/>
      <c r="HVW125" s="10"/>
      <c r="HVX125" s="10"/>
      <c r="HVY125" s="10"/>
      <c r="HVZ125" s="10"/>
      <c r="HWA125" s="10"/>
      <c r="HWB125" s="10"/>
      <c r="HWC125" s="10"/>
      <c r="HWD125" s="10"/>
      <c r="HWE125" s="10"/>
      <c r="HWF125" s="10"/>
      <c r="HWG125" s="10"/>
      <c r="HWH125" s="10"/>
      <c r="HWI125" s="10"/>
      <c r="HWJ125" s="10"/>
      <c r="HWK125" s="10"/>
      <c r="HWL125" s="10"/>
      <c r="HWM125" s="10"/>
      <c r="HWN125" s="10"/>
      <c r="HWO125" s="10"/>
      <c r="HWP125" s="10"/>
      <c r="HWQ125" s="10"/>
      <c r="HWR125" s="10"/>
      <c r="HWS125" s="10"/>
      <c r="HWT125" s="10"/>
      <c r="HWU125" s="10"/>
      <c r="HWV125" s="10"/>
      <c r="HWW125" s="10"/>
      <c r="HWX125" s="10"/>
      <c r="HWY125" s="10"/>
      <c r="HWZ125" s="10"/>
      <c r="HXA125" s="10"/>
      <c r="HXB125" s="10"/>
      <c r="HXC125" s="10"/>
      <c r="HXD125" s="10"/>
      <c r="HXE125" s="10"/>
      <c r="HXF125" s="10"/>
      <c r="HXG125" s="10"/>
      <c r="HXH125" s="10"/>
      <c r="HXI125" s="10"/>
      <c r="HXJ125" s="10"/>
      <c r="HXK125" s="10"/>
      <c r="HXL125" s="10"/>
      <c r="HXM125" s="10"/>
      <c r="HXN125" s="10"/>
      <c r="HXO125" s="10"/>
      <c r="HXP125" s="10"/>
      <c r="HXQ125" s="10"/>
      <c r="HXR125" s="10"/>
      <c r="HXS125" s="10"/>
      <c r="HXT125" s="10"/>
      <c r="HXU125" s="10"/>
      <c r="HXV125" s="10"/>
      <c r="HXW125" s="10"/>
      <c r="HXX125" s="10"/>
      <c r="HXY125" s="10"/>
      <c r="HXZ125" s="10"/>
      <c r="HYA125" s="10"/>
      <c r="HYB125" s="10"/>
      <c r="HYC125" s="10"/>
      <c r="HYD125" s="10"/>
      <c r="HYE125" s="10"/>
      <c r="HYF125" s="10"/>
      <c r="HYG125" s="10"/>
      <c r="HYH125" s="10"/>
      <c r="HYI125" s="10"/>
      <c r="HYJ125" s="10"/>
      <c r="HYK125" s="10"/>
      <c r="HYL125" s="10"/>
      <c r="HYM125" s="10"/>
      <c r="HYN125" s="10"/>
      <c r="HYO125" s="10"/>
      <c r="HYP125" s="10"/>
      <c r="HYQ125" s="10"/>
      <c r="HYR125" s="10"/>
      <c r="HYS125" s="10"/>
      <c r="HYT125" s="10"/>
      <c r="HYU125" s="10"/>
      <c r="HYV125" s="10"/>
      <c r="HYW125" s="10"/>
      <c r="HYX125" s="10"/>
      <c r="HYY125" s="10"/>
      <c r="HYZ125" s="10"/>
      <c r="HZA125" s="10"/>
      <c r="HZB125" s="10"/>
      <c r="HZC125" s="10"/>
      <c r="HZD125" s="10"/>
      <c r="HZE125" s="10"/>
      <c r="HZF125" s="10"/>
      <c r="HZG125" s="10"/>
      <c r="HZH125" s="10"/>
      <c r="HZI125" s="10"/>
      <c r="HZJ125" s="10"/>
      <c r="HZK125" s="10"/>
      <c r="HZL125" s="10"/>
      <c r="HZM125" s="10"/>
      <c r="HZN125" s="10"/>
      <c r="HZO125" s="10"/>
      <c r="HZP125" s="10"/>
      <c r="HZQ125" s="10"/>
      <c r="HZR125" s="10"/>
      <c r="HZS125" s="10"/>
      <c r="HZT125" s="10"/>
      <c r="HZU125" s="10"/>
      <c r="HZV125" s="10"/>
      <c r="HZW125" s="10"/>
      <c r="HZX125" s="10"/>
      <c r="HZY125" s="10"/>
      <c r="HZZ125" s="10"/>
      <c r="IAA125" s="10"/>
      <c r="IAB125" s="10"/>
      <c r="IAC125" s="10"/>
      <c r="IAD125" s="10"/>
      <c r="IAE125" s="10"/>
      <c r="IAF125" s="10"/>
      <c r="IAG125" s="10"/>
      <c r="IAH125" s="10"/>
      <c r="IAI125" s="10"/>
      <c r="IAJ125" s="10"/>
      <c r="IAK125" s="10"/>
      <c r="IAL125" s="10"/>
      <c r="IAM125" s="10"/>
      <c r="IAN125" s="10"/>
      <c r="IAO125" s="10"/>
      <c r="IAP125" s="10"/>
      <c r="IAQ125" s="10"/>
      <c r="IAR125" s="10"/>
      <c r="IAS125" s="10"/>
      <c r="IAT125" s="10"/>
      <c r="IAU125" s="10"/>
      <c r="IAV125" s="10"/>
      <c r="IAW125" s="10"/>
      <c r="IAX125" s="10"/>
      <c r="IAY125" s="10"/>
      <c r="IAZ125" s="10"/>
      <c r="IBA125" s="10"/>
      <c r="IBB125" s="10"/>
      <c r="IBC125" s="10"/>
      <c r="IBD125" s="10"/>
      <c r="IBE125" s="10"/>
      <c r="IBF125" s="10"/>
      <c r="IBG125" s="10"/>
      <c r="IBH125" s="10"/>
      <c r="IBI125" s="10"/>
      <c r="IBJ125" s="10"/>
      <c r="IBK125" s="10"/>
      <c r="IBL125" s="10"/>
      <c r="IBM125" s="10"/>
      <c r="IBN125" s="10"/>
      <c r="IBO125" s="10"/>
      <c r="IBP125" s="10"/>
      <c r="IBQ125" s="10"/>
      <c r="IBR125" s="10"/>
      <c r="IBS125" s="10"/>
      <c r="IBT125" s="10"/>
      <c r="IBU125" s="10"/>
      <c r="IBV125" s="10"/>
      <c r="IBW125" s="10"/>
      <c r="IBX125" s="10"/>
      <c r="IBY125" s="10"/>
      <c r="IBZ125" s="10"/>
      <c r="ICA125" s="10"/>
      <c r="ICB125" s="10"/>
      <c r="ICC125" s="10"/>
      <c r="ICD125" s="10"/>
      <c r="ICE125" s="10"/>
      <c r="ICF125" s="10"/>
      <c r="ICG125" s="10"/>
      <c r="ICH125" s="10"/>
      <c r="ICI125" s="10"/>
      <c r="ICJ125" s="10"/>
      <c r="ICK125" s="10"/>
      <c r="ICL125" s="10"/>
      <c r="ICM125" s="10"/>
      <c r="ICN125" s="10"/>
      <c r="ICO125" s="10"/>
      <c r="ICP125" s="10"/>
      <c r="ICQ125" s="10"/>
      <c r="ICR125" s="10"/>
      <c r="ICS125" s="10"/>
      <c r="ICT125" s="10"/>
      <c r="ICU125" s="10"/>
      <c r="ICV125" s="10"/>
      <c r="ICW125" s="10"/>
      <c r="ICX125" s="10"/>
      <c r="ICY125" s="10"/>
      <c r="ICZ125" s="10"/>
      <c r="IDA125" s="10"/>
      <c r="IDB125" s="10"/>
      <c r="IDC125" s="10"/>
      <c r="IDD125" s="10"/>
      <c r="IDE125" s="10"/>
      <c r="IDF125" s="10"/>
      <c r="IDG125" s="10"/>
      <c r="IDH125" s="10"/>
      <c r="IDI125" s="10"/>
      <c r="IDJ125" s="10"/>
      <c r="IDK125" s="10"/>
      <c r="IDL125" s="10"/>
      <c r="IDM125" s="10"/>
      <c r="IDN125" s="10"/>
      <c r="IDO125" s="10"/>
      <c r="IDP125" s="10"/>
      <c r="IDQ125" s="10"/>
      <c r="IDR125" s="10"/>
      <c r="IDS125" s="10"/>
      <c r="IDT125" s="10"/>
      <c r="IDU125" s="10"/>
      <c r="IDV125" s="10"/>
      <c r="IDW125" s="10"/>
      <c r="IDX125" s="10"/>
      <c r="IDY125" s="10"/>
      <c r="IDZ125" s="10"/>
      <c r="IEA125" s="10"/>
      <c r="IEB125" s="10"/>
      <c r="IEC125" s="10"/>
      <c r="IED125" s="10"/>
      <c r="IEE125" s="10"/>
      <c r="IEF125" s="10"/>
      <c r="IEG125" s="10"/>
      <c r="IEH125" s="10"/>
      <c r="IEI125" s="10"/>
      <c r="IEJ125" s="10"/>
      <c r="IEK125" s="10"/>
      <c r="IEL125" s="10"/>
      <c r="IEM125" s="10"/>
      <c r="IEN125" s="10"/>
      <c r="IEO125" s="10"/>
      <c r="IEP125" s="10"/>
      <c r="IEQ125" s="10"/>
      <c r="IER125" s="10"/>
      <c r="IES125" s="10"/>
      <c r="IET125" s="10"/>
      <c r="IEU125" s="10"/>
      <c r="IEV125" s="10"/>
      <c r="IEW125" s="10"/>
      <c r="IEX125" s="10"/>
      <c r="IEY125" s="10"/>
      <c r="IEZ125" s="10"/>
      <c r="IFA125" s="10"/>
      <c r="IFB125" s="10"/>
      <c r="IFC125" s="10"/>
      <c r="IFD125" s="10"/>
      <c r="IFE125" s="10"/>
      <c r="IFF125" s="10"/>
      <c r="IFG125" s="10"/>
      <c r="IFH125" s="10"/>
      <c r="IFI125" s="10"/>
      <c r="IFJ125" s="10"/>
      <c r="IFK125" s="10"/>
      <c r="IFL125" s="10"/>
      <c r="IFM125" s="10"/>
      <c r="IFN125" s="10"/>
      <c r="IFO125" s="10"/>
      <c r="IFP125" s="10"/>
      <c r="IFQ125" s="10"/>
      <c r="IFR125" s="10"/>
      <c r="IFS125" s="10"/>
      <c r="IFT125" s="10"/>
      <c r="IFU125" s="10"/>
      <c r="IFV125" s="10"/>
      <c r="IFW125" s="10"/>
      <c r="IFX125" s="10"/>
      <c r="IFY125" s="10"/>
      <c r="IFZ125" s="10"/>
      <c r="IGA125" s="10"/>
      <c r="IGB125" s="10"/>
      <c r="IGC125" s="10"/>
      <c r="IGD125" s="10"/>
      <c r="IGE125" s="10"/>
      <c r="IGF125" s="10"/>
      <c r="IGG125" s="10"/>
      <c r="IGH125" s="10"/>
      <c r="IGI125" s="10"/>
      <c r="IGJ125" s="10"/>
      <c r="IGK125" s="10"/>
      <c r="IGL125" s="10"/>
      <c r="IGM125" s="10"/>
      <c r="IGN125" s="10"/>
      <c r="IGO125" s="10"/>
      <c r="IGP125" s="10"/>
      <c r="IGQ125" s="10"/>
      <c r="IGR125" s="10"/>
      <c r="IGS125" s="10"/>
      <c r="IGT125" s="10"/>
      <c r="IGU125" s="10"/>
      <c r="IGV125" s="10"/>
      <c r="IGW125" s="10"/>
      <c r="IGX125" s="10"/>
      <c r="IGY125" s="10"/>
      <c r="IGZ125" s="10"/>
      <c r="IHA125" s="10"/>
      <c r="IHB125" s="10"/>
      <c r="IHC125" s="10"/>
      <c r="IHD125" s="10"/>
      <c r="IHE125" s="10"/>
      <c r="IHF125" s="10"/>
      <c r="IHG125" s="10"/>
      <c r="IHH125" s="10"/>
      <c r="IHI125" s="10"/>
      <c r="IHJ125" s="10"/>
      <c r="IHK125" s="10"/>
      <c r="IHL125" s="10"/>
      <c r="IHM125" s="10"/>
      <c r="IHN125" s="10"/>
      <c r="IHO125" s="10"/>
      <c r="IHP125" s="10"/>
      <c r="IHQ125" s="10"/>
      <c r="IHR125" s="10"/>
      <c r="IHS125" s="10"/>
      <c r="IHT125" s="10"/>
      <c r="IHU125" s="10"/>
      <c r="IHV125" s="10"/>
      <c r="IHW125" s="10"/>
      <c r="IHX125" s="10"/>
      <c r="IHY125" s="10"/>
      <c r="IHZ125" s="10"/>
      <c r="IIA125" s="10"/>
      <c r="IIB125" s="10"/>
      <c r="IIC125" s="10"/>
      <c r="IID125" s="10"/>
      <c r="IIE125" s="10"/>
      <c r="IIF125" s="10"/>
      <c r="IIG125" s="10"/>
      <c r="IIH125" s="10"/>
      <c r="III125" s="10"/>
      <c r="IIJ125" s="10"/>
      <c r="IIK125" s="10"/>
      <c r="IIL125" s="10"/>
      <c r="IIM125" s="10"/>
      <c r="IIN125" s="10"/>
      <c r="IIO125" s="10"/>
      <c r="IIP125" s="10"/>
      <c r="IIQ125" s="10"/>
      <c r="IIR125" s="10"/>
      <c r="IIS125" s="10"/>
      <c r="IIT125" s="10"/>
      <c r="IIU125" s="10"/>
      <c r="IIV125" s="10"/>
      <c r="IIW125" s="10"/>
      <c r="IIX125" s="10"/>
      <c r="IIY125" s="10"/>
      <c r="IIZ125" s="10"/>
      <c r="IJA125" s="10"/>
      <c r="IJB125" s="10"/>
      <c r="IJC125" s="10"/>
      <c r="IJD125" s="10"/>
      <c r="IJE125" s="10"/>
      <c r="IJF125" s="10"/>
      <c r="IJG125" s="10"/>
      <c r="IJH125" s="10"/>
      <c r="IJI125" s="10"/>
      <c r="IJJ125" s="10"/>
      <c r="IJK125" s="10"/>
      <c r="IJL125" s="10"/>
      <c r="IJM125" s="10"/>
      <c r="IJN125" s="10"/>
      <c r="IJO125" s="10"/>
      <c r="IJP125" s="10"/>
      <c r="IJQ125" s="10"/>
      <c r="IJR125" s="10"/>
      <c r="IJS125" s="10"/>
      <c r="IJT125" s="10"/>
      <c r="IJU125" s="10"/>
      <c r="IJV125" s="10"/>
      <c r="IJW125" s="10"/>
      <c r="IJX125" s="10"/>
      <c r="IJY125" s="10"/>
      <c r="IJZ125" s="10"/>
      <c r="IKA125" s="10"/>
      <c r="IKB125" s="10"/>
      <c r="IKC125" s="10"/>
      <c r="IKD125" s="10"/>
      <c r="IKE125" s="10"/>
      <c r="IKF125" s="10"/>
      <c r="IKG125" s="10"/>
      <c r="IKH125" s="10"/>
      <c r="IKI125" s="10"/>
      <c r="IKJ125" s="10"/>
      <c r="IKK125" s="10"/>
      <c r="IKL125" s="10"/>
      <c r="IKM125" s="10"/>
      <c r="IKN125" s="10"/>
      <c r="IKO125" s="10"/>
      <c r="IKP125" s="10"/>
      <c r="IKQ125" s="10"/>
      <c r="IKR125" s="10"/>
      <c r="IKS125" s="10"/>
      <c r="IKT125" s="10"/>
      <c r="IKU125" s="10"/>
      <c r="IKV125" s="10"/>
      <c r="IKW125" s="10"/>
      <c r="IKX125" s="10"/>
      <c r="IKY125" s="10"/>
      <c r="IKZ125" s="10"/>
      <c r="ILA125" s="10"/>
      <c r="ILB125" s="10"/>
      <c r="ILC125" s="10"/>
      <c r="ILD125" s="10"/>
      <c r="ILE125" s="10"/>
      <c r="ILF125" s="10"/>
      <c r="ILG125" s="10"/>
      <c r="ILH125" s="10"/>
      <c r="ILI125" s="10"/>
      <c r="ILJ125" s="10"/>
      <c r="ILK125" s="10"/>
      <c r="ILL125" s="10"/>
      <c r="ILM125" s="10"/>
      <c r="ILN125" s="10"/>
      <c r="ILO125" s="10"/>
      <c r="ILP125" s="10"/>
      <c r="ILQ125" s="10"/>
      <c r="ILR125" s="10"/>
      <c r="ILS125" s="10"/>
      <c r="ILT125" s="10"/>
      <c r="ILU125" s="10"/>
      <c r="ILV125" s="10"/>
      <c r="ILW125" s="10"/>
      <c r="ILX125" s="10"/>
      <c r="ILY125" s="10"/>
      <c r="ILZ125" s="10"/>
      <c r="IMA125" s="10"/>
      <c r="IMB125" s="10"/>
      <c r="IMC125" s="10"/>
      <c r="IMD125" s="10"/>
      <c r="IME125" s="10"/>
      <c r="IMF125" s="10"/>
      <c r="IMG125" s="10"/>
      <c r="IMH125" s="10"/>
      <c r="IMI125" s="10"/>
      <c r="IMJ125" s="10"/>
      <c r="IMK125" s="10"/>
      <c r="IML125" s="10"/>
      <c r="IMM125" s="10"/>
      <c r="IMN125" s="10"/>
      <c r="IMO125" s="10"/>
      <c r="IMP125" s="10"/>
      <c r="IMQ125" s="10"/>
      <c r="IMR125" s="10"/>
      <c r="IMS125" s="10"/>
      <c r="IMT125" s="10"/>
      <c r="IMU125" s="10"/>
      <c r="IMV125" s="10"/>
      <c r="IMW125" s="10"/>
      <c r="IMX125" s="10"/>
      <c r="IMY125" s="10"/>
      <c r="IMZ125" s="10"/>
      <c r="INA125" s="10"/>
      <c r="INB125" s="10"/>
      <c r="INC125" s="10"/>
      <c r="IND125" s="10"/>
      <c r="INE125" s="10"/>
      <c r="INF125" s="10"/>
      <c r="ING125" s="10"/>
      <c r="INH125" s="10"/>
      <c r="INI125" s="10"/>
      <c r="INJ125" s="10"/>
      <c r="INK125" s="10"/>
      <c r="INL125" s="10"/>
      <c r="INM125" s="10"/>
      <c r="INN125" s="10"/>
      <c r="INO125" s="10"/>
      <c r="INP125" s="10"/>
      <c r="INQ125" s="10"/>
      <c r="INR125" s="10"/>
      <c r="INS125" s="10"/>
      <c r="INT125" s="10"/>
      <c r="INU125" s="10"/>
      <c r="INV125" s="10"/>
      <c r="INW125" s="10"/>
      <c r="INX125" s="10"/>
      <c r="INY125" s="10"/>
      <c r="INZ125" s="10"/>
      <c r="IOA125" s="10"/>
      <c r="IOB125" s="10"/>
      <c r="IOC125" s="10"/>
      <c r="IOD125" s="10"/>
      <c r="IOE125" s="10"/>
      <c r="IOF125" s="10"/>
      <c r="IOG125" s="10"/>
      <c r="IOH125" s="10"/>
      <c r="IOI125" s="10"/>
      <c r="IOJ125" s="10"/>
      <c r="IOK125" s="10"/>
      <c r="IOL125" s="10"/>
      <c r="IOM125" s="10"/>
      <c r="ION125" s="10"/>
      <c r="IOO125" s="10"/>
      <c r="IOP125" s="10"/>
      <c r="IOQ125" s="10"/>
      <c r="IOR125" s="10"/>
      <c r="IOS125" s="10"/>
      <c r="IOT125" s="10"/>
      <c r="IOU125" s="10"/>
      <c r="IOV125" s="10"/>
      <c r="IOW125" s="10"/>
      <c r="IOX125" s="10"/>
      <c r="IOY125" s="10"/>
      <c r="IOZ125" s="10"/>
      <c r="IPA125" s="10"/>
      <c r="IPB125" s="10"/>
      <c r="IPC125" s="10"/>
      <c r="IPD125" s="10"/>
      <c r="IPE125" s="10"/>
      <c r="IPF125" s="10"/>
      <c r="IPG125" s="10"/>
      <c r="IPH125" s="10"/>
      <c r="IPI125" s="10"/>
      <c r="IPJ125" s="10"/>
      <c r="IPK125" s="10"/>
      <c r="IPL125" s="10"/>
      <c r="IPM125" s="10"/>
      <c r="IPN125" s="10"/>
      <c r="IPO125" s="10"/>
      <c r="IPP125" s="10"/>
      <c r="IPQ125" s="10"/>
      <c r="IPR125" s="10"/>
      <c r="IPS125" s="10"/>
      <c r="IPT125" s="10"/>
      <c r="IPU125" s="10"/>
      <c r="IPV125" s="10"/>
      <c r="IPW125" s="10"/>
      <c r="IPX125" s="10"/>
      <c r="IPY125" s="10"/>
      <c r="IPZ125" s="10"/>
      <c r="IQA125" s="10"/>
      <c r="IQB125" s="10"/>
      <c r="IQC125" s="10"/>
      <c r="IQD125" s="10"/>
      <c r="IQE125" s="10"/>
      <c r="IQF125" s="10"/>
      <c r="IQG125" s="10"/>
      <c r="IQH125" s="10"/>
      <c r="IQI125" s="10"/>
      <c r="IQJ125" s="10"/>
      <c r="IQK125" s="10"/>
      <c r="IQL125" s="10"/>
      <c r="IQM125" s="10"/>
      <c r="IQN125" s="10"/>
      <c r="IQO125" s="10"/>
      <c r="IQP125" s="10"/>
      <c r="IQQ125" s="10"/>
      <c r="IQR125" s="10"/>
      <c r="IQS125" s="10"/>
      <c r="IQT125" s="10"/>
      <c r="IQU125" s="10"/>
      <c r="IQV125" s="10"/>
      <c r="IQW125" s="10"/>
      <c r="IQX125" s="10"/>
      <c r="IQY125" s="10"/>
      <c r="IQZ125" s="10"/>
      <c r="IRA125" s="10"/>
      <c r="IRB125" s="10"/>
      <c r="IRC125" s="10"/>
      <c r="IRD125" s="10"/>
      <c r="IRE125" s="10"/>
      <c r="IRF125" s="10"/>
      <c r="IRG125" s="10"/>
      <c r="IRH125" s="10"/>
      <c r="IRI125" s="10"/>
      <c r="IRJ125" s="10"/>
      <c r="IRK125" s="10"/>
      <c r="IRL125" s="10"/>
      <c r="IRM125" s="10"/>
      <c r="IRN125" s="10"/>
      <c r="IRO125" s="10"/>
      <c r="IRP125" s="10"/>
      <c r="IRQ125" s="10"/>
      <c r="IRR125" s="10"/>
      <c r="IRS125" s="10"/>
      <c r="IRT125" s="10"/>
      <c r="IRU125" s="10"/>
      <c r="IRV125" s="10"/>
      <c r="IRW125" s="10"/>
      <c r="IRX125" s="10"/>
      <c r="IRY125" s="10"/>
      <c r="IRZ125" s="10"/>
      <c r="ISA125" s="10"/>
      <c r="ISB125" s="10"/>
      <c r="ISC125" s="10"/>
      <c r="ISD125" s="10"/>
      <c r="ISE125" s="10"/>
      <c r="ISF125" s="10"/>
      <c r="ISG125" s="10"/>
      <c r="ISH125" s="10"/>
      <c r="ISI125" s="10"/>
      <c r="ISJ125" s="10"/>
      <c r="ISK125" s="10"/>
      <c r="ISL125" s="10"/>
      <c r="ISM125" s="10"/>
      <c r="ISN125" s="10"/>
      <c r="ISO125" s="10"/>
      <c r="ISP125" s="10"/>
      <c r="ISQ125" s="10"/>
      <c r="ISR125" s="10"/>
      <c r="ISS125" s="10"/>
      <c r="IST125" s="10"/>
      <c r="ISU125" s="10"/>
      <c r="ISV125" s="10"/>
      <c r="ISW125" s="10"/>
      <c r="ISX125" s="10"/>
      <c r="ISY125" s="10"/>
      <c r="ISZ125" s="10"/>
      <c r="ITA125" s="10"/>
      <c r="ITB125" s="10"/>
      <c r="ITC125" s="10"/>
      <c r="ITD125" s="10"/>
      <c r="ITE125" s="10"/>
      <c r="ITF125" s="10"/>
      <c r="ITG125" s="10"/>
      <c r="ITH125" s="10"/>
      <c r="ITI125" s="10"/>
      <c r="ITJ125" s="10"/>
      <c r="ITK125" s="10"/>
      <c r="ITL125" s="10"/>
      <c r="ITM125" s="10"/>
      <c r="ITN125" s="10"/>
      <c r="ITO125" s="10"/>
      <c r="ITP125" s="10"/>
      <c r="ITQ125" s="10"/>
      <c r="ITR125" s="10"/>
      <c r="ITS125" s="10"/>
      <c r="ITT125" s="10"/>
      <c r="ITU125" s="10"/>
      <c r="ITV125" s="10"/>
      <c r="ITW125" s="10"/>
      <c r="ITX125" s="10"/>
      <c r="ITY125" s="10"/>
      <c r="ITZ125" s="10"/>
      <c r="IUA125" s="10"/>
      <c r="IUB125" s="10"/>
      <c r="IUC125" s="10"/>
      <c r="IUD125" s="10"/>
      <c r="IUE125" s="10"/>
      <c r="IUF125" s="10"/>
      <c r="IUG125" s="10"/>
      <c r="IUH125" s="10"/>
      <c r="IUI125" s="10"/>
      <c r="IUJ125" s="10"/>
      <c r="IUK125" s="10"/>
      <c r="IUL125" s="10"/>
      <c r="IUM125" s="10"/>
      <c r="IUN125" s="10"/>
      <c r="IUO125" s="10"/>
      <c r="IUP125" s="10"/>
      <c r="IUQ125" s="10"/>
      <c r="IUR125" s="10"/>
      <c r="IUS125" s="10"/>
      <c r="IUT125" s="10"/>
      <c r="IUU125" s="10"/>
      <c r="IUV125" s="10"/>
      <c r="IUW125" s="10"/>
      <c r="IUX125" s="10"/>
      <c r="IUY125" s="10"/>
      <c r="IUZ125" s="10"/>
      <c r="IVA125" s="10"/>
      <c r="IVB125" s="10"/>
      <c r="IVC125" s="10"/>
      <c r="IVD125" s="10"/>
      <c r="IVE125" s="10"/>
      <c r="IVF125" s="10"/>
      <c r="IVG125" s="10"/>
      <c r="IVH125" s="10"/>
      <c r="IVI125" s="10"/>
      <c r="IVJ125" s="10"/>
      <c r="IVK125" s="10"/>
      <c r="IVL125" s="10"/>
      <c r="IVM125" s="10"/>
      <c r="IVN125" s="10"/>
      <c r="IVO125" s="10"/>
      <c r="IVP125" s="10"/>
      <c r="IVQ125" s="10"/>
      <c r="IVR125" s="10"/>
      <c r="IVS125" s="10"/>
      <c r="IVT125" s="10"/>
      <c r="IVU125" s="10"/>
      <c r="IVV125" s="10"/>
      <c r="IVW125" s="10"/>
      <c r="IVX125" s="10"/>
      <c r="IVY125" s="10"/>
      <c r="IVZ125" s="10"/>
      <c r="IWA125" s="10"/>
      <c r="IWB125" s="10"/>
      <c r="IWC125" s="10"/>
      <c r="IWD125" s="10"/>
      <c r="IWE125" s="10"/>
      <c r="IWF125" s="10"/>
      <c r="IWG125" s="10"/>
      <c r="IWH125" s="10"/>
      <c r="IWI125" s="10"/>
      <c r="IWJ125" s="10"/>
      <c r="IWK125" s="10"/>
      <c r="IWL125" s="10"/>
      <c r="IWM125" s="10"/>
      <c r="IWN125" s="10"/>
      <c r="IWO125" s="10"/>
      <c r="IWP125" s="10"/>
      <c r="IWQ125" s="10"/>
      <c r="IWR125" s="10"/>
      <c r="IWS125" s="10"/>
      <c r="IWT125" s="10"/>
      <c r="IWU125" s="10"/>
      <c r="IWV125" s="10"/>
      <c r="IWW125" s="10"/>
      <c r="IWX125" s="10"/>
      <c r="IWY125" s="10"/>
      <c r="IWZ125" s="10"/>
      <c r="IXA125" s="10"/>
      <c r="IXB125" s="10"/>
      <c r="IXC125" s="10"/>
      <c r="IXD125" s="10"/>
      <c r="IXE125" s="10"/>
      <c r="IXF125" s="10"/>
      <c r="IXG125" s="10"/>
      <c r="IXH125" s="10"/>
      <c r="IXI125" s="10"/>
      <c r="IXJ125" s="10"/>
      <c r="IXK125" s="10"/>
      <c r="IXL125" s="10"/>
      <c r="IXM125" s="10"/>
      <c r="IXN125" s="10"/>
      <c r="IXO125" s="10"/>
      <c r="IXP125" s="10"/>
      <c r="IXQ125" s="10"/>
      <c r="IXR125" s="10"/>
      <c r="IXS125" s="10"/>
      <c r="IXT125" s="10"/>
      <c r="IXU125" s="10"/>
      <c r="IXV125" s="10"/>
      <c r="IXW125" s="10"/>
      <c r="IXX125" s="10"/>
      <c r="IXY125" s="10"/>
      <c r="IXZ125" s="10"/>
      <c r="IYA125" s="10"/>
      <c r="IYB125" s="10"/>
      <c r="IYC125" s="10"/>
      <c r="IYD125" s="10"/>
      <c r="IYE125" s="10"/>
      <c r="IYF125" s="10"/>
      <c r="IYG125" s="10"/>
      <c r="IYH125" s="10"/>
      <c r="IYI125" s="10"/>
      <c r="IYJ125" s="10"/>
      <c r="IYK125" s="10"/>
      <c r="IYL125" s="10"/>
      <c r="IYM125" s="10"/>
      <c r="IYN125" s="10"/>
      <c r="IYO125" s="10"/>
      <c r="IYP125" s="10"/>
      <c r="IYQ125" s="10"/>
      <c r="IYR125" s="10"/>
      <c r="IYS125" s="10"/>
      <c r="IYT125" s="10"/>
      <c r="IYU125" s="10"/>
      <c r="IYV125" s="10"/>
      <c r="IYW125" s="10"/>
      <c r="IYX125" s="10"/>
      <c r="IYY125" s="10"/>
      <c r="IYZ125" s="10"/>
      <c r="IZA125" s="10"/>
      <c r="IZB125" s="10"/>
      <c r="IZC125" s="10"/>
      <c r="IZD125" s="10"/>
      <c r="IZE125" s="10"/>
      <c r="IZF125" s="10"/>
      <c r="IZG125" s="10"/>
      <c r="IZH125" s="10"/>
      <c r="IZI125" s="10"/>
      <c r="IZJ125" s="10"/>
      <c r="IZK125" s="10"/>
      <c r="IZL125" s="10"/>
      <c r="IZM125" s="10"/>
      <c r="IZN125" s="10"/>
      <c r="IZO125" s="10"/>
      <c r="IZP125" s="10"/>
      <c r="IZQ125" s="10"/>
      <c r="IZR125" s="10"/>
      <c r="IZS125" s="10"/>
      <c r="IZT125" s="10"/>
      <c r="IZU125" s="10"/>
      <c r="IZV125" s="10"/>
      <c r="IZW125" s="10"/>
      <c r="IZX125" s="10"/>
      <c r="IZY125" s="10"/>
      <c r="IZZ125" s="10"/>
      <c r="JAA125" s="10"/>
      <c r="JAB125" s="10"/>
      <c r="JAC125" s="10"/>
      <c r="JAD125" s="10"/>
      <c r="JAE125" s="10"/>
      <c r="JAF125" s="10"/>
      <c r="JAG125" s="10"/>
      <c r="JAH125" s="10"/>
      <c r="JAI125" s="10"/>
      <c r="JAJ125" s="10"/>
      <c r="JAK125" s="10"/>
      <c r="JAL125" s="10"/>
      <c r="JAM125" s="10"/>
      <c r="JAN125" s="10"/>
      <c r="JAO125" s="10"/>
      <c r="JAP125" s="10"/>
      <c r="JAQ125" s="10"/>
      <c r="JAR125" s="10"/>
      <c r="JAS125" s="10"/>
      <c r="JAT125" s="10"/>
      <c r="JAU125" s="10"/>
      <c r="JAV125" s="10"/>
      <c r="JAW125" s="10"/>
      <c r="JAX125" s="10"/>
      <c r="JAY125" s="10"/>
      <c r="JAZ125" s="10"/>
      <c r="JBA125" s="10"/>
      <c r="JBB125" s="10"/>
      <c r="JBC125" s="10"/>
      <c r="JBD125" s="10"/>
      <c r="JBE125" s="10"/>
      <c r="JBF125" s="10"/>
      <c r="JBG125" s="10"/>
      <c r="JBH125" s="10"/>
      <c r="JBI125" s="10"/>
      <c r="JBJ125" s="10"/>
      <c r="JBK125" s="10"/>
      <c r="JBL125" s="10"/>
      <c r="JBM125" s="10"/>
      <c r="JBN125" s="10"/>
      <c r="JBO125" s="10"/>
      <c r="JBP125" s="10"/>
      <c r="JBQ125" s="10"/>
      <c r="JBR125" s="10"/>
      <c r="JBS125" s="10"/>
      <c r="JBT125" s="10"/>
      <c r="JBU125" s="10"/>
      <c r="JBV125" s="10"/>
      <c r="JBW125" s="10"/>
      <c r="JBX125" s="10"/>
      <c r="JBY125" s="10"/>
      <c r="JBZ125" s="10"/>
      <c r="JCA125" s="10"/>
      <c r="JCB125" s="10"/>
      <c r="JCC125" s="10"/>
      <c r="JCD125" s="10"/>
      <c r="JCE125" s="10"/>
      <c r="JCF125" s="10"/>
      <c r="JCG125" s="10"/>
      <c r="JCH125" s="10"/>
      <c r="JCI125" s="10"/>
      <c r="JCJ125" s="10"/>
      <c r="JCK125" s="10"/>
      <c r="JCL125" s="10"/>
      <c r="JCM125" s="10"/>
      <c r="JCN125" s="10"/>
      <c r="JCO125" s="10"/>
      <c r="JCP125" s="10"/>
      <c r="JCQ125" s="10"/>
      <c r="JCR125" s="10"/>
      <c r="JCS125" s="10"/>
      <c r="JCT125" s="10"/>
      <c r="JCU125" s="10"/>
      <c r="JCV125" s="10"/>
      <c r="JCW125" s="10"/>
      <c r="JCX125" s="10"/>
      <c r="JCY125" s="10"/>
      <c r="JCZ125" s="10"/>
      <c r="JDA125" s="10"/>
      <c r="JDB125" s="10"/>
      <c r="JDC125" s="10"/>
      <c r="JDD125" s="10"/>
      <c r="JDE125" s="10"/>
      <c r="JDF125" s="10"/>
      <c r="JDG125" s="10"/>
      <c r="JDH125" s="10"/>
      <c r="JDI125" s="10"/>
      <c r="JDJ125" s="10"/>
      <c r="JDK125" s="10"/>
      <c r="JDL125" s="10"/>
      <c r="JDM125" s="10"/>
      <c r="JDN125" s="10"/>
      <c r="JDO125" s="10"/>
      <c r="JDP125" s="10"/>
      <c r="JDQ125" s="10"/>
      <c r="JDR125" s="10"/>
      <c r="JDS125" s="10"/>
      <c r="JDT125" s="10"/>
      <c r="JDU125" s="10"/>
      <c r="JDV125" s="10"/>
      <c r="JDW125" s="10"/>
      <c r="JDX125" s="10"/>
      <c r="JDY125" s="10"/>
      <c r="JDZ125" s="10"/>
      <c r="JEA125" s="10"/>
      <c r="JEB125" s="10"/>
      <c r="JEC125" s="10"/>
      <c r="JED125" s="10"/>
      <c r="JEE125" s="10"/>
      <c r="JEF125" s="10"/>
      <c r="JEG125" s="10"/>
      <c r="JEH125" s="10"/>
      <c r="JEI125" s="10"/>
      <c r="JEJ125" s="10"/>
      <c r="JEK125" s="10"/>
      <c r="JEL125" s="10"/>
      <c r="JEM125" s="10"/>
      <c r="JEN125" s="10"/>
      <c r="JEO125" s="10"/>
      <c r="JEP125" s="10"/>
      <c r="JEQ125" s="10"/>
      <c r="JER125" s="10"/>
      <c r="JES125" s="10"/>
      <c r="JET125" s="10"/>
      <c r="JEU125" s="10"/>
      <c r="JEV125" s="10"/>
      <c r="JEW125" s="10"/>
      <c r="JEX125" s="10"/>
      <c r="JEY125" s="10"/>
      <c r="JEZ125" s="10"/>
      <c r="JFA125" s="10"/>
      <c r="JFB125" s="10"/>
      <c r="JFC125" s="10"/>
      <c r="JFD125" s="10"/>
      <c r="JFE125" s="10"/>
      <c r="JFF125" s="10"/>
      <c r="JFG125" s="10"/>
      <c r="JFH125" s="10"/>
      <c r="JFI125" s="10"/>
      <c r="JFJ125" s="10"/>
      <c r="JFK125" s="10"/>
      <c r="JFL125" s="10"/>
      <c r="JFM125" s="10"/>
      <c r="JFN125" s="10"/>
      <c r="JFO125" s="10"/>
      <c r="JFP125" s="10"/>
      <c r="JFQ125" s="10"/>
      <c r="JFR125" s="10"/>
      <c r="JFS125" s="10"/>
      <c r="JFT125" s="10"/>
      <c r="JFU125" s="10"/>
      <c r="JFV125" s="10"/>
      <c r="JFW125" s="10"/>
      <c r="JFX125" s="10"/>
      <c r="JFY125" s="10"/>
      <c r="JFZ125" s="10"/>
      <c r="JGA125" s="10"/>
      <c r="JGB125" s="10"/>
      <c r="JGC125" s="10"/>
      <c r="JGD125" s="10"/>
      <c r="JGE125" s="10"/>
      <c r="JGF125" s="10"/>
      <c r="JGG125" s="10"/>
      <c r="JGH125" s="10"/>
      <c r="JGI125" s="10"/>
      <c r="JGJ125" s="10"/>
      <c r="JGK125" s="10"/>
      <c r="JGL125" s="10"/>
      <c r="JGM125" s="10"/>
      <c r="JGN125" s="10"/>
      <c r="JGO125" s="10"/>
      <c r="JGP125" s="10"/>
      <c r="JGQ125" s="10"/>
      <c r="JGR125" s="10"/>
      <c r="JGS125" s="10"/>
      <c r="JGT125" s="10"/>
      <c r="JGU125" s="10"/>
      <c r="JGV125" s="10"/>
      <c r="JGW125" s="10"/>
      <c r="JGX125" s="10"/>
      <c r="JGY125" s="10"/>
      <c r="JGZ125" s="10"/>
      <c r="JHA125" s="10"/>
      <c r="JHB125" s="10"/>
      <c r="JHC125" s="10"/>
      <c r="JHD125" s="10"/>
      <c r="JHE125" s="10"/>
      <c r="JHF125" s="10"/>
      <c r="JHG125" s="10"/>
      <c r="JHH125" s="10"/>
      <c r="JHI125" s="10"/>
      <c r="JHJ125" s="10"/>
      <c r="JHK125" s="10"/>
      <c r="JHL125" s="10"/>
      <c r="JHM125" s="10"/>
      <c r="JHN125" s="10"/>
      <c r="JHO125" s="10"/>
      <c r="JHP125" s="10"/>
      <c r="JHQ125" s="10"/>
      <c r="JHR125" s="10"/>
      <c r="JHS125" s="10"/>
      <c r="JHT125" s="10"/>
      <c r="JHU125" s="10"/>
      <c r="JHV125" s="10"/>
      <c r="JHW125" s="10"/>
      <c r="JHX125" s="10"/>
      <c r="JHY125" s="10"/>
      <c r="JHZ125" s="10"/>
      <c r="JIA125" s="10"/>
      <c r="JIB125" s="10"/>
      <c r="JIC125" s="10"/>
      <c r="JID125" s="10"/>
      <c r="JIE125" s="10"/>
      <c r="JIF125" s="10"/>
      <c r="JIG125" s="10"/>
      <c r="JIH125" s="10"/>
      <c r="JII125" s="10"/>
      <c r="JIJ125" s="10"/>
      <c r="JIK125" s="10"/>
      <c r="JIL125" s="10"/>
      <c r="JIM125" s="10"/>
      <c r="JIN125" s="10"/>
      <c r="JIO125" s="10"/>
      <c r="JIP125" s="10"/>
      <c r="JIQ125" s="10"/>
      <c r="JIR125" s="10"/>
      <c r="JIS125" s="10"/>
      <c r="JIT125" s="10"/>
      <c r="JIU125" s="10"/>
      <c r="JIV125" s="10"/>
      <c r="JIW125" s="10"/>
      <c r="JIX125" s="10"/>
      <c r="JIY125" s="10"/>
      <c r="JIZ125" s="10"/>
      <c r="JJA125" s="10"/>
      <c r="JJB125" s="10"/>
      <c r="JJC125" s="10"/>
      <c r="JJD125" s="10"/>
      <c r="JJE125" s="10"/>
      <c r="JJF125" s="10"/>
      <c r="JJG125" s="10"/>
      <c r="JJH125" s="10"/>
      <c r="JJI125" s="10"/>
      <c r="JJJ125" s="10"/>
      <c r="JJK125" s="10"/>
      <c r="JJL125" s="10"/>
      <c r="JJM125" s="10"/>
      <c r="JJN125" s="10"/>
      <c r="JJO125" s="10"/>
      <c r="JJP125" s="10"/>
      <c r="JJQ125" s="10"/>
      <c r="JJR125" s="10"/>
      <c r="JJS125" s="10"/>
      <c r="JJT125" s="10"/>
      <c r="JJU125" s="10"/>
      <c r="JJV125" s="10"/>
      <c r="JJW125" s="10"/>
      <c r="JJX125" s="10"/>
      <c r="JJY125" s="10"/>
      <c r="JJZ125" s="10"/>
      <c r="JKA125" s="10"/>
      <c r="JKB125" s="10"/>
      <c r="JKC125" s="10"/>
      <c r="JKD125" s="10"/>
      <c r="JKE125" s="10"/>
      <c r="JKF125" s="10"/>
      <c r="JKG125" s="10"/>
      <c r="JKH125" s="10"/>
      <c r="JKI125" s="10"/>
      <c r="JKJ125" s="10"/>
      <c r="JKK125" s="10"/>
      <c r="JKL125" s="10"/>
      <c r="JKM125" s="10"/>
      <c r="JKN125" s="10"/>
      <c r="JKO125" s="10"/>
      <c r="JKP125" s="10"/>
      <c r="JKQ125" s="10"/>
      <c r="JKR125" s="10"/>
      <c r="JKS125" s="10"/>
      <c r="JKT125" s="10"/>
      <c r="JKU125" s="10"/>
      <c r="JKV125" s="10"/>
      <c r="JKW125" s="10"/>
      <c r="JKX125" s="10"/>
      <c r="JKY125" s="10"/>
      <c r="JKZ125" s="10"/>
      <c r="JLA125" s="10"/>
      <c r="JLB125" s="10"/>
      <c r="JLC125" s="10"/>
      <c r="JLD125" s="10"/>
      <c r="JLE125" s="10"/>
      <c r="JLF125" s="10"/>
      <c r="JLG125" s="10"/>
      <c r="JLH125" s="10"/>
      <c r="JLI125" s="10"/>
      <c r="JLJ125" s="10"/>
      <c r="JLK125" s="10"/>
      <c r="JLL125" s="10"/>
      <c r="JLM125" s="10"/>
      <c r="JLN125" s="10"/>
      <c r="JLO125" s="10"/>
      <c r="JLP125" s="10"/>
      <c r="JLQ125" s="10"/>
      <c r="JLR125" s="10"/>
      <c r="JLS125" s="10"/>
      <c r="JLT125" s="10"/>
      <c r="JLU125" s="10"/>
      <c r="JLV125" s="10"/>
      <c r="JLW125" s="10"/>
      <c r="JLX125" s="10"/>
      <c r="JLY125" s="10"/>
      <c r="JLZ125" s="10"/>
      <c r="JMA125" s="10"/>
      <c r="JMB125" s="10"/>
      <c r="JMC125" s="10"/>
      <c r="JMD125" s="10"/>
      <c r="JME125" s="10"/>
      <c r="JMF125" s="10"/>
      <c r="JMG125" s="10"/>
      <c r="JMH125" s="10"/>
      <c r="JMI125" s="10"/>
      <c r="JMJ125" s="10"/>
      <c r="JMK125" s="10"/>
      <c r="JML125" s="10"/>
      <c r="JMM125" s="10"/>
      <c r="JMN125" s="10"/>
      <c r="JMO125" s="10"/>
      <c r="JMP125" s="10"/>
      <c r="JMQ125" s="10"/>
      <c r="JMR125" s="10"/>
      <c r="JMS125" s="10"/>
      <c r="JMT125" s="10"/>
      <c r="JMU125" s="10"/>
      <c r="JMV125" s="10"/>
      <c r="JMW125" s="10"/>
      <c r="JMX125" s="10"/>
      <c r="JMY125" s="10"/>
      <c r="JMZ125" s="10"/>
      <c r="JNA125" s="10"/>
      <c r="JNB125" s="10"/>
      <c r="JNC125" s="10"/>
      <c r="JND125" s="10"/>
      <c r="JNE125" s="10"/>
      <c r="JNF125" s="10"/>
      <c r="JNG125" s="10"/>
      <c r="JNH125" s="10"/>
      <c r="JNI125" s="10"/>
      <c r="JNJ125" s="10"/>
      <c r="JNK125" s="10"/>
      <c r="JNL125" s="10"/>
      <c r="JNM125" s="10"/>
      <c r="JNN125" s="10"/>
      <c r="JNO125" s="10"/>
      <c r="JNP125" s="10"/>
      <c r="JNQ125" s="10"/>
      <c r="JNR125" s="10"/>
      <c r="JNS125" s="10"/>
      <c r="JNT125" s="10"/>
      <c r="JNU125" s="10"/>
      <c r="JNV125" s="10"/>
      <c r="JNW125" s="10"/>
      <c r="JNX125" s="10"/>
      <c r="JNY125" s="10"/>
      <c r="JNZ125" s="10"/>
      <c r="JOA125" s="10"/>
      <c r="JOB125" s="10"/>
      <c r="JOC125" s="10"/>
      <c r="JOD125" s="10"/>
      <c r="JOE125" s="10"/>
      <c r="JOF125" s="10"/>
      <c r="JOG125" s="10"/>
      <c r="JOH125" s="10"/>
      <c r="JOI125" s="10"/>
      <c r="JOJ125" s="10"/>
      <c r="JOK125" s="10"/>
      <c r="JOL125" s="10"/>
      <c r="JOM125" s="10"/>
      <c r="JON125" s="10"/>
      <c r="JOO125" s="10"/>
      <c r="JOP125" s="10"/>
      <c r="JOQ125" s="10"/>
      <c r="JOR125" s="10"/>
      <c r="JOS125" s="10"/>
      <c r="JOT125" s="10"/>
      <c r="JOU125" s="10"/>
      <c r="JOV125" s="10"/>
      <c r="JOW125" s="10"/>
      <c r="JOX125" s="10"/>
      <c r="JOY125" s="10"/>
      <c r="JOZ125" s="10"/>
      <c r="JPA125" s="10"/>
      <c r="JPB125" s="10"/>
      <c r="JPC125" s="10"/>
      <c r="JPD125" s="10"/>
      <c r="JPE125" s="10"/>
      <c r="JPF125" s="10"/>
      <c r="JPG125" s="10"/>
      <c r="JPH125" s="10"/>
      <c r="JPI125" s="10"/>
      <c r="JPJ125" s="10"/>
      <c r="JPK125" s="10"/>
      <c r="JPL125" s="10"/>
      <c r="JPM125" s="10"/>
      <c r="JPN125" s="10"/>
      <c r="JPO125" s="10"/>
      <c r="JPP125" s="10"/>
      <c r="JPQ125" s="10"/>
      <c r="JPR125" s="10"/>
      <c r="JPS125" s="10"/>
      <c r="JPT125" s="10"/>
      <c r="JPU125" s="10"/>
      <c r="JPV125" s="10"/>
      <c r="JPW125" s="10"/>
      <c r="JPX125" s="10"/>
      <c r="JPY125" s="10"/>
      <c r="JPZ125" s="10"/>
      <c r="JQA125" s="10"/>
      <c r="JQB125" s="10"/>
      <c r="JQC125" s="10"/>
      <c r="JQD125" s="10"/>
      <c r="JQE125" s="10"/>
      <c r="JQF125" s="10"/>
      <c r="JQG125" s="10"/>
      <c r="JQH125" s="10"/>
      <c r="JQI125" s="10"/>
      <c r="JQJ125" s="10"/>
      <c r="JQK125" s="10"/>
      <c r="JQL125" s="10"/>
      <c r="JQM125" s="10"/>
      <c r="JQN125" s="10"/>
      <c r="JQO125" s="10"/>
      <c r="JQP125" s="10"/>
      <c r="JQQ125" s="10"/>
      <c r="JQR125" s="10"/>
      <c r="JQS125" s="10"/>
      <c r="JQT125" s="10"/>
      <c r="JQU125" s="10"/>
      <c r="JQV125" s="10"/>
      <c r="JQW125" s="10"/>
      <c r="JQX125" s="10"/>
      <c r="JQY125" s="10"/>
      <c r="JQZ125" s="10"/>
      <c r="JRA125" s="10"/>
      <c r="JRB125" s="10"/>
      <c r="JRC125" s="10"/>
      <c r="JRD125" s="10"/>
      <c r="JRE125" s="10"/>
      <c r="JRF125" s="10"/>
      <c r="JRG125" s="10"/>
      <c r="JRH125" s="10"/>
      <c r="JRI125" s="10"/>
      <c r="JRJ125" s="10"/>
      <c r="JRK125" s="10"/>
      <c r="JRL125" s="10"/>
      <c r="JRM125" s="10"/>
      <c r="JRN125" s="10"/>
      <c r="JRO125" s="10"/>
      <c r="JRP125" s="10"/>
      <c r="JRQ125" s="10"/>
      <c r="JRR125" s="10"/>
      <c r="JRS125" s="10"/>
      <c r="JRT125" s="10"/>
      <c r="JRU125" s="10"/>
      <c r="JRV125" s="10"/>
      <c r="JRW125" s="10"/>
      <c r="JRX125" s="10"/>
      <c r="JRY125" s="10"/>
      <c r="JRZ125" s="10"/>
      <c r="JSA125" s="10"/>
      <c r="JSB125" s="10"/>
      <c r="JSC125" s="10"/>
      <c r="JSD125" s="10"/>
      <c r="JSE125" s="10"/>
      <c r="JSF125" s="10"/>
      <c r="JSG125" s="10"/>
      <c r="JSH125" s="10"/>
      <c r="JSI125" s="10"/>
      <c r="JSJ125" s="10"/>
      <c r="JSK125" s="10"/>
      <c r="JSL125" s="10"/>
      <c r="JSM125" s="10"/>
      <c r="JSN125" s="10"/>
      <c r="JSO125" s="10"/>
      <c r="JSP125" s="10"/>
      <c r="JSQ125" s="10"/>
      <c r="JSR125" s="10"/>
      <c r="JSS125" s="10"/>
      <c r="JST125" s="10"/>
      <c r="JSU125" s="10"/>
      <c r="JSV125" s="10"/>
      <c r="JSW125" s="10"/>
      <c r="JSX125" s="10"/>
      <c r="JSY125" s="10"/>
      <c r="JSZ125" s="10"/>
      <c r="JTA125" s="10"/>
      <c r="JTB125" s="10"/>
      <c r="JTC125" s="10"/>
      <c r="JTD125" s="10"/>
      <c r="JTE125" s="10"/>
      <c r="JTF125" s="10"/>
      <c r="JTG125" s="10"/>
      <c r="JTH125" s="10"/>
      <c r="JTI125" s="10"/>
      <c r="JTJ125" s="10"/>
      <c r="JTK125" s="10"/>
      <c r="JTL125" s="10"/>
      <c r="JTM125" s="10"/>
      <c r="JTN125" s="10"/>
      <c r="JTO125" s="10"/>
      <c r="JTP125" s="10"/>
      <c r="JTQ125" s="10"/>
      <c r="JTR125" s="10"/>
      <c r="JTS125" s="10"/>
      <c r="JTT125" s="10"/>
      <c r="JTU125" s="10"/>
      <c r="JTV125" s="10"/>
      <c r="JTW125" s="10"/>
      <c r="JTX125" s="10"/>
      <c r="JTY125" s="10"/>
      <c r="JTZ125" s="10"/>
      <c r="JUA125" s="10"/>
      <c r="JUB125" s="10"/>
      <c r="JUC125" s="10"/>
      <c r="JUD125" s="10"/>
      <c r="JUE125" s="10"/>
      <c r="JUF125" s="10"/>
      <c r="JUG125" s="10"/>
      <c r="JUH125" s="10"/>
      <c r="JUI125" s="10"/>
      <c r="JUJ125" s="10"/>
      <c r="JUK125" s="10"/>
      <c r="JUL125" s="10"/>
      <c r="JUM125" s="10"/>
      <c r="JUN125" s="10"/>
      <c r="JUO125" s="10"/>
      <c r="JUP125" s="10"/>
      <c r="JUQ125" s="10"/>
      <c r="JUR125" s="10"/>
      <c r="JUS125" s="10"/>
      <c r="JUT125" s="10"/>
      <c r="JUU125" s="10"/>
      <c r="JUV125" s="10"/>
      <c r="JUW125" s="10"/>
      <c r="JUX125" s="10"/>
      <c r="JUY125" s="10"/>
      <c r="JUZ125" s="10"/>
      <c r="JVA125" s="10"/>
      <c r="JVB125" s="10"/>
      <c r="JVC125" s="10"/>
      <c r="JVD125" s="10"/>
      <c r="JVE125" s="10"/>
      <c r="JVF125" s="10"/>
      <c r="JVG125" s="10"/>
      <c r="JVH125" s="10"/>
      <c r="JVI125" s="10"/>
      <c r="JVJ125" s="10"/>
      <c r="JVK125" s="10"/>
      <c r="JVL125" s="10"/>
      <c r="JVM125" s="10"/>
      <c r="JVN125" s="10"/>
      <c r="JVO125" s="10"/>
      <c r="JVP125" s="10"/>
      <c r="JVQ125" s="10"/>
      <c r="JVR125" s="10"/>
      <c r="JVS125" s="10"/>
      <c r="JVT125" s="10"/>
      <c r="JVU125" s="10"/>
      <c r="JVV125" s="10"/>
      <c r="JVW125" s="10"/>
      <c r="JVX125" s="10"/>
      <c r="JVY125" s="10"/>
      <c r="JVZ125" s="10"/>
      <c r="JWA125" s="10"/>
      <c r="JWB125" s="10"/>
      <c r="JWC125" s="10"/>
      <c r="JWD125" s="10"/>
      <c r="JWE125" s="10"/>
      <c r="JWF125" s="10"/>
      <c r="JWG125" s="10"/>
      <c r="JWH125" s="10"/>
      <c r="JWI125" s="10"/>
      <c r="JWJ125" s="10"/>
      <c r="JWK125" s="10"/>
      <c r="JWL125" s="10"/>
      <c r="JWM125" s="10"/>
      <c r="JWN125" s="10"/>
      <c r="JWO125" s="10"/>
      <c r="JWP125" s="10"/>
      <c r="JWQ125" s="10"/>
      <c r="JWR125" s="10"/>
      <c r="JWS125" s="10"/>
      <c r="JWT125" s="10"/>
      <c r="JWU125" s="10"/>
      <c r="JWV125" s="10"/>
      <c r="JWW125" s="10"/>
      <c r="JWX125" s="10"/>
      <c r="JWY125" s="10"/>
      <c r="JWZ125" s="10"/>
      <c r="JXA125" s="10"/>
      <c r="JXB125" s="10"/>
      <c r="JXC125" s="10"/>
      <c r="JXD125" s="10"/>
      <c r="JXE125" s="10"/>
      <c r="JXF125" s="10"/>
      <c r="JXG125" s="10"/>
      <c r="JXH125" s="10"/>
      <c r="JXI125" s="10"/>
      <c r="JXJ125" s="10"/>
      <c r="JXK125" s="10"/>
      <c r="JXL125" s="10"/>
      <c r="JXM125" s="10"/>
      <c r="JXN125" s="10"/>
      <c r="JXO125" s="10"/>
      <c r="JXP125" s="10"/>
      <c r="JXQ125" s="10"/>
      <c r="JXR125" s="10"/>
      <c r="JXS125" s="10"/>
      <c r="JXT125" s="10"/>
      <c r="JXU125" s="10"/>
      <c r="JXV125" s="10"/>
      <c r="JXW125" s="10"/>
      <c r="JXX125" s="10"/>
      <c r="JXY125" s="10"/>
      <c r="JXZ125" s="10"/>
      <c r="JYA125" s="10"/>
      <c r="JYB125" s="10"/>
      <c r="JYC125" s="10"/>
      <c r="JYD125" s="10"/>
      <c r="JYE125" s="10"/>
      <c r="JYF125" s="10"/>
      <c r="JYG125" s="10"/>
      <c r="JYH125" s="10"/>
      <c r="JYI125" s="10"/>
      <c r="JYJ125" s="10"/>
      <c r="JYK125" s="10"/>
      <c r="JYL125" s="10"/>
      <c r="JYM125" s="10"/>
      <c r="JYN125" s="10"/>
      <c r="JYO125" s="10"/>
      <c r="JYP125" s="10"/>
      <c r="JYQ125" s="10"/>
      <c r="JYR125" s="10"/>
      <c r="JYS125" s="10"/>
      <c r="JYT125" s="10"/>
      <c r="JYU125" s="10"/>
      <c r="JYV125" s="10"/>
      <c r="JYW125" s="10"/>
      <c r="JYX125" s="10"/>
      <c r="JYY125" s="10"/>
      <c r="JYZ125" s="10"/>
      <c r="JZA125" s="10"/>
      <c r="JZB125" s="10"/>
      <c r="JZC125" s="10"/>
      <c r="JZD125" s="10"/>
      <c r="JZE125" s="10"/>
      <c r="JZF125" s="10"/>
      <c r="JZG125" s="10"/>
      <c r="JZH125" s="10"/>
      <c r="JZI125" s="10"/>
      <c r="JZJ125" s="10"/>
      <c r="JZK125" s="10"/>
      <c r="JZL125" s="10"/>
      <c r="JZM125" s="10"/>
      <c r="JZN125" s="10"/>
      <c r="JZO125" s="10"/>
      <c r="JZP125" s="10"/>
      <c r="JZQ125" s="10"/>
      <c r="JZR125" s="10"/>
      <c r="JZS125" s="10"/>
      <c r="JZT125" s="10"/>
      <c r="JZU125" s="10"/>
      <c r="JZV125" s="10"/>
      <c r="JZW125" s="10"/>
      <c r="JZX125" s="10"/>
      <c r="JZY125" s="10"/>
      <c r="JZZ125" s="10"/>
      <c r="KAA125" s="10"/>
      <c r="KAB125" s="10"/>
      <c r="KAC125" s="10"/>
      <c r="KAD125" s="10"/>
      <c r="KAE125" s="10"/>
      <c r="KAF125" s="10"/>
      <c r="KAG125" s="10"/>
      <c r="KAH125" s="10"/>
      <c r="KAI125" s="10"/>
      <c r="KAJ125" s="10"/>
      <c r="KAK125" s="10"/>
      <c r="KAL125" s="10"/>
      <c r="KAM125" s="10"/>
      <c r="KAN125" s="10"/>
      <c r="KAO125" s="10"/>
      <c r="KAP125" s="10"/>
      <c r="KAQ125" s="10"/>
      <c r="KAR125" s="10"/>
      <c r="KAS125" s="10"/>
      <c r="KAT125" s="10"/>
      <c r="KAU125" s="10"/>
      <c r="KAV125" s="10"/>
      <c r="KAW125" s="10"/>
      <c r="KAX125" s="10"/>
      <c r="KAY125" s="10"/>
      <c r="KAZ125" s="10"/>
      <c r="KBA125" s="10"/>
      <c r="KBB125" s="10"/>
      <c r="KBC125" s="10"/>
      <c r="KBD125" s="10"/>
      <c r="KBE125" s="10"/>
      <c r="KBF125" s="10"/>
      <c r="KBG125" s="10"/>
      <c r="KBH125" s="10"/>
      <c r="KBI125" s="10"/>
      <c r="KBJ125" s="10"/>
      <c r="KBK125" s="10"/>
      <c r="KBL125" s="10"/>
      <c r="KBM125" s="10"/>
      <c r="KBN125" s="10"/>
      <c r="KBO125" s="10"/>
      <c r="KBP125" s="10"/>
      <c r="KBQ125" s="10"/>
      <c r="KBR125" s="10"/>
      <c r="KBS125" s="10"/>
      <c r="KBT125" s="10"/>
      <c r="KBU125" s="10"/>
      <c r="KBV125" s="10"/>
      <c r="KBW125" s="10"/>
      <c r="KBX125" s="10"/>
      <c r="KBY125" s="10"/>
      <c r="KBZ125" s="10"/>
      <c r="KCA125" s="10"/>
      <c r="KCB125" s="10"/>
      <c r="KCC125" s="10"/>
      <c r="KCD125" s="10"/>
      <c r="KCE125" s="10"/>
      <c r="KCF125" s="10"/>
      <c r="KCG125" s="10"/>
      <c r="KCH125" s="10"/>
      <c r="KCI125" s="10"/>
      <c r="KCJ125" s="10"/>
      <c r="KCK125" s="10"/>
      <c r="KCL125" s="10"/>
      <c r="KCM125" s="10"/>
      <c r="KCN125" s="10"/>
      <c r="KCO125" s="10"/>
      <c r="KCP125" s="10"/>
      <c r="KCQ125" s="10"/>
      <c r="KCR125" s="10"/>
      <c r="KCS125" s="10"/>
      <c r="KCT125" s="10"/>
      <c r="KCU125" s="10"/>
      <c r="KCV125" s="10"/>
      <c r="KCW125" s="10"/>
      <c r="KCX125" s="10"/>
      <c r="KCY125" s="10"/>
      <c r="KCZ125" s="10"/>
      <c r="KDA125" s="10"/>
      <c r="KDB125" s="10"/>
      <c r="KDC125" s="10"/>
      <c r="KDD125" s="10"/>
      <c r="KDE125" s="10"/>
      <c r="KDF125" s="10"/>
      <c r="KDG125" s="10"/>
      <c r="KDH125" s="10"/>
      <c r="KDI125" s="10"/>
      <c r="KDJ125" s="10"/>
      <c r="KDK125" s="10"/>
      <c r="KDL125" s="10"/>
      <c r="KDM125" s="10"/>
      <c r="KDN125" s="10"/>
      <c r="KDO125" s="10"/>
      <c r="KDP125" s="10"/>
      <c r="KDQ125" s="10"/>
      <c r="KDR125" s="10"/>
      <c r="KDS125" s="10"/>
      <c r="KDT125" s="10"/>
      <c r="KDU125" s="10"/>
      <c r="KDV125" s="10"/>
      <c r="KDW125" s="10"/>
      <c r="KDX125" s="10"/>
      <c r="KDY125" s="10"/>
      <c r="KDZ125" s="10"/>
      <c r="KEA125" s="10"/>
      <c r="KEB125" s="10"/>
      <c r="KEC125" s="10"/>
      <c r="KED125" s="10"/>
      <c r="KEE125" s="10"/>
      <c r="KEF125" s="10"/>
      <c r="KEG125" s="10"/>
      <c r="KEH125" s="10"/>
      <c r="KEI125" s="10"/>
      <c r="KEJ125" s="10"/>
      <c r="KEK125" s="10"/>
      <c r="KEL125" s="10"/>
      <c r="KEM125" s="10"/>
      <c r="KEN125" s="10"/>
      <c r="KEO125" s="10"/>
      <c r="KEP125" s="10"/>
      <c r="KEQ125" s="10"/>
      <c r="KER125" s="10"/>
      <c r="KES125" s="10"/>
      <c r="KET125" s="10"/>
      <c r="KEU125" s="10"/>
      <c r="KEV125" s="10"/>
      <c r="KEW125" s="10"/>
      <c r="KEX125" s="10"/>
      <c r="KEY125" s="10"/>
      <c r="KEZ125" s="10"/>
      <c r="KFA125" s="10"/>
      <c r="KFB125" s="10"/>
      <c r="KFC125" s="10"/>
      <c r="KFD125" s="10"/>
      <c r="KFE125" s="10"/>
      <c r="KFF125" s="10"/>
      <c r="KFG125" s="10"/>
      <c r="KFH125" s="10"/>
      <c r="KFI125" s="10"/>
      <c r="KFJ125" s="10"/>
      <c r="KFK125" s="10"/>
      <c r="KFL125" s="10"/>
      <c r="KFM125" s="10"/>
      <c r="KFN125" s="10"/>
      <c r="KFO125" s="10"/>
      <c r="KFP125" s="10"/>
      <c r="KFQ125" s="10"/>
      <c r="KFR125" s="10"/>
      <c r="KFS125" s="10"/>
      <c r="KFT125" s="10"/>
      <c r="KFU125" s="10"/>
      <c r="KFV125" s="10"/>
      <c r="KFW125" s="10"/>
      <c r="KFX125" s="10"/>
      <c r="KFY125" s="10"/>
      <c r="KFZ125" s="10"/>
      <c r="KGA125" s="10"/>
      <c r="KGB125" s="10"/>
      <c r="KGC125" s="10"/>
      <c r="KGD125" s="10"/>
      <c r="KGE125" s="10"/>
      <c r="KGF125" s="10"/>
      <c r="KGG125" s="10"/>
      <c r="KGH125" s="10"/>
      <c r="KGI125" s="10"/>
      <c r="KGJ125" s="10"/>
      <c r="KGK125" s="10"/>
      <c r="KGL125" s="10"/>
      <c r="KGM125" s="10"/>
      <c r="KGN125" s="10"/>
      <c r="KGO125" s="10"/>
      <c r="KGP125" s="10"/>
      <c r="KGQ125" s="10"/>
      <c r="KGR125" s="10"/>
      <c r="KGS125" s="10"/>
      <c r="KGT125" s="10"/>
      <c r="KGU125" s="10"/>
      <c r="KGV125" s="10"/>
      <c r="KGW125" s="10"/>
      <c r="KGX125" s="10"/>
      <c r="KGY125" s="10"/>
      <c r="KGZ125" s="10"/>
      <c r="KHA125" s="10"/>
      <c r="KHB125" s="10"/>
      <c r="KHC125" s="10"/>
      <c r="KHD125" s="10"/>
      <c r="KHE125" s="10"/>
      <c r="KHF125" s="10"/>
      <c r="KHG125" s="10"/>
      <c r="KHH125" s="10"/>
      <c r="KHI125" s="10"/>
      <c r="KHJ125" s="10"/>
      <c r="KHK125" s="10"/>
      <c r="KHL125" s="10"/>
      <c r="KHM125" s="10"/>
      <c r="KHN125" s="10"/>
      <c r="KHO125" s="10"/>
      <c r="KHP125" s="10"/>
      <c r="KHQ125" s="10"/>
      <c r="KHR125" s="10"/>
      <c r="KHS125" s="10"/>
      <c r="KHT125" s="10"/>
      <c r="KHU125" s="10"/>
      <c r="KHV125" s="10"/>
      <c r="KHW125" s="10"/>
      <c r="KHX125" s="10"/>
      <c r="KHY125" s="10"/>
      <c r="KHZ125" s="10"/>
      <c r="KIA125" s="10"/>
      <c r="KIB125" s="10"/>
      <c r="KIC125" s="10"/>
      <c r="KID125" s="10"/>
      <c r="KIE125" s="10"/>
      <c r="KIF125" s="10"/>
      <c r="KIG125" s="10"/>
      <c r="KIH125" s="10"/>
      <c r="KII125" s="10"/>
      <c r="KIJ125" s="10"/>
      <c r="KIK125" s="10"/>
      <c r="KIL125" s="10"/>
      <c r="KIM125" s="10"/>
      <c r="KIN125" s="10"/>
      <c r="KIO125" s="10"/>
      <c r="KIP125" s="10"/>
      <c r="KIQ125" s="10"/>
      <c r="KIR125" s="10"/>
      <c r="KIS125" s="10"/>
      <c r="KIT125" s="10"/>
      <c r="KIU125" s="10"/>
      <c r="KIV125" s="10"/>
      <c r="KIW125" s="10"/>
      <c r="KIX125" s="10"/>
      <c r="KIY125" s="10"/>
      <c r="KIZ125" s="10"/>
      <c r="KJA125" s="10"/>
      <c r="KJB125" s="10"/>
      <c r="KJC125" s="10"/>
      <c r="KJD125" s="10"/>
      <c r="KJE125" s="10"/>
      <c r="KJF125" s="10"/>
      <c r="KJG125" s="10"/>
      <c r="KJH125" s="10"/>
      <c r="KJI125" s="10"/>
      <c r="KJJ125" s="10"/>
      <c r="KJK125" s="10"/>
      <c r="KJL125" s="10"/>
      <c r="KJM125" s="10"/>
      <c r="KJN125" s="10"/>
      <c r="KJO125" s="10"/>
      <c r="KJP125" s="10"/>
      <c r="KJQ125" s="10"/>
      <c r="KJR125" s="10"/>
      <c r="KJS125" s="10"/>
      <c r="KJT125" s="10"/>
      <c r="KJU125" s="10"/>
      <c r="KJV125" s="10"/>
      <c r="KJW125" s="10"/>
      <c r="KJX125" s="10"/>
      <c r="KJY125" s="10"/>
      <c r="KJZ125" s="10"/>
      <c r="KKA125" s="10"/>
      <c r="KKB125" s="10"/>
      <c r="KKC125" s="10"/>
      <c r="KKD125" s="10"/>
      <c r="KKE125" s="10"/>
      <c r="KKF125" s="10"/>
      <c r="KKG125" s="10"/>
      <c r="KKH125" s="10"/>
      <c r="KKI125" s="10"/>
      <c r="KKJ125" s="10"/>
      <c r="KKK125" s="10"/>
      <c r="KKL125" s="10"/>
      <c r="KKM125" s="10"/>
      <c r="KKN125" s="10"/>
      <c r="KKO125" s="10"/>
      <c r="KKP125" s="10"/>
      <c r="KKQ125" s="10"/>
      <c r="KKR125" s="10"/>
      <c r="KKS125" s="10"/>
      <c r="KKT125" s="10"/>
      <c r="KKU125" s="10"/>
      <c r="KKV125" s="10"/>
      <c r="KKW125" s="10"/>
      <c r="KKX125" s="10"/>
      <c r="KKY125" s="10"/>
      <c r="KKZ125" s="10"/>
      <c r="KLA125" s="10"/>
      <c r="KLB125" s="10"/>
      <c r="KLC125" s="10"/>
      <c r="KLD125" s="10"/>
      <c r="KLE125" s="10"/>
      <c r="KLF125" s="10"/>
      <c r="KLG125" s="10"/>
      <c r="KLH125" s="10"/>
      <c r="KLI125" s="10"/>
      <c r="KLJ125" s="10"/>
      <c r="KLK125" s="10"/>
      <c r="KLL125" s="10"/>
      <c r="KLM125" s="10"/>
      <c r="KLN125" s="10"/>
      <c r="KLO125" s="10"/>
      <c r="KLP125" s="10"/>
      <c r="KLQ125" s="10"/>
      <c r="KLR125" s="10"/>
      <c r="KLS125" s="10"/>
      <c r="KLT125" s="10"/>
      <c r="KLU125" s="10"/>
      <c r="KLV125" s="10"/>
      <c r="KLW125" s="10"/>
      <c r="KLX125" s="10"/>
      <c r="KLY125" s="10"/>
      <c r="KLZ125" s="10"/>
      <c r="KMA125" s="10"/>
      <c r="KMB125" s="10"/>
      <c r="KMC125" s="10"/>
      <c r="KMD125" s="10"/>
      <c r="KME125" s="10"/>
      <c r="KMF125" s="10"/>
      <c r="KMG125" s="10"/>
      <c r="KMH125" s="10"/>
      <c r="KMI125" s="10"/>
      <c r="KMJ125" s="10"/>
      <c r="KMK125" s="10"/>
      <c r="KML125" s="10"/>
      <c r="KMM125" s="10"/>
      <c r="KMN125" s="10"/>
      <c r="KMO125" s="10"/>
      <c r="KMP125" s="10"/>
      <c r="KMQ125" s="10"/>
      <c r="KMR125" s="10"/>
      <c r="KMS125" s="10"/>
      <c r="KMT125" s="10"/>
      <c r="KMU125" s="10"/>
      <c r="KMV125" s="10"/>
      <c r="KMW125" s="10"/>
      <c r="KMX125" s="10"/>
      <c r="KMY125" s="10"/>
      <c r="KMZ125" s="10"/>
      <c r="KNA125" s="10"/>
      <c r="KNB125" s="10"/>
      <c r="KNC125" s="10"/>
      <c r="KND125" s="10"/>
      <c r="KNE125" s="10"/>
      <c r="KNF125" s="10"/>
      <c r="KNG125" s="10"/>
      <c r="KNH125" s="10"/>
      <c r="KNI125" s="10"/>
      <c r="KNJ125" s="10"/>
      <c r="KNK125" s="10"/>
      <c r="KNL125" s="10"/>
      <c r="KNM125" s="10"/>
      <c r="KNN125" s="10"/>
      <c r="KNO125" s="10"/>
      <c r="KNP125" s="10"/>
      <c r="KNQ125" s="10"/>
      <c r="KNR125" s="10"/>
      <c r="KNS125" s="10"/>
      <c r="KNT125" s="10"/>
      <c r="KNU125" s="10"/>
      <c r="KNV125" s="10"/>
      <c r="KNW125" s="10"/>
      <c r="KNX125" s="10"/>
      <c r="KNY125" s="10"/>
      <c r="KNZ125" s="10"/>
      <c r="KOA125" s="10"/>
      <c r="KOB125" s="10"/>
      <c r="KOC125" s="10"/>
      <c r="KOD125" s="10"/>
      <c r="KOE125" s="10"/>
      <c r="KOF125" s="10"/>
      <c r="KOG125" s="10"/>
      <c r="KOH125" s="10"/>
      <c r="KOI125" s="10"/>
      <c r="KOJ125" s="10"/>
      <c r="KOK125" s="10"/>
      <c r="KOL125" s="10"/>
      <c r="KOM125" s="10"/>
      <c r="KON125" s="10"/>
      <c r="KOO125" s="10"/>
      <c r="KOP125" s="10"/>
      <c r="KOQ125" s="10"/>
      <c r="KOR125" s="10"/>
      <c r="KOS125" s="10"/>
      <c r="KOT125" s="10"/>
      <c r="KOU125" s="10"/>
      <c r="KOV125" s="10"/>
      <c r="KOW125" s="10"/>
      <c r="KOX125" s="10"/>
      <c r="KOY125" s="10"/>
      <c r="KOZ125" s="10"/>
      <c r="KPA125" s="10"/>
      <c r="KPB125" s="10"/>
      <c r="KPC125" s="10"/>
      <c r="KPD125" s="10"/>
      <c r="KPE125" s="10"/>
      <c r="KPF125" s="10"/>
      <c r="KPG125" s="10"/>
      <c r="KPH125" s="10"/>
      <c r="KPI125" s="10"/>
      <c r="KPJ125" s="10"/>
      <c r="KPK125" s="10"/>
      <c r="KPL125" s="10"/>
      <c r="KPM125" s="10"/>
      <c r="KPN125" s="10"/>
      <c r="KPO125" s="10"/>
      <c r="KPP125" s="10"/>
      <c r="KPQ125" s="10"/>
      <c r="KPR125" s="10"/>
      <c r="KPS125" s="10"/>
      <c r="KPT125" s="10"/>
      <c r="KPU125" s="10"/>
      <c r="KPV125" s="10"/>
      <c r="KPW125" s="10"/>
      <c r="KPX125" s="10"/>
      <c r="KPY125" s="10"/>
      <c r="KPZ125" s="10"/>
      <c r="KQA125" s="10"/>
      <c r="KQB125" s="10"/>
      <c r="KQC125" s="10"/>
      <c r="KQD125" s="10"/>
      <c r="KQE125" s="10"/>
      <c r="KQF125" s="10"/>
      <c r="KQG125" s="10"/>
      <c r="KQH125" s="10"/>
      <c r="KQI125" s="10"/>
      <c r="KQJ125" s="10"/>
      <c r="KQK125" s="10"/>
      <c r="KQL125" s="10"/>
      <c r="KQM125" s="10"/>
      <c r="KQN125" s="10"/>
      <c r="KQO125" s="10"/>
      <c r="KQP125" s="10"/>
      <c r="KQQ125" s="10"/>
      <c r="KQR125" s="10"/>
      <c r="KQS125" s="10"/>
      <c r="KQT125" s="10"/>
      <c r="KQU125" s="10"/>
      <c r="KQV125" s="10"/>
      <c r="KQW125" s="10"/>
      <c r="KQX125" s="10"/>
      <c r="KQY125" s="10"/>
      <c r="KQZ125" s="10"/>
      <c r="KRA125" s="10"/>
      <c r="KRB125" s="10"/>
      <c r="KRC125" s="10"/>
      <c r="KRD125" s="10"/>
      <c r="KRE125" s="10"/>
      <c r="KRF125" s="10"/>
      <c r="KRG125" s="10"/>
      <c r="KRH125" s="10"/>
      <c r="KRI125" s="10"/>
      <c r="KRJ125" s="10"/>
      <c r="KRK125" s="10"/>
      <c r="KRL125" s="10"/>
      <c r="KRM125" s="10"/>
      <c r="KRN125" s="10"/>
      <c r="KRO125" s="10"/>
      <c r="KRP125" s="10"/>
      <c r="KRQ125" s="10"/>
      <c r="KRR125" s="10"/>
      <c r="KRS125" s="10"/>
      <c r="KRT125" s="10"/>
      <c r="KRU125" s="10"/>
      <c r="KRV125" s="10"/>
      <c r="KRW125" s="10"/>
      <c r="KRX125" s="10"/>
      <c r="KRY125" s="10"/>
      <c r="KRZ125" s="10"/>
      <c r="KSA125" s="10"/>
      <c r="KSB125" s="10"/>
      <c r="KSC125" s="10"/>
      <c r="KSD125" s="10"/>
      <c r="KSE125" s="10"/>
      <c r="KSF125" s="10"/>
      <c r="KSG125" s="10"/>
      <c r="KSH125" s="10"/>
      <c r="KSI125" s="10"/>
      <c r="KSJ125" s="10"/>
      <c r="KSK125" s="10"/>
      <c r="KSL125" s="10"/>
      <c r="KSM125" s="10"/>
      <c r="KSN125" s="10"/>
      <c r="KSO125" s="10"/>
      <c r="KSP125" s="10"/>
      <c r="KSQ125" s="10"/>
      <c r="KSR125" s="10"/>
      <c r="KSS125" s="10"/>
      <c r="KST125" s="10"/>
      <c r="KSU125" s="10"/>
      <c r="KSV125" s="10"/>
      <c r="KSW125" s="10"/>
      <c r="KSX125" s="10"/>
      <c r="KSY125" s="10"/>
      <c r="KSZ125" s="10"/>
      <c r="KTA125" s="10"/>
      <c r="KTB125" s="10"/>
      <c r="KTC125" s="10"/>
      <c r="KTD125" s="10"/>
      <c r="KTE125" s="10"/>
      <c r="KTF125" s="10"/>
      <c r="KTG125" s="10"/>
      <c r="KTH125" s="10"/>
      <c r="KTI125" s="10"/>
      <c r="KTJ125" s="10"/>
      <c r="KTK125" s="10"/>
      <c r="KTL125" s="10"/>
      <c r="KTM125" s="10"/>
      <c r="KTN125" s="10"/>
      <c r="KTO125" s="10"/>
      <c r="KTP125" s="10"/>
      <c r="KTQ125" s="10"/>
      <c r="KTR125" s="10"/>
      <c r="KTS125" s="10"/>
      <c r="KTT125" s="10"/>
      <c r="KTU125" s="10"/>
      <c r="KTV125" s="10"/>
      <c r="KTW125" s="10"/>
      <c r="KTX125" s="10"/>
      <c r="KTY125" s="10"/>
      <c r="KTZ125" s="10"/>
      <c r="KUA125" s="10"/>
      <c r="KUB125" s="10"/>
      <c r="KUC125" s="10"/>
      <c r="KUD125" s="10"/>
      <c r="KUE125" s="10"/>
      <c r="KUF125" s="10"/>
      <c r="KUG125" s="10"/>
      <c r="KUH125" s="10"/>
      <c r="KUI125" s="10"/>
      <c r="KUJ125" s="10"/>
      <c r="KUK125" s="10"/>
      <c r="KUL125" s="10"/>
      <c r="KUM125" s="10"/>
      <c r="KUN125" s="10"/>
      <c r="KUO125" s="10"/>
      <c r="KUP125" s="10"/>
      <c r="KUQ125" s="10"/>
      <c r="KUR125" s="10"/>
      <c r="KUS125" s="10"/>
      <c r="KUT125" s="10"/>
      <c r="KUU125" s="10"/>
      <c r="KUV125" s="10"/>
      <c r="KUW125" s="10"/>
      <c r="KUX125" s="10"/>
      <c r="KUY125" s="10"/>
      <c r="KUZ125" s="10"/>
      <c r="KVA125" s="10"/>
      <c r="KVB125" s="10"/>
      <c r="KVC125" s="10"/>
      <c r="KVD125" s="10"/>
      <c r="KVE125" s="10"/>
      <c r="KVF125" s="10"/>
      <c r="KVG125" s="10"/>
      <c r="KVH125" s="10"/>
      <c r="KVI125" s="10"/>
      <c r="KVJ125" s="10"/>
      <c r="KVK125" s="10"/>
      <c r="KVL125" s="10"/>
      <c r="KVM125" s="10"/>
      <c r="KVN125" s="10"/>
      <c r="KVO125" s="10"/>
      <c r="KVP125" s="10"/>
      <c r="KVQ125" s="10"/>
      <c r="KVR125" s="10"/>
      <c r="KVS125" s="10"/>
      <c r="KVT125" s="10"/>
      <c r="KVU125" s="10"/>
      <c r="KVV125" s="10"/>
      <c r="KVW125" s="10"/>
      <c r="KVX125" s="10"/>
      <c r="KVY125" s="10"/>
      <c r="KVZ125" s="10"/>
      <c r="KWA125" s="10"/>
      <c r="KWB125" s="10"/>
      <c r="KWC125" s="10"/>
      <c r="KWD125" s="10"/>
      <c r="KWE125" s="10"/>
      <c r="KWF125" s="10"/>
      <c r="KWG125" s="10"/>
      <c r="KWH125" s="10"/>
      <c r="KWI125" s="10"/>
      <c r="KWJ125" s="10"/>
      <c r="KWK125" s="10"/>
      <c r="KWL125" s="10"/>
      <c r="KWM125" s="10"/>
      <c r="KWN125" s="10"/>
      <c r="KWO125" s="10"/>
      <c r="KWP125" s="10"/>
      <c r="KWQ125" s="10"/>
      <c r="KWR125" s="10"/>
      <c r="KWS125" s="10"/>
      <c r="KWT125" s="10"/>
      <c r="KWU125" s="10"/>
      <c r="KWV125" s="10"/>
      <c r="KWW125" s="10"/>
      <c r="KWX125" s="10"/>
      <c r="KWY125" s="10"/>
      <c r="KWZ125" s="10"/>
      <c r="KXA125" s="10"/>
      <c r="KXB125" s="10"/>
      <c r="KXC125" s="10"/>
      <c r="KXD125" s="10"/>
      <c r="KXE125" s="10"/>
      <c r="KXF125" s="10"/>
      <c r="KXG125" s="10"/>
      <c r="KXH125" s="10"/>
      <c r="KXI125" s="10"/>
      <c r="KXJ125" s="10"/>
      <c r="KXK125" s="10"/>
      <c r="KXL125" s="10"/>
      <c r="KXM125" s="10"/>
      <c r="KXN125" s="10"/>
      <c r="KXO125" s="10"/>
      <c r="KXP125" s="10"/>
      <c r="KXQ125" s="10"/>
      <c r="KXR125" s="10"/>
      <c r="KXS125" s="10"/>
      <c r="KXT125" s="10"/>
      <c r="KXU125" s="10"/>
      <c r="KXV125" s="10"/>
      <c r="KXW125" s="10"/>
      <c r="KXX125" s="10"/>
      <c r="KXY125" s="10"/>
      <c r="KXZ125" s="10"/>
      <c r="KYA125" s="10"/>
      <c r="KYB125" s="10"/>
      <c r="KYC125" s="10"/>
      <c r="KYD125" s="10"/>
      <c r="KYE125" s="10"/>
      <c r="KYF125" s="10"/>
      <c r="KYG125" s="10"/>
      <c r="KYH125" s="10"/>
      <c r="KYI125" s="10"/>
      <c r="KYJ125" s="10"/>
      <c r="KYK125" s="10"/>
      <c r="KYL125" s="10"/>
      <c r="KYM125" s="10"/>
      <c r="KYN125" s="10"/>
      <c r="KYO125" s="10"/>
      <c r="KYP125" s="10"/>
      <c r="KYQ125" s="10"/>
      <c r="KYR125" s="10"/>
      <c r="KYS125" s="10"/>
      <c r="KYT125" s="10"/>
      <c r="KYU125" s="10"/>
      <c r="KYV125" s="10"/>
      <c r="KYW125" s="10"/>
      <c r="KYX125" s="10"/>
      <c r="KYY125" s="10"/>
      <c r="KYZ125" s="10"/>
      <c r="KZA125" s="10"/>
      <c r="KZB125" s="10"/>
      <c r="KZC125" s="10"/>
      <c r="KZD125" s="10"/>
      <c r="KZE125" s="10"/>
      <c r="KZF125" s="10"/>
      <c r="KZG125" s="10"/>
      <c r="KZH125" s="10"/>
      <c r="KZI125" s="10"/>
      <c r="KZJ125" s="10"/>
      <c r="KZK125" s="10"/>
      <c r="KZL125" s="10"/>
      <c r="KZM125" s="10"/>
      <c r="KZN125" s="10"/>
      <c r="KZO125" s="10"/>
      <c r="KZP125" s="10"/>
      <c r="KZQ125" s="10"/>
      <c r="KZR125" s="10"/>
      <c r="KZS125" s="10"/>
      <c r="KZT125" s="10"/>
      <c r="KZU125" s="10"/>
      <c r="KZV125" s="10"/>
      <c r="KZW125" s="10"/>
      <c r="KZX125" s="10"/>
      <c r="KZY125" s="10"/>
      <c r="KZZ125" s="10"/>
      <c r="LAA125" s="10"/>
      <c r="LAB125" s="10"/>
      <c r="LAC125" s="10"/>
      <c r="LAD125" s="10"/>
      <c r="LAE125" s="10"/>
      <c r="LAF125" s="10"/>
      <c r="LAG125" s="10"/>
      <c r="LAH125" s="10"/>
      <c r="LAI125" s="10"/>
      <c r="LAJ125" s="10"/>
      <c r="LAK125" s="10"/>
      <c r="LAL125" s="10"/>
      <c r="LAM125" s="10"/>
      <c r="LAN125" s="10"/>
      <c r="LAO125" s="10"/>
      <c r="LAP125" s="10"/>
      <c r="LAQ125" s="10"/>
      <c r="LAR125" s="10"/>
      <c r="LAS125" s="10"/>
      <c r="LAT125" s="10"/>
      <c r="LAU125" s="10"/>
      <c r="LAV125" s="10"/>
      <c r="LAW125" s="10"/>
      <c r="LAX125" s="10"/>
      <c r="LAY125" s="10"/>
      <c r="LAZ125" s="10"/>
      <c r="LBA125" s="10"/>
      <c r="LBB125" s="10"/>
      <c r="LBC125" s="10"/>
      <c r="LBD125" s="10"/>
      <c r="LBE125" s="10"/>
      <c r="LBF125" s="10"/>
      <c r="LBG125" s="10"/>
      <c r="LBH125" s="10"/>
      <c r="LBI125" s="10"/>
      <c r="LBJ125" s="10"/>
      <c r="LBK125" s="10"/>
      <c r="LBL125" s="10"/>
      <c r="LBM125" s="10"/>
      <c r="LBN125" s="10"/>
      <c r="LBO125" s="10"/>
      <c r="LBP125" s="10"/>
      <c r="LBQ125" s="10"/>
      <c r="LBR125" s="10"/>
      <c r="LBS125" s="10"/>
      <c r="LBT125" s="10"/>
      <c r="LBU125" s="10"/>
      <c r="LBV125" s="10"/>
      <c r="LBW125" s="10"/>
      <c r="LBX125" s="10"/>
      <c r="LBY125" s="10"/>
      <c r="LBZ125" s="10"/>
      <c r="LCA125" s="10"/>
      <c r="LCB125" s="10"/>
      <c r="LCC125" s="10"/>
      <c r="LCD125" s="10"/>
      <c r="LCE125" s="10"/>
      <c r="LCF125" s="10"/>
      <c r="LCG125" s="10"/>
      <c r="LCH125" s="10"/>
      <c r="LCI125" s="10"/>
      <c r="LCJ125" s="10"/>
      <c r="LCK125" s="10"/>
      <c r="LCL125" s="10"/>
      <c r="LCM125" s="10"/>
      <c r="LCN125" s="10"/>
      <c r="LCO125" s="10"/>
      <c r="LCP125" s="10"/>
      <c r="LCQ125" s="10"/>
      <c r="LCR125" s="10"/>
      <c r="LCS125" s="10"/>
      <c r="LCT125" s="10"/>
      <c r="LCU125" s="10"/>
      <c r="LCV125" s="10"/>
      <c r="LCW125" s="10"/>
      <c r="LCX125" s="10"/>
      <c r="LCY125" s="10"/>
      <c r="LCZ125" s="10"/>
      <c r="LDA125" s="10"/>
      <c r="LDB125" s="10"/>
      <c r="LDC125" s="10"/>
      <c r="LDD125" s="10"/>
      <c r="LDE125" s="10"/>
      <c r="LDF125" s="10"/>
      <c r="LDG125" s="10"/>
      <c r="LDH125" s="10"/>
      <c r="LDI125" s="10"/>
      <c r="LDJ125" s="10"/>
      <c r="LDK125" s="10"/>
      <c r="LDL125" s="10"/>
      <c r="LDM125" s="10"/>
      <c r="LDN125" s="10"/>
      <c r="LDO125" s="10"/>
      <c r="LDP125" s="10"/>
      <c r="LDQ125" s="10"/>
      <c r="LDR125" s="10"/>
      <c r="LDS125" s="10"/>
      <c r="LDT125" s="10"/>
      <c r="LDU125" s="10"/>
      <c r="LDV125" s="10"/>
      <c r="LDW125" s="10"/>
      <c r="LDX125" s="10"/>
      <c r="LDY125" s="10"/>
      <c r="LDZ125" s="10"/>
      <c r="LEA125" s="10"/>
      <c r="LEB125" s="10"/>
      <c r="LEC125" s="10"/>
      <c r="LED125" s="10"/>
      <c r="LEE125" s="10"/>
      <c r="LEF125" s="10"/>
      <c r="LEG125" s="10"/>
      <c r="LEH125" s="10"/>
      <c r="LEI125" s="10"/>
      <c r="LEJ125" s="10"/>
      <c r="LEK125" s="10"/>
      <c r="LEL125" s="10"/>
      <c r="LEM125" s="10"/>
      <c r="LEN125" s="10"/>
      <c r="LEO125" s="10"/>
      <c r="LEP125" s="10"/>
      <c r="LEQ125" s="10"/>
      <c r="LER125" s="10"/>
      <c r="LES125" s="10"/>
      <c r="LET125" s="10"/>
      <c r="LEU125" s="10"/>
      <c r="LEV125" s="10"/>
      <c r="LEW125" s="10"/>
      <c r="LEX125" s="10"/>
      <c r="LEY125" s="10"/>
      <c r="LEZ125" s="10"/>
      <c r="LFA125" s="10"/>
      <c r="LFB125" s="10"/>
      <c r="LFC125" s="10"/>
      <c r="LFD125" s="10"/>
      <c r="LFE125" s="10"/>
      <c r="LFF125" s="10"/>
      <c r="LFG125" s="10"/>
      <c r="LFH125" s="10"/>
      <c r="LFI125" s="10"/>
      <c r="LFJ125" s="10"/>
      <c r="LFK125" s="10"/>
      <c r="LFL125" s="10"/>
      <c r="LFM125" s="10"/>
      <c r="LFN125" s="10"/>
      <c r="LFO125" s="10"/>
      <c r="LFP125" s="10"/>
      <c r="LFQ125" s="10"/>
      <c r="LFR125" s="10"/>
      <c r="LFS125" s="10"/>
      <c r="LFT125" s="10"/>
      <c r="LFU125" s="10"/>
      <c r="LFV125" s="10"/>
      <c r="LFW125" s="10"/>
      <c r="LFX125" s="10"/>
      <c r="LFY125" s="10"/>
      <c r="LFZ125" s="10"/>
      <c r="LGA125" s="10"/>
      <c r="LGB125" s="10"/>
      <c r="LGC125" s="10"/>
      <c r="LGD125" s="10"/>
      <c r="LGE125" s="10"/>
      <c r="LGF125" s="10"/>
      <c r="LGG125" s="10"/>
      <c r="LGH125" s="10"/>
      <c r="LGI125" s="10"/>
      <c r="LGJ125" s="10"/>
      <c r="LGK125" s="10"/>
      <c r="LGL125" s="10"/>
      <c r="LGM125" s="10"/>
      <c r="LGN125" s="10"/>
      <c r="LGO125" s="10"/>
      <c r="LGP125" s="10"/>
      <c r="LGQ125" s="10"/>
      <c r="LGR125" s="10"/>
      <c r="LGS125" s="10"/>
      <c r="LGT125" s="10"/>
      <c r="LGU125" s="10"/>
      <c r="LGV125" s="10"/>
      <c r="LGW125" s="10"/>
      <c r="LGX125" s="10"/>
      <c r="LGY125" s="10"/>
      <c r="LGZ125" s="10"/>
      <c r="LHA125" s="10"/>
      <c r="LHB125" s="10"/>
      <c r="LHC125" s="10"/>
      <c r="LHD125" s="10"/>
      <c r="LHE125" s="10"/>
      <c r="LHF125" s="10"/>
      <c r="LHG125" s="10"/>
      <c r="LHH125" s="10"/>
      <c r="LHI125" s="10"/>
      <c r="LHJ125" s="10"/>
      <c r="LHK125" s="10"/>
      <c r="LHL125" s="10"/>
      <c r="LHM125" s="10"/>
      <c r="LHN125" s="10"/>
      <c r="LHO125" s="10"/>
      <c r="LHP125" s="10"/>
      <c r="LHQ125" s="10"/>
      <c r="LHR125" s="10"/>
      <c r="LHS125" s="10"/>
      <c r="LHT125" s="10"/>
      <c r="LHU125" s="10"/>
      <c r="LHV125" s="10"/>
      <c r="LHW125" s="10"/>
      <c r="LHX125" s="10"/>
      <c r="LHY125" s="10"/>
      <c r="LHZ125" s="10"/>
      <c r="LIA125" s="10"/>
      <c r="LIB125" s="10"/>
      <c r="LIC125" s="10"/>
      <c r="LID125" s="10"/>
      <c r="LIE125" s="10"/>
      <c r="LIF125" s="10"/>
      <c r="LIG125" s="10"/>
      <c r="LIH125" s="10"/>
      <c r="LII125" s="10"/>
      <c r="LIJ125" s="10"/>
      <c r="LIK125" s="10"/>
      <c r="LIL125" s="10"/>
      <c r="LIM125" s="10"/>
      <c r="LIN125" s="10"/>
      <c r="LIO125" s="10"/>
      <c r="LIP125" s="10"/>
      <c r="LIQ125" s="10"/>
      <c r="LIR125" s="10"/>
      <c r="LIS125" s="10"/>
      <c r="LIT125" s="10"/>
      <c r="LIU125" s="10"/>
      <c r="LIV125" s="10"/>
      <c r="LIW125" s="10"/>
      <c r="LIX125" s="10"/>
      <c r="LIY125" s="10"/>
      <c r="LIZ125" s="10"/>
      <c r="LJA125" s="10"/>
      <c r="LJB125" s="10"/>
      <c r="LJC125" s="10"/>
      <c r="LJD125" s="10"/>
      <c r="LJE125" s="10"/>
      <c r="LJF125" s="10"/>
      <c r="LJG125" s="10"/>
      <c r="LJH125" s="10"/>
      <c r="LJI125" s="10"/>
      <c r="LJJ125" s="10"/>
      <c r="LJK125" s="10"/>
      <c r="LJL125" s="10"/>
      <c r="LJM125" s="10"/>
      <c r="LJN125" s="10"/>
      <c r="LJO125" s="10"/>
      <c r="LJP125" s="10"/>
      <c r="LJQ125" s="10"/>
      <c r="LJR125" s="10"/>
      <c r="LJS125" s="10"/>
      <c r="LJT125" s="10"/>
      <c r="LJU125" s="10"/>
      <c r="LJV125" s="10"/>
      <c r="LJW125" s="10"/>
      <c r="LJX125" s="10"/>
      <c r="LJY125" s="10"/>
      <c r="LJZ125" s="10"/>
      <c r="LKA125" s="10"/>
      <c r="LKB125" s="10"/>
      <c r="LKC125" s="10"/>
      <c r="LKD125" s="10"/>
      <c r="LKE125" s="10"/>
      <c r="LKF125" s="10"/>
      <c r="LKG125" s="10"/>
      <c r="LKH125" s="10"/>
      <c r="LKI125" s="10"/>
      <c r="LKJ125" s="10"/>
      <c r="LKK125" s="10"/>
      <c r="LKL125" s="10"/>
      <c r="LKM125" s="10"/>
      <c r="LKN125" s="10"/>
      <c r="LKO125" s="10"/>
      <c r="LKP125" s="10"/>
      <c r="LKQ125" s="10"/>
      <c r="LKR125" s="10"/>
      <c r="LKS125" s="10"/>
      <c r="LKT125" s="10"/>
      <c r="LKU125" s="10"/>
      <c r="LKV125" s="10"/>
      <c r="LKW125" s="10"/>
      <c r="LKX125" s="10"/>
      <c r="LKY125" s="10"/>
      <c r="LKZ125" s="10"/>
      <c r="LLA125" s="10"/>
      <c r="LLB125" s="10"/>
      <c r="LLC125" s="10"/>
      <c r="LLD125" s="10"/>
      <c r="LLE125" s="10"/>
      <c r="LLF125" s="10"/>
      <c r="LLG125" s="10"/>
      <c r="LLH125" s="10"/>
      <c r="LLI125" s="10"/>
      <c r="LLJ125" s="10"/>
      <c r="LLK125" s="10"/>
      <c r="LLL125" s="10"/>
      <c r="LLM125" s="10"/>
      <c r="LLN125" s="10"/>
      <c r="LLO125" s="10"/>
      <c r="LLP125" s="10"/>
      <c r="LLQ125" s="10"/>
      <c r="LLR125" s="10"/>
      <c r="LLS125" s="10"/>
      <c r="LLT125" s="10"/>
      <c r="LLU125" s="10"/>
      <c r="LLV125" s="10"/>
      <c r="LLW125" s="10"/>
      <c r="LLX125" s="10"/>
      <c r="LLY125" s="10"/>
      <c r="LLZ125" s="10"/>
      <c r="LMA125" s="10"/>
      <c r="LMB125" s="10"/>
      <c r="LMC125" s="10"/>
      <c r="LMD125" s="10"/>
      <c r="LME125" s="10"/>
      <c r="LMF125" s="10"/>
      <c r="LMG125" s="10"/>
      <c r="LMH125" s="10"/>
      <c r="LMI125" s="10"/>
      <c r="LMJ125" s="10"/>
      <c r="LMK125" s="10"/>
      <c r="LML125" s="10"/>
      <c r="LMM125" s="10"/>
      <c r="LMN125" s="10"/>
      <c r="LMO125" s="10"/>
      <c r="LMP125" s="10"/>
      <c r="LMQ125" s="10"/>
      <c r="LMR125" s="10"/>
      <c r="LMS125" s="10"/>
      <c r="LMT125" s="10"/>
      <c r="LMU125" s="10"/>
      <c r="LMV125" s="10"/>
      <c r="LMW125" s="10"/>
      <c r="LMX125" s="10"/>
      <c r="LMY125" s="10"/>
      <c r="LMZ125" s="10"/>
      <c r="LNA125" s="10"/>
      <c r="LNB125" s="10"/>
      <c r="LNC125" s="10"/>
      <c r="LND125" s="10"/>
      <c r="LNE125" s="10"/>
      <c r="LNF125" s="10"/>
      <c r="LNG125" s="10"/>
      <c r="LNH125" s="10"/>
      <c r="LNI125" s="10"/>
      <c r="LNJ125" s="10"/>
      <c r="LNK125" s="10"/>
      <c r="LNL125" s="10"/>
      <c r="LNM125" s="10"/>
      <c r="LNN125" s="10"/>
      <c r="LNO125" s="10"/>
      <c r="LNP125" s="10"/>
      <c r="LNQ125" s="10"/>
      <c r="LNR125" s="10"/>
      <c r="LNS125" s="10"/>
      <c r="LNT125" s="10"/>
      <c r="LNU125" s="10"/>
      <c r="LNV125" s="10"/>
      <c r="LNW125" s="10"/>
      <c r="LNX125" s="10"/>
      <c r="LNY125" s="10"/>
      <c r="LNZ125" s="10"/>
      <c r="LOA125" s="10"/>
      <c r="LOB125" s="10"/>
      <c r="LOC125" s="10"/>
      <c r="LOD125" s="10"/>
      <c r="LOE125" s="10"/>
      <c r="LOF125" s="10"/>
      <c r="LOG125" s="10"/>
      <c r="LOH125" s="10"/>
      <c r="LOI125" s="10"/>
      <c r="LOJ125" s="10"/>
      <c r="LOK125" s="10"/>
      <c r="LOL125" s="10"/>
      <c r="LOM125" s="10"/>
      <c r="LON125" s="10"/>
      <c r="LOO125" s="10"/>
      <c r="LOP125" s="10"/>
      <c r="LOQ125" s="10"/>
      <c r="LOR125" s="10"/>
      <c r="LOS125" s="10"/>
      <c r="LOT125" s="10"/>
      <c r="LOU125" s="10"/>
      <c r="LOV125" s="10"/>
      <c r="LOW125" s="10"/>
      <c r="LOX125" s="10"/>
      <c r="LOY125" s="10"/>
      <c r="LOZ125" s="10"/>
      <c r="LPA125" s="10"/>
      <c r="LPB125" s="10"/>
      <c r="LPC125" s="10"/>
      <c r="LPD125" s="10"/>
      <c r="LPE125" s="10"/>
      <c r="LPF125" s="10"/>
      <c r="LPG125" s="10"/>
      <c r="LPH125" s="10"/>
      <c r="LPI125" s="10"/>
      <c r="LPJ125" s="10"/>
      <c r="LPK125" s="10"/>
      <c r="LPL125" s="10"/>
      <c r="LPM125" s="10"/>
      <c r="LPN125" s="10"/>
      <c r="LPO125" s="10"/>
      <c r="LPP125" s="10"/>
      <c r="LPQ125" s="10"/>
      <c r="LPR125" s="10"/>
      <c r="LPS125" s="10"/>
      <c r="LPT125" s="10"/>
      <c r="LPU125" s="10"/>
      <c r="LPV125" s="10"/>
      <c r="LPW125" s="10"/>
      <c r="LPX125" s="10"/>
      <c r="LPY125" s="10"/>
      <c r="LPZ125" s="10"/>
      <c r="LQA125" s="10"/>
      <c r="LQB125" s="10"/>
      <c r="LQC125" s="10"/>
      <c r="LQD125" s="10"/>
      <c r="LQE125" s="10"/>
      <c r="LQF125" s="10"/>
      <c r="LQG125" s="10"/>
      <c r="LQH125" s="10"/>
      <c r="LQI125" s="10"/>
      <c r="LQJ125" s="10"/>
      <c r="LQK125" s="10"/>
      <c r="LQL125" s="10"/>
      <c r="LQM125" s="10"/>
      <c r="LQN125" s="10"/>
      <c r="LQO125" s="10"/>
      <c r="LQP125" s="10"/>
      <c r="LQQ125" s="10"/>
      <c r="LQR125" s="10"/>
      <c r="LQS125" s="10"/>
      <c r="LQT125" s="10"/>
      <c r="LQU125" s="10"/>
      <c r="LQV125" s="10"/>
      <c r="LQW125" s="10"/>
      <c r="LQX125" s="10"/>
      <c r="LQY125" s="10"/>
      <c r="LQZ125" s="10"/>
      <c r="LRA125" s="10"/>
      <c r="LRB125" s="10"/>
      <c r="LRC125" s="10"/>
      <c r="LRD125" s="10"/>
      <c r="LRE125" s="10"/>
      <c r="LRF125" s="10"/>
      <c r="LRG125" s="10"/>
      <c r="LRH125" s="10"/>
      <c r="LRI125" s="10"/>
      <c r="LRJ125" s="10"/>
      <c r="LRK125" s="10"/>
      <c r="LRL125" s="10"/>
      <c r="LRM125" s="10"/>
      <c r="LRN125" s="10"/>
      <c r="LRO125" s="10"/>
      <c r="LRP125" s="10"/>
      <c r="LRQ125" s="10"/>
      <c r="LRR125" s="10"/>
      <c r="LRS125" s="10"/>
      <c r="LRT125" s="10"/>
      <c r="LRU125" s="10"/>
      <c r="LRV125" s="10"/>
      <c r="LRW125" s="10"/>
      <c r="LRX125" s="10"/>
      <c r="LRY125" s="10"/>
      <c r="LRZ125" s="10"/>
      <c r="LSA125" s="10"/>
      <c r="LSB125" s="10"/>
      <c r="LSC125" s="10"/>
      <c r="LSD125" s="10"/>
      <c r="LSE125" s="10"/>
      <c r="LSF125" s="10"/>
      <c r="LSG125" s="10"/>
      <c r="LSH125" s="10"/>
      <c r="LSI125" s="10"/>
      <c r="LSJ125" s="10"/>
      <c r="LSK125" s="10"/>
      <c r="LSL125" s="10"/>
      <c r="LSM125" s="10"/>
      <c r="LSN125" s="10"/>
      <c r="LSO125" s="10"/>
      <c r="LSP125" s="10"/>
      <c r="LSQ125" s="10"/>
      <c r="LSR125" s="10"/>
      <c r="LSS125" s="10"/>
      <c r="LST125" s="10"/>
      <c r="LSU125" s="10"/>
      <c r="LSV125" s="10"/>
      <c r="LSW125" s="10"/>
      <c r="LSX125" s="10"/>
      <c r="LSY125" s="10"/>
      <c r="LSZ125" s="10"/>
      <c r="LTA125" s="10"/>
      <c r="LTB125" s="10"/>
      <c r="LTC125" s="10"/>
      <c r="LTD125" s="10"/>
      <c r="LTE125" s="10"/>
      <c r="LTF125" s="10"/>
      <c r="LTG125" s="10"/>
      <c r="LTH125" s="10"/>
      <c r="LTI125" s="10"/>
      <c r="LTJ125" s="10"/>
      <c r="LTK125" s="10"/>
      <c r="LTL125" s="10"/>
      <c r="LTM125" s="10"/>
      <c r="LTN125" s="10"/>
      <c r="LTO125" s="10"/>
      <c r="LTP125" s="10"/>
      <c r="LTQ125" s="10"/>
      <c r="LTR125" s="10"/>
      <c r="LTS125" s="10"/>
      <c r="LTT125" s="10"/>
      <c r="LTU125" s="10"/>
      <c r="LTV125" s="10"/>
      <c r="LTW125" s="10"/>
      <c r="LTX125" s="10"/>
      <c r="LTY125" s="10"/>
      <c r="LTZ125" s="10"/>
      <c r="LUA125" s="10"/>
      <c r="LUB125" s="10"/>
      <c r="LUC125" s="10"/>
      <c r="LUD125" s="10"/>
      <c r="LUE125" s="10"/>
      <c r="LUF125" s="10"/>
      <c r="LUG125" s="10"/>
      <c r="LUH125" s="10"/>
      <c r="LUI125" s="10"/>
      <c r="LUJ125" s="10"/>
      <c r="LUK125" s="10"/>
      <c r="LUL125" s="10"/>
      <c r="LUM125" s="10"/>
      <c r="LUN125" s="10"/>
      <c r="LUO125" s="10"/>
      <c r="LUP125" s="10"/>
      <c r="LUQ125" s="10"/>
      <c r="LUR125" s="10"/>
      <c r="LUS125" s="10"/>
      <c r="LUT125" s="10"/>
      <c r="LUU125" s="10"/>
      <c r="LUV125" s="10"/>
      <c r="LUW125" s="10"/>
      <c r="LUX125" s="10"/>
      <c r="LUY125" s="10"/>
      <c r="LUZ125" s="10"/>
      <c r="LVA125" s="10"/>
      <c r="LVB125" s="10"/>
      <c r="LVC125" s="10"/>
      <c r="LVD125" s="10"/>
      <c r="LVE125" s="10"/>
      <c r="LVF125" s="10"/>
      <c r="LVG125" s="10"/>
      <c r="LVH125" s="10"/>
      <c r="LVI125" s="10"/>
      <c r="LVJ125" s="10"/>
      <c r="LVK125" s="10"/>
      <c r="LVL125" s="10"/>
      <c r="LVM125" s="10"/>
      <c r="LVN125" s="10"/>
      <c r="LVO125" s="10"/>
      <c r="LVP125" s="10"/>
      <c r="LVQ125" s="10"/>
      <c r="LVR125" s="10"/>
      <c r="LVS125" s="10"/>
      <c r="LVT125" s="10"/>
      <c r="LVU125" s="10"/>
      <c r="LVV125" s="10"/>
      <c r="LVW125" s="10"/>
      <c r="LVX125" s="10"/>
      <c r="LVY125" s="10"/>
      <c r="LVZ125" s="10"/>
      <c r="LWA125" s="10"/>
      <c r="LWB125" s="10"/>
      <c r="LWC125" s="10"/>
      <c r="LWD125" s="10"/>
      <c r="LWE125" s="10"/>
      <c r="LWF125" s="10"/>
      <c r="LWG125" s="10"/>
      <c r="LWH125" s="10"/>
      <c r="LWI125" s="10"/>
      <c r="LWJ125" s="10"/>
      <c r="LWK125" s="10"/>
      <c r="LWL125" s="10"/>
      <c r="LWM125" s="10"/>
      <c r="LWN125" s="10"/>
      <c r="LWO125" s="10"/>
      <c r="LWP125" s="10"/>
      <c r="LWQ125" s="10"/>
      <c r="LWR125" s="10"/>
      <c r="LWS125" s="10"/>
      <c r="LWT125" s="10"/>
      <c r="LWU125" s="10"/>
      <c r="LWV125" s="10"/>
      <c r="LWW125" s="10"/>
      <c r="LWX125" s="10"/>
      <c r="LWY125" s="10"/>
      <c r="LWZ125" s="10"/>
      <c r="LXA125" s="10"/>
      <c r="LXB125" s="10"/>
      <c r="LXC125" s="10"/>
      <c r="LXD125" s="10"/>
      <c r="LXE125" s="10"/>
      <c r="LXF125" s="10"/>
      <c r="LXG125" s="10"/>
      <c r="LXH125" s="10"/>
      <c r="LXI125" s="10"/>
      <c r="LXJ125" s="10"/>
      <c r="LXK125" s="10"/>
      <c r="LXL125" s="10"/>
      <c r="LXM125" s="10"/>
      <c r="LXN125" s="10"/>
      <c r="LXO125" s="10"/>
      <c r="LXP125" s="10"/>
      <c r="LXQ125" s="10"/>
      <c r="LXR125" s="10"/>
      <c r="LXS125" s="10"/>
      <c r="LXT125" s="10"/>
      <c r="LXU125" s="10"/>
      <c r="LXV125" s="10"/>
      <c r="LXW125" s="10"/>
      <c r="LXX125" s="10"/>
      <c r="LXY125" s="10"/>
      <c r="LXZ125" s="10"/>
      <c r="LYA125" s="10"/>
      <c r="LYB125" s="10"/>
      <c r="LYC125" s="10"/>
      <c r="LYD125" s="10"/>
      <c r="LYE125" s="10"/>
      <c r="LYF125" s="10"/>
      <c r="LYG125" s="10"/>
      <c r="LYH125" s="10"/>
      <c r="LYI125" s="10"/>
      <c r="LYJ125" s="10"/>
      <c r="LYK125" s="10"/>
      <c r="LYL125" s="10"/>
      <c r="LYM125" s="10"/>
      <c r="LYN125" s="10"/>
      <c r="LYO125" s="10"/>
      <c r="LYP125" s="10"/>
      <c r="LYQ125" s="10"/>
      <c r="LYR125" s="10"/>
      <c r="LYS125" s="10"/>
      <c r="LYT125" s="10"/>
      <c r="LYU125" s="10"/>
      <c r="LYV125" s="10"/>
      <c r="LYW125" s="10"/>
      <c r="LYX125" s="10"/>
      <c r="LYY125" s="10"/>
      <c r="LYZ125" s="10"/>
      <c r="LZA125" s="10"/>
      <c r="LZB125" s="10"/>
      <c r="LZC125" s="10"/>
      <c r="LZD125" s="10"/>
      <c r="LZE125" s="10"/>
      <c r="LZF125" s="10"/>
      <c r="LZG125" s="10"/>
      <c r="LZH125" s="10"/>
      <c r="LZI125" s="10"/>
      <c r="LZJ125" s="10"/>
      <c r="LZK125" s="10"/>
      <c r="LZL125" s="10"/>
      <c r="LZM125" s="10"/>
      <c r="LZN125" s="10"/>
      <c r="LZO125" s="10"/>
      <c r="LZP125" s="10"/>
      <c r="LZQ125" s="10"/>
      <c r="LZR125" s="10"/>
      <c r="LZS125" s="10"/>
      <c r="LZT125" s="10"/>
      <c r="LZU125" s="10"/>
      <c r="LZV125" s="10"/>
      <c r="LZW125" s="10"/>
      <c r="LZX125" s="10"/>
      <c r="LZY125" s="10"/>
      <c r="LZZ125" s="10"/>
      <c r="MAA125" s="10"/>
      <c r="MAB125" s="10"/>
      <c r="MAC125" s="10"/>
      <c r="MAD125" s="10"/>
      <c r="MAE125" s="10"/>
      <c r="MAF125" s="10"/>
      <c r="MAG125" s="10"/>
      <c r="MAH125" s="10"/>
      <c r="MAI125" s="10"/>
      <c r="MAJ125" s="10"/>
      <c r="MAK125" s="10"/>
      <c r="MAL125" s="10"/>
      <c r="MAM125" s="10"/>
      <c r="MAN125" s="10"/>
      <c r="MAO125" s="10"/>
      <c r="MAP125" s="10"/>
      <c r="MAQ125" s="10"/>
      <c r="MAR125" s="10"/>
      <c r="MAS125" s="10"/>
      <c r="MAT125" s="10"/>
      <c r="MAU125" s="10"/>
      <c r="MAV125" s="10"/>
      <c r="MAW125" s="10"/>
      <c r="MAX125" s="10"/>
      <c r="MAY125" s="10"/>
      <c r="MAZ125" s="10"/>
      <c r="MBA125" s="10"/>
      <c r="MBB125" s="10"/>
      <c r="MBC125" s="10"/>
      <c r="MBD125" s="10"/>
      <c r="MBE125" s="10"/>
      <c r="MBF125" s="10"/>
      <c r="MBG125" s="10"/>
      <c r="MBH125" s="10"/>
      <c r="MBI125" s="10"/>
      <c r="MBJ125" s="10"/>
      <c r="MBK125" s="10"/>
      <c r="MBL125" s="10"/>
      <c r="MBM125" s="10"/>
      <c r="MBN125" s="10"/>
      <c r="MBO125" s="10"/>
      <c r="MBP125" s="10"/>
      <c r="MBQ125" s="10"/>
      <c r="MBR125" s="10"/>
      <c r="MBS125" s="10"/>
      <c r="MBT125" s="10"/>
      <c r="MBU125" s="10"/>
      <c r="MBV125" s="10"/>
      <c r="MBW125" s="10"/>
      <c r="MBX125" s="10"/>
      <c r="MBY125" s="10"/>
      <c r="MBZ125" s="10"/>
      <c r="MCA125" s="10"/>
      <c r="MCB125" s="10"/>
      <c r="MCC125" s="10"/>
      <c r="MCD125" s="10"/>
      <c r="MCE125" s="10"/>
      <c r="MCF125" s="10"/>
      <c r="MCG125" s="10"/>
      <c r="MCH125" s="10"/>
      <c r="MCI125" s="10"/>
      <c r="MCJ125" s="10"/>
      <c r="MCK125" s="10"/>
      <c r="MCL125" s="10"/>
      <c r="MCM125" s="10"/>
      <c r="MCN125" s="10"/>
      <c r="MCO125" s="10"/>
      <c r="MCP125" s="10"/>
      <c r="MCQ125" s="10"/>
      <c r="MCR125" s="10"/>
      <c r="MCS125" s="10"/>
      <c r="MCT125" s="10"/>
      <c r="MCU125" s="10"/>
      <c r="MCV125" s="10"/>
      <c r="MCW125" s="10"/>
      <c r="MCX125" s="10"/>
      <c r="MCY125" s="10"/>
      <c r="MCZ125" s="10"/>
      <c r="MDA125" s="10"/>
      <c r="MDB125" s="10"/>
      <c r="MDC125" s="10"/>
      <c r="MDD125" s="10"/>
      <c r="MDE125" s="10"/>
      <c r="MDF125" s="10"/>
      <c r="MDG125" s="10"/>
      <c r="MDH125" s="10"/>
      <c r="MDI125" s="10"/>
      <c r="MDJ125" s="10"/>
      <c r="MDK125" s="10"/>
      <c r="MDL125" s="10"/>
      <c r="MDM125" s="10"/>
      <c r="MDN125" s="10"/>
      <c r="MDO125" s="10"/>
      <c r="MDP125" s="10"/>
      <c r="MDQ125" s="10"/>
      <c r="MDR125" s="10"/>
      <c r="MDS125" s="10"/>
      <c r="MDT125" s="10"/>
      <c r="MDU125" s="10"/>
      <c r="MDV125" s="10"/>
      <c r="MDW125" s="10"/>
      <c r="MDX125" s="10"/>
      <c r="MDY125" s="10"/>
      <c r="MDZ125" s="10"/>
      <c r="MEA125" s="10"/>
      <c r="MEB125" s="10"/>
      <c r="MEC125" s="10"/>
      <c r="MED125" s="10"/>
      <c r="MEE125" s="10"/>
      <c r="MEF125" s="10"/>
      <c r="MEG125" s="10"/>
      <c r="MEH125" s="10"/>
      <c r="MEI125" s="10"/>
      <c r="MEJ125" s="10"/>
      <c r="MEK125" s="10"/>
      <c r="MEL125" s="10"/>
      <c r="MEM125" s="10"/>
      <c r="MEN125" s="10"/>
      <c r="MEO125" s="10"/>
      <c r="MEP125" s="10"/>
      <c r="MEQ125" s="10"/>
      <c r="MER125" s="10"/>
      <c r="MES125" s="10"/>
      <c r="MET125" s="10"/>
      <c r="MEU125" s="10"/>
      <c r="MEV125" s="10"/>
      <c r="MEW125" s="10"/>
      <c r="MEX125" s="10"/>
      <c r="MEY125" s="10"/>
      <c r="MEZ125" s="10"/>
      <c r="MFA125" s="10"/>
      <c r="MFB125" s="10"/>
      <c r="MFC125" s="10"/>
      <c r="MFD125" s="10"/>
      <c r="MFE125" s="10"/>
      <c r="MFF125" s="10"/>
      <c r="MFG125" s="10"/>
      <c r="MFH125" s="10"/>
      <c r="MFI125" s="10"/>
      <c r="MFJ125" s="10"/>
      <c r="MFK125" s="10"/>
      <c r="MFL125" s="10"/>
      <c r="MFM125" s="10"/>
      <c r="MFN125" s="10"/>
      <c r="MFO125" s="10"/>
      <c r="MFP125" s="10"/>
      <c r="MFQ125" s="10"/>
      <c r="MFR125" s="10"/>
      <c r="MFS125" s="10"/>
      <c r="MFT125" s="10"/>
      <c r="MFU125" s="10"/>
      <c r="MFV125" s="10"/>
      <c r="MFW125" s="10"/>
      <c r="MFX125" s="10"/>
      <c r="MFY125" s="10"/>
      <c r="MFZ125" s="10"/>
      <c r="MGA125" s="10"/>
      <c r="MGB125" s="10"/>
      <c r="MGC125" s="10"/>
      <c r="MGD125" s="10"/>
      <c r="MGE125" s="10"/>
      <c r="MGF125" s="10"/>
      <c r="MGG125" s="10"/>
      <c r="MGH125" s="10"/>
      <c r="MGI125" s="10"/>
      <c r="MGJ125" s="10"/>
      <c r="MGK125" s="10"/>
      <c r="MGL125" s="10"/>
      <c r="MGM125" s="10"/>
      <c r="MGN125" s="10"/>
      <c r="MGO125" s="10"/>
      <c r="MGP125" s="10"/>
      <c r="MGQ125" s="10"/>
      <c r="MGR125" s="10"/>
      <c r="MGS125" s="10"/>
      <c r="MGT125" s="10"/>
      <c r="MGU125" s="10"/>
      <c r="MGV125" s="10"/>
      <c r="MGW125" s="10"/>
      <c r="MGX125" s="10"/>
      <c r="MGY125" s="10"/>
      <c r="MGZ125" s="10"/>
      <c r="MHA125" s="10"/>
      <c r="MHB125" s="10"/>
      <c r="MHC125" s="10"/>
      <c r="MHD125" s="10"/>
      <c r="MHE125" s="10"/>
      <c r="MHF125" s="10"/>
      <c r="MHG125" s="10"/>
      <c r="MHH125" s="10"/>
      <c r="MHI125" s="10"/>
      <c r="MHJ125" s="10"/>
      <c r="MHK125" s="10"/>
      <c r="MHL125" s="10"/>
      <c r="MHM125" s="10"/>
      <c r="MHN125" s="10"/>
      <c r="MHO125" s="10"/>
      <c r="MHP125" s="10"/>
      <c r="MHQ125" s="10"/>
      <c r="MHR125" s="10"/>
      <c r="MHS125" s="10"/>
      <c r="MHT125" s="10"/>
      <c r="MHU125" s="10"/>
      <c r="MHV125" s="10"/>
      <c r="MHW125" s="10"/>
      <c r="MHX125" s="10"/>
      <c r="MHY125" s="10"/>
      <c r="MHZ125" s="10"/>
      <c r="MIA125" s="10"/>
      <c r="MIB125" s="10"/>
      <c r="MIC125" s="10"/>
      <c r="MID125" s="10"/>
      <c r="MIE125" s="10"/>
      <c r="MIF125" s="10"/>
      <c r="MIG125" s="10"/>
      <c r="MIH125" s="10"/>
      <c r="MII125" s="10"/>
      <c r="MIJ125" s="10"/>
      <c r="MIK125" s="10"/>
      <c r="MIL125" s="10"/>
      <c r="MIM125" s="10"/>
      <c r="MIN125" s="10"/>
      <c r="MIO125" s="10"/>
      <c r="MIP125" s="10"/>
      <c r="MIQ125" s="10"/>
      <c r="MIR125" s="10"/>
      <c r="MIS125" s="10"/>
      <c r="MIT125" s="10"/>
      <c r="MIU125" s="10"/>
      <c r="MIV125" s="10"/>
      <c r="MIW125" s="10"/>
      <c r="MIX125" s="10"/>
      <c r="MIY125" s="10"/>
      <c r="MIZ125" s="10"/>
      <c r="MJA125" s="10"/>
      <c r="MJB125" s="10"/>
      <c r="MJC125" s="10"/>
      <c r="MJD125" s="10"/>
      <c r="MJE125" s="10"/>
      <c r="MJF125" s="10"/>
      <c r="MJG125" s="10"/>
      <c r="MJH125" s="10"/>
      <c r="MJI125" s="10"/>
      <c r="MJJ125" s="10"/>
      <c r="MJK125" s="10"/>
      <c r="MJL125" s="10"/>
      <c r="MJM125" s="10"/>
      <c r="MJN125" s="10"/>
      <c r="MJO125" s="10"/>
      <c r="MJP125" s="10"/>
      <c r="MJQ125" s="10"/>
      <c r="MJR125" s="10"/>
      <c r="MJS125" s="10"/>
      <c r="MJT125" s="10"/>
      <c r="MJU125" s="10"/>
      <c r="MJV125" s="10"/>
      <c r="MJW125" s="10"/>
      <c r="MJX125" s="10"/>
      <c r="MJY125" s="10"/>
      <c r="MJZ125" s="10"/>
      <c r="MKA125" s="10"/>
      <c r="MKB125" s="10"/>
      <c r="MKC125" s="10"/>
      <c r="MKD125" s="10"/>
      <c r="MKE125" s="10"/>
      <c r="MKF125" s="10"/>
      <c r="MKG125" s="10"/>
      <c r="MKH125" s="10"/>
      <c r="MKI125" s="10"/>
      <c r="MKJ125" s="10"/>
      <c r="MKK125" s="10"/>
      <c r="MKL125" s="10"/>
      <c r="MKM125" s="10"/>
      <c r="MKN125" s="10"/>
      <c r="MKO125" s="10"/>
      <c r="MKP125" s="10"/>
      <c r="MKQ125" s="10"/>
      <c r="MKR125" s="10"/>
      <c r="MKS125" s="10"/>
      <c r="MKT125" s="10"/>
      <c r="MKU125" s="10"/>
      <c r="MKV125" s="10"/>
      <c r="MKW125" s="10"/>
      <c r="MKX125" s="10"/>
      <c r="MKY125" s="10"/>
      <c r="MKZ125" s="10"/>
      <c r="MLA125" s="10"/>
      <c r="MLB125" s="10"/>
      <c r="MLC125" s="10"/>
      <c r="MLD125" s="10"/>
      <c r="MLE125" s="10"/>
      <c r="MLF125" s="10"/>
      <c r="MLG125" s="10"/>
      <c r="MLH125" s="10"/>
      <c r="MLI125" s="10"/>
      <c r="MLJ125" s="10"/>
      <c r="MLK125" s="10"/>
      <c r="MLL125" s="10"/>
      <c r="MLM125" s="10"/>
      <c r="MLN125" s="10"/>
      <c r="MLO125" s="10"/>
      <c r="MLP125" s="10"/>
      <c r="MLQ125" s="10"/>
      <c r="MLR125" s="10"/>
      <c r="MLS125" s="10"/>
      <c r="MLT125" s="10"/>
      <c r="MLU125" s="10"/>
      <c r="MLV125" s="10"/>
      <c r="MLW125" s="10"/>
      <c r="MLX125" s="10"/>
      <c r="MLY125" s="10"/>
      <c r="MLZ125" s="10"/>
      <c r="MMA125" s="10"/>
      <c r="MMB125" s="10"/>
      <c r="MMC125" s="10"/>
      <c r="MMD125" s="10"/>
      <c r="MME125" s="10"/>
      <c r="MMF125" s="10"/>
      <c r="MMG125" s="10"/>
      <c r="MMH125" s="10"/>
      <c r="MMI125" s="10"/>
      <c r="MMJ125" s="10"/>
      <c r="MMK125" s="10"/>
      <c r="MML125" s="10"/>
      <c r="MMM125" s="10"/>
      <c r="MMN125" s="10"/>
      <c r="MMO125" s="10"/>
      <c r="MMP125" s="10"/>
      <c r="MMQ125" s="10"/>
      <c r="MMR125" s="10"/>
      <c r="MMS125" s="10"/>
      <c r="MMT125" s="10"/>
      <c r="MMU125" s="10"/>
      <c r="MMV125" s="10"/>
      <c r="MMW125" s="10"/>
      <c r="MMX125" s="10"/>
      <c r="MMY125" s="10"/>
      <c r="MMZ125" s="10"/>
      <c r="MNA125" s="10"/>
      <c r="MNB125" s="10"/>
      <c r="MNC125" s="10"/>
      <c r="MND125" s="10"/>
      <c r="MNE125" s="10"/>
      <c r="MNF125" s="10"/>
      <c r="MNG125" s="10"/>
      <c r="MNH125" s="10"/>
      <c r="MNI125" s="10"/>
      <c r="MNJ125" s="10"/>
      <c r="MNK125" s="10"/>
      <c r="MNL125" s="10"/>
      <c r="MNM125" s="10"/>
      <c r="MNN125" s="10"/>
      <c r="MNO125" s="10"/>
      <c r="MNP125" s="10"/>
      <c r="MNQ125" s="10"/>
      <c r="MNR125" s="10"/>
      <c r="MNS125" s="10"/>
      <c r="MNT125" s="10"/>
      <c r="MNU125" s="10"/>
      <c r="MNV125" s="10"/>
      <c r="MNW125" s="10"/>
      <c r="MNX125" s="10"/>
      <c r="MNY125" s="10"/>
      <c r="MNZ125" s="10"/>
      <c r="MOA125" s="10"/>
      <c r="MOB125" s="10"/>
      <c r="MOC125" s="10"/>
      <c r="MOD125" s="10"/>
      <c r="MOE125" s="10"/>
      <c r="MOF125" s="10"/>
      <c r="MOG125" s="10"/>
      <c r="MOH125" s="10"/>
      <c r="MOI125" s="10"/>
      <c r="MOJ125" s="10"/>
      <c r="MOK125" s="10"/>
      <c r="MOL125" s="10"/>
      <c r="MOM125" s="10"/>
      <c r="MON125" s="10"/>
      <c r="MOO125" s="10"/>
      <c r="MOP125" s="10"/>
      <c r="MOQ125" s="10"/>
      <c r="MOR125" s="10"/>
      <c r="MOS125" s="10"/>
      <c r="MOT125" s="10"/>
      <c r="MOU125" s="10"/>
      <c r="MOV125" s="10"/>
      <c r="MOW125" s="10"/>
      <c r="MOX125" s="10"/>
      <c r="MOY125" s="10"/>
      <c r="MOZ125" s="10"/>
      <c r="MPA125" s="10"/>
      <c r="MPB125" s="10"/>
      <c r="MPC125" s="10"/>
      <c r="MPD125" s="10"/>
      <c r="MPE125" s="10"/>
      <c r="MPF125" s="10"/>
      <c r="MPG125" s="10"/>
      <c r="MPH125" s="10"/>
      <c r="MPI125" s="10"/>
      <c r="MPJ125" s="10"/>
      <c r="MPK125" s="10"/>
      <c r="MPL125" s="10"/>
      <c r="MPM125" s="10"/>
      <c r="MPN125" s="10"/>
      <c r="MPO125" s="10"/>
      <c r="MPP125" s="10"/>
      <c r="MPQ125" s="10"/>
      <c r="MPR125" s="10"/>
      <c r="MPS125" s="10"/>
      <c r="MPT125" s="10"/>
      <c r="MPU125" s="10"/>
      <c r="MPV125" s="10"/>
      <c r="MPW125" s="10"/>
      <c r="MPX125" s="10"/>
      <c r="MPY125" s="10"/>
      <c r="MPZ125" s="10"/>
      <c r="MQA125" s="10"/>
      <c r="MQB125" s="10"/>
      <c r="MQC125" s="10"/>
      <c r="MQD125" s="10"/>
      <c r="MQE125" s="10"/>
      <c r="MQF125" s="10"/>
      <c r="MQG125" s="10"/>
      <c r="MQH125" s="10"/>
      <c r="MQI125" s="10"/>
      <c r="MQJ125" s="10"/>
      <c r="MQK125" s="10"/>
      <c r="MQL125" s="10"/>
      <c r="MQM125" s="10"/>
      <c r="MQN125" s="10"/>
      <c r="MQO125" s="10"/>
      <c r="MQP125" s="10"/>
      <c r="MQQ125" s="10"/>
      <c r="MQR125" s="10"/>
      <c r="MQS125" s="10"/>
      <c r="MQT125" s="10"/>
      <c r="MQU125" s="10"/>
      <c r="MQV125" s="10"/>
      <c r="MQW125" s="10"/>
      <c r="MQX125" s="10"/>
      <c r="MQY125" s="10"/>
      <c r="MQZ125" s="10"/>
      <c r="MRA125" s="10"/>
      <c r="MRB125" s="10"/>
      <c r="MRC125" s="10"/>
      <c r="MRD125" s="10"/>
      <c r="MRE125" s="10"/>
      <c r="MRF125" s="10"/>
      <c r="MRG125" s="10"/>
      <c r="MRH125" s="10"/>
      <c r="MRI125" s="10"/>
      <c r="MRJ125" s="10"/>
      <c r="MRK125" s="10"/>
      <c r="MRL125" s="10"/>
      <c r="MRM125" s="10"/>
      <c r="MRN125" s="10"/>
      <c r="MRO125" s="10"/>
      <c r="MRP125" s="10"/>
      <c r="MRQ125" s="10"/>
      <c r="MRR125" s="10"/>
      <c r="MRS125" s="10"/>
      <c r="MRT125" s="10"/>
      <c r="MRU125" s="10"/>
      <c r="MRV125" s="10"/>
      <c r="MRW125" s="10"/>
      <c r="MRX125" s="10"/>
      <c r="MRY125" s="10"/>
      <c r="MRZ125" s="10"/>
      <c r="MSA125" s="10"/>
      <c r="MSB125" s="10"/>
      <c r="MSC125" s="10"/>
      <c r="MSD125" s="10"/>
      <c r="MSE125" s="10"/>
      <c r="MSF125" s="10"/>
      <c r="MSG125" s="10"/>
      <c r="MSH125" s="10"/>
      <c r="MSI125" s="10"/>
      <c r="MSJ125" s="10"/>
      <c r="MSK125" s="10"/>
      <c r="MSL125" s="10"/>
      <c r="MSM125" s="10"/>
      <c r="MSN125" s="10"/>
      <c r="MSO125" s="10"/>
      <c r="MSP125" s="10"/>
      <c r="MSQ125" s="10"/>
      <c r="MSR125" s="10"/>
      <c r="MSS125" s="10"/>
      <c r="MST125" s="10"/>
      <c r="MSU125" s="10"/>
      <c r="MSV125" s="10"/>
      <c r="MSW125" s="10"/>
      <c r="MSX125" s="10"/>
      <c r="MSY125" s="10"/>
      <c r="MSZ125" s="10"/>
      <c r="MTA125" s="10"/>
      <c r="MTB125" s="10"/>
      <c r="MTC125" s="10"/>
      <c r="MTD125" s="10"/>
      <c r="MTE125" s="10"/>
      <c r="MTF125" s="10"/>
      <c r="MTG125" s="10"/>
      <c r="MTH125" s="10"/>
      <c r="MTI125" s="10"/>
      <c r="MTJ125" s="10"/>
      <c r="MTK125" s="10"/>
      <c r="MTL125" s="10"/>
      <c r="MTM125" s="10"/>
      <c r="MTN125" s="10"/>
      <c r="MTO125" s="10"/>
      <c r="MTP125" s="10"/>
      <c r="MTQ125" s="10"/>
      <c r="MTR125" s="10"/>
      <c r="MTS125" s="10"/>
      <c r="MTT125" s="10"/>
      <c r="MTU125" s="10"/>
      <c r="MTV125" s="10"/>
      <c r="MTW125" s="10"/>
      <c r="MTX125" s="10"/>
      <c r="MTY125" s="10"/>
      <c r="MTZ125" s="10"/>
      <c r="MUA125" s="10"/>
      <c r="MUB125" s="10"/>
      <c r="MUC125" s="10"/>
      <c r="MUD125" s="10"/>
      <c r="MUE125" s="10"/>
      <c r="MUF125" s="10"/>
      <c r="MUG125" s="10"/>
      <c r="MUH125" s="10"/>
      <c r="MUI125" s="10"/>
      <c r="MUJ125" s="10"/>
      <c r="MUK125" s="10"/>
      <c r="MUL125" s="10"/>
      <c r="MUM125" s="10"/>
      <c r="MUN125" s="10"/>
      <c r="MUO125" s="10"/>
      <c r="MUP125" s="10"/>
      <c r="MUQ125" s="10"/>
      <c r="MUR125" s="10"/>
      <c r="MUS125" s="10"/>
      <c r="MUT125" s="10"/>
      <c r="MUU125" s="10"/>
      <c r="MUV125" s="10"/>
      <c r="MUW125" s="10"/>
      <c r="MUX125" s="10"/>
      <c r="MUY125" s="10"/>
      <c r="MUZ125" s="10"/>
      <c r="MVA125" s="10"/>
      <c r="MVB125" s="10"/>
      <c r="MVC125" s="10"/>
      <c r="MVD125" s="10"/>
      <c r="MVE125" s="10"/>
      <c r="MVF125" s="10"/>
      <c r="MVG125" s="10"/>
      <c r="MVH125" s="10"/>
      <c r="MVI125" s="10"/>
      <c r="MVJ125" s="10"/>
      <c r="MVK125" s="10"/>
      <c r="MVL125" s="10"/>
      <c r="MVM125" s="10"/>
      <c r="MVN125" s="10"/>
      <c r="MVO125" s="10"/>
      <c r="MVP125" s="10"/>
      <c r="MVQ125" s="10"/>
      <c r="MVR125" s="10"/>
      <c r="MVS125" s="10"/>
      <c r="MVT125" s="10"/>
      <c r="MVU125" s="10"/>
      <c r="MVV125" s="10"/>
      <c r="MVW125" s="10"/>
      <c r="MVX125" s="10"/>
      <c r="MVY125" s="10"/>
      <c r="MVZ125" s="10"/>
      <c r="MWA125" s="10"/>
      <c r="MWB125" s="10"/>
      <c r="MWC125" s="10"/>
      <c r="MWD125" s="10"/>
      <c r="MWE125" s="10"/>
      <c r="MWF125" s="10"/>
      <c r="MWG125" s="10"/>
      <c r="MWH125" s="10"/>
      <c r="MWI125" s="10"/>
      <c r="MWJ125" s="10"/>
      <c r="MWK125" s="10"/>
      <c r="MWL125" s="10"/>
      <c r="MWM125" s="10"/>
      <c r="MWN125" s="10"/>
      <c r="MWO125" s="10"/>
      <c r="MWP125" s="10"/>
      <c r="MWQ125" s="10"/>
      <c r="MWR125" s="10"/>
      <c r="MWS125" s="10"/>
      <c r="MWT125" s="10"/>
      <c r="MWU125" s="10"/>
      <c r="MWV125" s="10"/>
      <c r="MWW125" s="10"/>
      <c r="MWX125" s="10"/>
      <c r="MWY125" s="10"/>
      <c r="MWZ125" s="10"/>
      <c r="MXA125" s="10"/>
      <c r="MXB125" s="10"/>
      <c r="MXC125" s="10"/>
      <c r="MXD125" s="10"/>
      <c r="MXE125" s="10"/>
      <c r="MXF125" s="10"/>
      <c r="MXG125" s="10"/>
      <c r="MXH125" s="10"/>
      <c r="MXI125" s="10"/>
      <c r="MXJ125" s="10"/>
      <c r="MXK125" s="10"/>
      <c r="MXL125" s="10"/>
      <c r="MXM125" s="10"/>
      <c r="MXN125" s="10"/>
      <c r="MXO125" s="10"/>
      <c r="MXP125" s="10"/>
      <c r="MXQ125" s="10"/>
      <c r="MXR125" s="10"/>
      <c r="MXS125" s="10"/>
      <c r="MXT125" s="10"/>
      <c r="MXU125" s="10"/>
      <c r="MXV125" s="10"/>
      <c r="MXW125" s="10"/>
      <c r="MXX125" s="10"/>
      <c r="MXY125" s="10"/>
      <c r="MXZ125" s="10"/>
      <c r="MYA125" s="10"/>
      <c r="MYB125" s="10"/>
      <c r="MYC125" s="10"/>
      <c r="MYD125" s="10"/>
      <c r="MYE125" s="10"/>
      <c r="MYF125" s="10"/>
      <c r="MYG125" s="10"/>
      <c r="MYH125" s="10"/>
      <c r="MYI125" s="10"/>
      <c r="MYJ125" s="10"/>
      <c r="MYK125" s="10"/>
      <c r="MYL125" s="10"/>
      <c r="MYM125" s="10"/>
      <c r="MYN125" s="10"/>
      <c r="MYO125" s="10"/>
      <c r="MYP125" s="10"/>
      <c r="MYQ125" s="10"/>
      <c r="MYR125" s="10"/>
      <c r="MYS125" s="10"/>
      <c r="MYT125" s="10"/>
      <c r="MYU125" s="10"/>
      <c r="MYV125" s="10"/>
      <c r="MYW125" s="10"/>
      <c r="MYX125" s="10"/>
      <c r="MYY125" s="10"/>
      <c r="MYZ125" s="10"/>
      <c r="MZA125" s="10"/>
      <c r="MZB125" s="10"/>
      <c r="MZC125" s="10"/>
      <c r="MZD125" s="10"/>
      <c r="MZE125" s="10"/>
      <c r="MZF125" s="10"/>
      <c r="MZG125" s="10"/>
      <c r="MZH125" s="10"/>
      <c r="MZI125" s="10"/>
      <c r="MZJ125" s="10"/>
      <c r="MZK125" s="10"/>
      <c r="MZL125" s="10"/>
      <c r="MZM125" s="10"/>
      <c r="MZN125" s="10"/>
      <c r="MZO125" s="10"/>
      <c r="MZP125" s="10"/>
      <c r="MZQ125" s="10"/>
      <c r="MZR125" s="10"/>
      <c r="MZS125" s="10"/>
      <c r="MZT125" s="10"/>
      <c r="MZU125" s="10"/>
      <c r="MZV125" s="10"/>
      <c r="MZW125" s="10"/>
      <c r="MZX125" s="10"/>
      <c r="MZY125" s="10"/>
      <c r="MZZ125" s="10"/>
      <c r="NAA125" s="10"/>
      <c r="NAB125" s="10"/>
      <c r="NAC125" s="10"/>
      <c r="NAD125" s="10"/>
      <c r="NAE125" s="10"/>
      <c r="NAF125" s="10"/>
      <c r="NAG125" s="10"/>
      <c r="NAH125" s="10"/>
      <c r="NAI125" s="10"/>
      <c r="NAJ125" s="10"/>
      <c r="NAK125" s="10"/>
      <c r="NAL125" s="10"/>
      <c r="NAM125" s="10"/>
      <c r="NAN125" s="10"/>
      <c r="NAO125" s="10"/>
      <c r="NAP125" s="10"/>
      <c r="NAQ125" s="10"/>
      <c r="NAR125" s="10"/>
      <c r="NAS125" s="10"/>
      <c r="NAT125" s="10"/>
      <c r="NAU125" s="10"/>
      <c r="NAV125" s="10"/>
      <c r="NAW125" s="10"/>
      <c r="NAX125" s="10"/>
      <c r="NAY125" s="10"/>
      <c r="NAZ125" s="10"/>
      <c r="NBA125" s="10"/>
      <c r="NBB125" s="10"/>
      <c r="NBC125" s="10"/>
      <c r="NBD125" s="10"/>
      <c r="NBE125" s="10"/>
      <c r="NBF125" s="10"/>
      <c r="NBG125" s="10"/>
      <c r="NBH125" s="10"/>
      <c r="NBI125" s="10"/>
      <c r="NBJ125" s="10"/>
      <c r="NBK125" s="10"/>
      <c r="NBL125" s="10"/>
      <c r="NBM125" s="10"/>
      <c r="NBN125" s="10"/>
      <c r="NBO125" s="10"/>
      <c r="NBP125" s="10"/>
      <c r="NBQ125" s="10"/>
      <c r="NBR125" s="10"/>
      <c r="NBS125" s="10"/>
      <c r="NBT125" s="10"/>
      <c r="NBU125" s="10"/>
      <c r="NBV125" s="10"/>
      <c r="NBW125" s="10"/>
      <c r="NBX125" s="10"/>
      <c r="NBY125" s="10"/>
      <c r="NBZ125" s="10"/>
      <c r="NCA125" s="10"/>
      <c r="NCB125" s="10"/>
      <c r="NCC125" s="10"/>
      <c r="NCD125" s="10"/>
      <c r="NCE125" s="10"/>
      <c r="NCF125" s="10"/>
      <c r="NCG125" s="10"/>
      <c r="NCH125" s="10"/>
      <c r="NCI125" s="10"/>
      <c r="NCJ125" s="10"/>
      <c r="NCK125" s="10"/>
      <c r="NCL125" s="10"/>
      <c r="NCM125" s="10"/>
      <c r="NCN125" s="10"/>
      <c r="NCO125" s="10"/>
      <c r="NCP125" s="10"/>
      <c r="NCQ125" s="10"/>
      <c r="NCR125" s="10"/>
      <c r="NCS125" s="10"/>
      <c r="NCT125" s="10"/>
      <c r="NCU125" s="10"/>
      <c r="NCV125" s="10"/>
      <c r="NCW125" s="10"/>
      <c r="NCX125" s="10"/>
      <c r="NCY125" s="10"/>
      <c r="NCZ125" s="10"/>
      <c r="NDA125" s="10"/>
      <c r="NDB125" s="10"/>
      <c r="NDC125" s="10"/>
      <c r="NDD125" s="10"/>
      <c r="NDE125" s="10"/>
      <c r="NDF125" s="10"/>
      <c r="NDG125" s="10"/>
      <c r="NDH125" s="10"/>
      <c r="NDI125" s="10"/>
      <c r="NDJ125" s="10"/>
      <c r="NDK125" s="10"/>
      <c r="NDL125" s="10"/>
      <c r="NDM125" s="10"/>
      <c r="NDN125" s="10"/>
      <c r="NDO125" s="10"/>
      <c r="NDP125" s="10"/>
      <c r="NDQ125" s="10"/>
      <c r="NDR125" s="10"/>
      <c r="NDS125" s="10"/>
      <c r="NDT125" s="10"/>
      <c r="NDU125" s="10"/>
      <c r="NDV125" s="10"/>
      <c r="NDW125" s="10"/>
      <c r="NDX125" s="10"/>
      <c r="NDY125" s="10"/>
      <c r="NDZ125" s="10"/>
      <c r="NEA125" s="10"/>
      <c r="NEB125" s="10"/>
      <c r="NEC125" s="10"/>
      <c r="NED125" s="10"/>
      <c r="NEE125" s="10"/>
      <c r="NEF125" s="10"/>
      <c r="NEG125" s="10"/>
      <c r="NEH125" s="10"/>
      <c r="NEI125" s="10"/>
      <c r="NEJ125" s="10"/>
      <c r="NEK125" s="10"/>
      <c r="NEL125" s="10"/>
      <c r="NEM125" s="10"/>
      <c r="NEN125" s="10"/>
      <c r="NEO125" s="10"/>
      <c r="NEP125" s="10"/>
      <c r="NEQ125" s="10"/>
      <c r="NER125" s="10"/>
      <c r="NES125" s="10"/>
      <c r="NET125" s="10"/>
      <c r="NEU125" s="10"/>
      <c r="NEV125" s="10"/>
      <c r="NEW125" s="10"/>
      <c r="NEX125" s="10"/>
      <c r="NEY125" s="10"/>
      <c r="NEZ125" s="10"/>
      <c r="NFA125" s="10"/>
      <c r="NFB125" s="10"/>
      <c r="NFC125" s="10"/>
      <c r="NFD125" s="10"/>
      <c r="NFE125" s="10"/>
      <c r="NFF125" s="10"/>
      <c r="NFG125" s="10"/>
      <c r="NFH125" s="10"/>
      <c r="NFI125" s="10"/>
      <c r="NFJ125" s="10"/>
      <c r="NFK125" s="10"/>
      <c r="NFL125" s="10"/>
      <c r="NFM125" s="10"/>
      <c r="NFN125" s="10"/>
      <c r="NFO125" s="10"/>
      <c r="NFP125" s="10"/>
      <c r="NFQ125" s="10"/>
      <c r="NFR125" s="10"/>
      <c r="NFS125" s="10"/>
      <c r="NFT125" s="10"/>
      <c r="NFU125" s="10"/>
      <c r="NFV125" s="10"/>
      <c r="NFW125" s="10"/>
      <c r="NFX125" s="10"/>
      <c r="NFY125" s="10"/>
      <c r="NFZ125" s="10"/>
      <c r="NGA125" s="10"/>
      <c r="NGB125" s="10"/>
      <c r="NGC125" s="10"/>
      <c r="NGD125" s="10"/>
      <c r="NGE125" s="10"/>
      <c r="NGF125" s="10"/>
      <c r="NGG125" s="10"/>
      <c r="NGH125" s="10"/>
      <c r="NGI125" s="10"/>
      <c r="NGJ125" s="10"/>
      <c r="NGK125" s="10"/>
      <c r="NGL125" s="10"/>
      <c r="NGM125" s="10"/>
      <c r="NGN125" s="10"/>
      <c r="NGO125" s="10"/>
      <c r="NGP125" s="10"/>
      <c r="NGQ125" s="10"/>
      <c r="NGR125" s="10"/>
      <c r="NGS125" s="10"/>
      <c r="NGT125" s="10"/>
      <c r="NGU125" s="10"/>
      <c r="NGV125" s="10"/>
      <c r="NGW125" s="10"/>
      <c r="NGX125" s="10"/>
      <c r="NGY125" s="10"/>
      <c r="NGZ125" s="10"/>
      <c r="NHA125" s="10"/>
      <c r="NHB125" s="10"/>
      <c r="NHC125" s="10"/>
      <c r="NHD125" s="10"/>
      <c r="NHE125" s="10"/>
      <c r="NHF125" s="10"/>
      <c r="NHG125" s="10"/>
      <c r="NHH125" s="10"/>
      <c r="NHI125" s="10"/>
      <c r="NHJ125" s="10"/>
      <c r="NHK125" s="10"/>
      <c r="NHL125" s="10"/>
      <c r="NHM125" s="10"/>
      <c r="NHN125" s="10"/>
      <c r="NHO125" s="10"/>
      <c r="NHP125" s="10"/>
      <c r="NHQ125" s="10"/>
      <c r="NHR125" s="10"/>
      <c r="NHS125" s="10"/>
      <c r="NHT125" s="10"/>
      <c r="NHU125" s="10"/>
      <c r="NHV125" s="10"/>
      <c r="NHW125" s="10"/>
      <c r="NHX125" s="10"/>
      <c r="NHY125" s="10"/>
      <c r="NHZ125" s="10"/>
      <c r="NIA125" s="10"/>
      <c r="NIB125" s="10"/>
      <c r="NIC125" s="10"/>
      <c r="NID125" s="10"/>
      <c r="NIE125" s="10"/>
      <c r="NIF125" s="10"/>
      <c r="NIG125" s="10"/>
      <c r="NIH125" s="10"/>
      <c r="NII125" s="10"/>
      <c r="NIJ125" s="10"/>
      <c r="NIK125" s="10"/>
      <c r="NIL125" s="10"/>
      <c r="NIM125" s="10"/>
      <c r="NIN125" s="10"/>
      <c r="NIO125" s="10"/>
      <c r="NIP125" s="10"/>
      <c r="NIQ125" s="10"/>
      <c r="NIR125" s="10"/>
      <c r="NIS125" s="10"/>
      <c r="NIT125" s="10"/>
      <c r="NIU125" s="10"/>
      <c r="NIV125" s="10"/>
      <c r="NIW125" s="10"/>
      <c r="NIX125" s="10"/>
      <c r="NIY125" s="10"/>
      <c r="NIZ125" s="10"/>
      <c r="NJA125" s="10"/>
      <c r="NJB125" s="10"/>
      <c r="NJC125" s="10"/>
      <c r="NJD125" s="10"/>
      <c r="NJE125" s="10"/>
      <c r="NJF125" s="10"/>
      <c r="NJG125" s="10"/>
      <c r="NJH125" s="10"/>
      <c r="NJI125" s="10"/>
      <c r="NJJ125" s="10"/>
      <c r="NJK125" s="10"/>
      <c r="NJL125" s="10"/>
      <c r="NJM125" s="10"/>
      <c r="NJN125" s="10"/>
      <c r="NJO125" s="10"/>
      <c r="NJP125" s="10"/>
      <c r="NJQ125" s="10"/>
      <c r="NJR125" s="10"/>
      <c r="NJS125" s="10"/>
      <c r="NJT125" s="10"/>
      <c r="NJU125" s="10"/>
      <c r="NJV125" s="10"/>
      <c r="NJW125" s="10"/>
      <c r="NJX125" s="10"/>
      <c r="NJY125" s="10"/>
      <c r="NJZ125" s="10"/>
      <c r="NKA125" s="10"/>
      <c r="NKB125" s="10"/>
      <c r="NKC125" s="10"/>
      <c r="NKD125" s="10"/>
      <c r="NKE125" s="10"/>
      <c r="NKF125" s="10"/>
      <c r="NKG125" s="10"/>
      <c r="NKH125" s="10"/>
      <c r="NKI125" s="10"/>
      <c r="NKJ125" s="10"/>
      <c r="NKK125" s="10"/>
      <c r="NKL125" s="10"/>
      <c r="NKM125" s="10"/>
      <c r="NKN125" s="10"/>
      <c r="NKO125" s="10"/>
      <c r="NKP125" s="10"/>
      <c r="NKQ125" s="10"/>
      <c r="NKR125" s="10"/>
      <c r="NKS125" s="10"/>
      <c r="NKT125" s="10"/>
      <c r="NKU125" s="10"/>
      <c r="NKV125" s="10"/>
      <c r="NKW125" s="10"/>
      <c r="NKX125" s="10"/>
      <c r="NKY125" s="10"/>
      <c r="NKZ125" s="10"/>
      <c r="NLA125" s="10"/>
      <c r="NLB125" s="10"/>
      <c r="NLC125" s="10"/>
      <c r="NLD125" s="10"/>
      <c r="NLE125" s="10"/>
      <c r="NLF125" s="10"/>
      <c r="NLG125" s="10"/>
      <c r="NLH125" s="10"/>
      <c r="NLI125" s="10"/>
      <c r="NLJ125" s="10"/>
      <c r="NLK125" s="10"/>
      <c r="NLL125" s="10"/>
      <c r="NLM125" s="10"/>
      <c r="NLN125" s="10"/>
      <c r="NLO125" s="10"/>
      <c r="NLP125" s="10"/>
      <c r="NLQ125" s="10"/>
      <c r="NLR125" s="10"/>
      <c r="NLS125" s="10"/>
      <c r="NLT125" s="10"/>
      <c r="NLU125" s="10"/>
      <c r="NLV125" s="10"/>
      <c r="NLW125" s="10"/>
      <c r="NLX125" s="10"/>
      <c r="NLY125" s="10"/>
      <c r="NLZ125" s="10"/>
      <c r="NMA125" s="10"/>
      <c r="NMB125" s="10"/>
      <c r="NMC125" s="10"/>
      <c r="NMD125" s="10"/>
      <c r="NME125" s="10"/>
      <c r="NMF125" s="10"/>
      <c r="NMG125" s="10"/>
      <c r="NMH125" s="10"/>
      <c r="NMI125" s="10"/>
      <c r="NMJ125" s="10"/>
      <c r="NMK125" s="10"/>
      <c r="NML125" s="10"/>
      <c r="NMM125" s="10"/>
      <c r="NMN125" s="10"/>
      <c r="NMO125" s="10"/>
      <c r="NMP125" s="10"/>
      <c r="NMQ125" s="10"/>
      <c r="NMR125" s="10"/>
      <c r="NMS125" s="10"/>
      <c r="NMT125" s="10"/>
      <c r="NMU125" s="10"/>
      <c r="NMV125" s="10"/>
      <c r="NMW125" s="10"/>
      <c r="NMX125" s="10"/>
      <c r="NMY125" s="10"/>
      <c r="NMZ125" s="10"/>
      <c r="NNA125" s="10"/>
      <c r="NNB125" s="10"/>
      <c r="NNC125" s="10"/>
      <c r="NND125" s="10"/>
      <c r="NNE125" s="10"/>
      <c r="NNF125" s="10"/>
      <c r="NNG125" s="10"/>
      <c r="NNH125" s="10"/>
      <c r="NNI125" s="10"/>
      <c r="NNJ125" s="10"/>
      <c r="NNK125" s="10"/>
      <c r="NNL125" s="10"/>
      <c r="NNM125" s="10"/>
      <c r="NNN125" s="10"/>
      <c r="NNO125" s="10"/>
      <c r="NNP125" s="10"/>
      <c r="NNQ125" s="10"/>
      <c r="NNR125" s="10"/>
      <c r="NNS125" s="10"/>
      <c r="NNT125" s="10"/>
      <c r="NNU125" s="10"/>
      <c r="NNV125" s="10"/>
      <c r="NNW125" s="10"/>
      <c r="NNX125" s="10"/>
      <c r="NNY125" s="10"/>
      <c r="NNZ125" s="10"/>
      <c r="NOA125" s="10"/>
      <c r="NOB125" s="10"/>
      <c r="NOC125" s="10"/>
      <c r="NOD125" s="10"/>
      <c r="NOE125" s="10"/>
      <c r="NOF125" s="10"/>
      <c r="NOG125" s="10"/>
      <c r="NOH125" s="10"/>
      <c r="NOI125" s="10"/>
      <c r="NOJ125" s="10"/>
      <c r="NOK125" s="10"/>
      <c r="NOL125" s="10"/>
      <c r="NOM125" s="10"/>
      <c r="NON125" s="10"/>
      <c r="NOO125" s="10"/>
      <c r="NOP125" s="10"/>
      <c r="NOQ125" s="10"/>
      <c r="NOR125" s="10"/>
      <c r="NOS125" s="10"/>
      <c r="NOT125" s="10"/>
      <c r="NOU125" s="10"/>
      <c r="NOV125" s="10"/>
      <c r="NOW125" s="10"/>
      <c r="NOX125" s="10"/>
      <c r="NOY125" s="10"/>
      <c r="NOZ125" s="10"/>
      <c r="NPA125" s="10"/>
      <c r="NPB125" s="10"/>
      <c r="NPC125" s="10"/>
      <c r="NPD125" s="10"/>
      <c r="NPE125" s="10"/>
      <c r="NPF125" s="10"/>
      <c r="NPG125" s="10"/>
      <c r="NPH125" s="10"/>
      <c r="NPI125" s="10"/>
      <c r="NPJ125" s="10"/>
      <c r="NPK125" s="10"/>
      <c r="NPL125" s="10"/>
      <c r="NPM125" s="10"/>
      <c r="NPN125" s="10"/>
      <c r="NPO125" s="10"/>
      <c r="NPP125" s="10"/>
      <c r="NPQ125" s="10"/>
      <c r="NPR125" s="10"/>
      <c r="NPS125" s="10"/>
      <c r="NPT125" s="10"/>
      <c r="NPU125" s="10"/>
      <c r="NPV125" s="10"/>
      <c r="NPW125" s="10"/>
      <c r="NPX125" s="10"/>
      <c r="NPY125" s="10"/>
      <c r="NPZ125" s="10"/>
      <c r="NQA125" s="10"/>
      <c r="NQB125" s="10"/>
      <c r="NQC125" s="10"/>
      <c r="NQD125" s="10"/>
      <c r="NQE125" s="10"/>
      <c r="NQF125" s="10"/>
      <c r="NQG125" s="10"/>
      <c r="NQH125" s="10"/>
      <c r="NQI125" s="10"/>
      <c r="NQJ125" s="10"/>
      <c r="NQK125" s="10"/>
      <c r="NQL125" s="10"/>
      <c r="NQM125" s="10"/>
      <c r="NQN125" s="10"/>
      <c r="NQO125" s="10"/>
      <c r="NQP125" s="10"/>
      <c r="NQQ125" s="10"/>
      <c r="NQR125" s="10"/>
      <c r="NQS125" s="10"/>
      <c r="NQT125" s="10"/>
      <c r="NQU125" s="10"/>
      <c r="NQV125" s="10"/>
      <c r="NQW125" s="10"/>
      <c r="NQX125" s="10"/>
      <c r="NQY125" s="10"/>
      <c r="NQZ125" s="10"/>
      <c r="NRA125" s="10"/>
      <c r="NRB125" s="10"/>
      <c r="NRC125" s="10"/>
      <c r="NRD125" s="10"/>
      <c r="NRE125" s="10"/>
      <c r="NRF125" s="10"/>
      <c r="NRG125" s="10"/>
      <c r="NRH125" s="10"/>
      <c r="NRI125" s="10"/>
      <c r="NRJ125" s="10"/>
      <c r="NRK125" s="10"/>
      <c r="NRL125" s="10"/>
      <c r="NRM125" s="10"/>
      <c r="NRN125" s="10"/>
      <c r="NRO125" s="10"/>
      <c r="NRP125" s="10"/>
      <c r="NRQ125" s="10"/>
      <c r="NRR125" s="10"/>
      <c r="NRS125" s="10"/>
      <c r="NRT125" s="10"/>
      <c r="NRU125" s="10"/>
      <c r="NRV125" s="10"/>
      <c r="NRW125" s="10"/>
      <c r="NRX125" s="10"/>
      <c r="NRY125" s="10"/>
      <c r="NRZ125" s="10"/>
      <c r="NSA125" s="10"/>
      <c r="NSB125" s="10"/>
      <c r="NSC125" s="10"/>
      <c r="NSD125" s="10"/>
      <c r="NSE125" s="10"/>
      <c r="NSF125" s="10"/>
      <c r="NSG125" s="10"/>
      <c r="NSH125" s="10"/>
      <c r="NSI125" s="10"/>
      <c r="NSJ125" s="10"/>
      <c r="NSK125" s="10"/>
      <c r="NSL125" s="10"/>
      <c r="NSM125" s="10"/>
      <c r="NSN125" s="10"/>
      <c r="NSO125" s="10"/>
      <c r="NSP125" s="10"/>
      <c r="NSQ125" s="10"/>
      <c r="NSR125" s="10"/>
      <c r="NSS125" s="10"/>
      <c r="NST125" s="10"/>
      <c r="NSU125" s="10"/>
      <c r="NSV125" s="10"/>
      <c r="NSW125" s="10"/>
      <c r="NSX125" s="10"/>
      <c r="NSY125" s="10"/>
      <c r="NSZ125" s="10"/>
      <c r="NTA125" s="10"/>
      <c r="NTB125" s="10"/>
      <c r="NTC125" s="10"/>
      <c r="NTD125" s="10"/>
      <c r="NTE125" s="10"/>
      <c r="NTF125" s="10"/>
      <c r="NTG125" s="10"/>
      <c r="NTH125" s="10"/>
      <c r="NTI125" s="10"/>
      <c r="NTJ125" s="10"/>
      <c r="NTK125" s="10"/>
      <c r="NTL125" s="10"/>
      <c r="NTM125" s="10"/>
      <c r="NTN125" s="10"/>
      <c r="NTO125" s="10"/>
      <c r="NTP125" s="10"/>
      <c r="NTQ125" s="10"/>
      <c r="NTR125" s="10"/>
      <c r="NTS125" s="10"/>
      <c r="NTT125" s="10"/>
      <c r="NTU125" s="10"/>
      <c r="NTV125" s="10"/>
      <c r="NTW125" s="10"/>
      <c r="NTX125" s="10"/>
      <c r="NTY125" s="10"/>
      <c r="NTZ125" s="10"/>
      <c r="NUA125" s="10"/>
      <c r="NUB125" s="10"/>
      <c r="NUC125" s="10"/>
      <c r="NUD125" s="10"/>
      <c r="NUE125" s="10"/>
      <c r="NUF125" s="10"/>
      <c r="NUG125" s="10"/>
      <c r="NUH125" s="10"/>
      <c r="NUI125" s="10"/>
      <c r="NUJ125" s="10"/>
      <c r="NUK125" s="10"/>
      <c r="NUL125" s="10"/>
      <c r="NUM125" s="10"/>
      <c r="NUN125" s="10"/>
      <c r="NUO125" s="10"/>
      <c r="NUP125" s="10"/>
      <c r="NUQ125" s="10"/>
      <c r="NUR125" s="10"/>
      <c r="NUS125" s="10"/>
      <c r="NUT125" s="10"/>
      <c r="NUU125" s="10"/>
      <c r="NUV125" s="10"/>
      <c r="NUW125" s="10"/>
      <c r="NUX125" s="10"/>
      <c r="NUY125" s="10"/>
      <c r="NUZ125" s="10"/>
      <c r="NVA125" s="10"/>
      <c r="NVB125" s="10"/>
      <c r="NVC125" s="10"/>
      <c r="NVD125" s="10"/>
      <c r="NVE125" s="10"/>
      <c r="NVF125" s="10"/>
      <c r="NVG125" s="10"/>
      <c r="NVH125" s="10"/>
      <c r="NVI125" s="10"/>
      <c r="NVJ125" s="10"/>
      <c r="NVK125" s="10"/>
      <c r="NVL125" s="10"/>
      <c r="NVM125" s="10"/>
      <c r="NVN125" s="10"/>
      <c r="NVO125" s="10"/>
      <c r="NVP125" s="10"/>
      <c r="NVQ125" s="10"/>
      <c r="NVR125" s="10"/>
      <c r="NVS125" s="10"/>
      <c r="NVT125" s="10"/>
      <c r="NVU125" s="10"/>
      <c r="NVV125" s="10"/>
      <c r="NVW125" s="10"/>
      <c r="NVX125" s="10"/>
      <c r="NVY125" s="10"/>
      <c r="NVZ125" s="10"/>
      <c r="NWA125" s="10"/>
      <c r="NWB125" s="10"/>
      <c r="NWC125" s="10"/>
      <c r="NWD125" s="10"/>
      <c r="NWE125" s="10"/>
      <c r="NWF125" s="10"/>
      <c r="NWG125" s="10"/>
      <c r="NWH125" s="10"/>
      <c r="NWI125" s="10"/>
      <c r="NWJ125" s="10"/>
      <c r="NWK125" s="10"/>
      <c r="NWL125" s="10"/>
      <c r="NWM125" s="10"/>
      <c r="NWN125" s="10"/>
      <c r="NWO125" s="10"/>
      <c r="NWP125" s="10"/>
      <c r="NWQ125" s="10"/>
      <c r="NWR125" s="10"/>
      <c r="NWS125" s="10"/>
      <c r="NWT125" s="10"/>
      <c r="NWU125" s="10"/>
      <c r="NWV125" s="10"/>
      <c r="NWW125" s="10"/>
      <c r="NWX125" s="10"/>
      <c r="NWY125" s="10"/>
      <c r="NWZ125" s="10"/>
      <c r="NXA125" s="10"/>
      <c r="NXB125" s="10"/>
      <c r="NXC125" s="10"/>
      <c r="NXD125" s="10"/>
      <c r="NXE125" s="10"/>
      <c r="NXF125" s="10"/>
      <c r="NXG125" s="10"/>
      <c r="NXH125" s="10"/>
      <c r="NXI125" s="10"/>
      <c r="NXJ125" s="10"/>
      <c r="NXK125" s="10"/>
      <c r="NXL125" s="10"/>
      <c r="NXM125" s="10"/>
      <c r="NXN125" s="10"/>
      <c r="NXO125" s="10"/>
      <c r="NXP125" s="10"/>
      <c r="NXQ125" s="10"/>
      <c r="NXR125" s="10"/>
      <c r="NXS125" s="10"/>
      <c r="NXT125" s="10"/>
      <c r="NXU125" s="10"/>
      <c r="NXV125" s="10"/>
      <c r="NXW125" s="10"/>
      <c r="NXX125" s="10"/>
      <c r="NXY125" s="10"/>
      <c r="NXZ125" s="10"/>
      <c r="NYA125" s="10"/>
      <c r="NYB125" s="10"/>
      <c r="NYC125" s="10"/>
      <c r="NYD125" s="10"/>
      <c r="NYE125" s="10"/>
      <c r="NYF125" s="10"/>
      <c r="NYG125" s="10"/>
      <c r="NYH125" s="10"/>
      <c r="NYI125" s="10"/>
      <c r="NYJ125" s="10"/>
      <c r="NYK125" s="10"/>
      <c r="NYL125" s="10"/>
      <c r="NYM125" s="10"/>
      <c r="NYN125" s="10"/>
      <c r="NYO125" s="10"/>
      <c r="NYP125" s="10"/>
      <c r="NYQ125" s="10"/>
      <c r="NYR125" s="10"/>
      <c r="NYS125" s="10"/>
      <c r="NYT125" s="10"/>
      <c r="NYU125" s="10"/>
      <c r="NYV125" s="10"/>
      <c r="NYW125" s="10"/>
      <c r="NYX125" s="10"/>
      <c r="NYY125" s="10"/>
      <c r="NYZ125" s="10"/>
      <c r="NZA125" s="10"/>
      <c r="NZB125" s="10"/>
      <c r="NZC125" s="10"/>
      <c r="NZD125" s="10"/>
      <c r="NZE125" s="10"/>
      <c r="NZF125" s="10"/>
      <c r="NZG125" s="10"/>
      <c r="NZH125" s="10"/>
      <c r="NZI125" s="10"/>
      <c r="NZJ125" s="10"/>
      <c r="NZK125" s="10"/>
      <c r="NZL125" s="10"/>
      <c r="NZM125" s="10"/>
      <c r="NZN125" s="10"/>
      <c r="NZO125" s="10"/>
      <c r="NZP125" s="10"/>
      <c r="NZQ125" s="10"/>
      <c r="NZR125" s="10"/>
      <c r="NZS125" s="10"/>
      <c r="NZT125" s="10"/>
      <c r="NZU125" s="10"/>
      <c r="NZV125" s="10"/>
      <c r="NZW125" s="10"/>
      <c r="NZX125" s="10"/>
      <c r="NZY125" s="10"/>
      <c r="NZZ125" s="10"/>
      <c r="OAA125" s="10"/>
      <c r="OAB125" s="10"/>
      <c r="OAC125" s="10"/>
      <c r="OAD125" s="10"/>
      <c r="OAE125" s="10"/>
      <c r="OAF125" s="10"/>
      <c r="OAG125" s="10"/>
      <c r="OAH125" s="10"/>
      <c r="OAI125" s="10"/>
      <c r="OAJ125" s="10"/>
      <c r="OAK125" s="10"/>
      <c r="OAL125" s="10"/>
      <c r="OAM125" s="10"/>
      <c r="OAN125" s="10"/>
      <c r="OAO125" s="10"/>
      <c r="OAP125" s="10"/>
      <c r="OAQ125" s="10"/>
      <c r="OAR125" s="10"/>
      <c r="OAS125" s="10"/>
      <c r="OAT125" s="10"/>
      <c r="OAU125" s="10"/>
      <c r="OAV125" s="10"/>
      <c r="OAW125" s="10"/>
      <c r="OAX125" s="10"/>
      <c r="OAY125" s="10"/>
      <c r="OAZ125" s="10"/>
      <c r="OBA125" s="10"/>
      <c r="OBB125" s="10"/>
      <c r="OBC125" s="10"/>
      <c r="OBD125" s="10"/>
      <c r="OBE125" s="10"/>
      <c r="OBF125" s="10"/>
      <c r="OBG125" s="10"/>
      <c r="OBH125" s="10"/>
      <c r="OBI125" s="10"/>
      <c r="OBJ125" s="10"/>
      <c r="OBK125" s="10"/>
      <c r="OBL125" s="10"/>
      <c r="OBM125" s="10"/>
      <c r="OBN125" s="10"/>
      <c r="OBO125" s="10"/>
      <c r="OBP125" s="10"/>
      <c r="OBQ125" s="10"/>
      <c r="OBR125" s="10"/>
      <c r="OBS125" s="10"/>
      <c r="OBT125" s="10"/>
      <c r="OBU125" s="10"/>
      <c r="OBV125" s="10"/>
      <c r="OBW125" s="10"/>
      <c r="OBX125" s="10"/>
      <c r="OBY125" s="10"/>
      <c r="OBZ125" s="10"/>
      <c r="OCA125" s="10"/>
      <c r="OCB125" s="10"/>
      <c r="OCC125" s="10"/>
      <c r="OCD125" s="10"/>
      <c r="OCE125" s="10"/>
      <c r="OCF125" s="10"/>
      <c r="OCG125" s="10"/>
      <c r="OCH125" s="10"/>
      <c r="OCI125" s="10"/>
      <c r="OCJ125" s="10"/>
      <c r="OCK125" s="10"/>
      <c r="OCL125" s="10"/>
      <c r="OCM125" s="10"/>
      <c r="OCN125" s="10"/>
      <c r="OCO125" s="10"/>
      <c r="OCP125" s="10"/>
      <c r="OCQ125" s="10"/>
      <c r="OCR125" s="10"/>
      <c r="OCS125" s="10"/>
      <c r="OCT125" s="10"/>
      <c r="OCU125" s="10"/>
      <c r="OCV125" s="10"/>
      <c r="OCW125" s="10"/>
      <c r="OCX125" s="10"/>
      <c r="OCY125" s="10"/>
      <c r="OCZ125" s="10"/>
      <c r="ODA125" s="10"/>
      <c r="ODB125" s="10"/>
      <c r="ODC125" s="10"/>
      <c r="ODD125" s="10"/>
      <c r="ODE125" s="10"/>
      <c r="ODF125" s="10"/>
      <c r="ODG125" s="10"/>
      <c r="ODH125" s="10"/>
      <c r="ODI125" s="10"/>
      <c r="ODJ125" s="10"/>
      <c r="ODK125" s="10"/>
      <c r="ODL125" s="10"/>
      <c r="ODM125" s="10"/>
      <c r="ODN125" s="10"/>
      <c r="ODO125" s="10"/>
      <c r="ODP125" s="10"/>
      <c r="ODQ125" s="10"/>
      <c r="ODR125" s="10"/>
      <c r="ODS125" s="10"/>
      <c r="ODT125" s="10"/>
      <c r="ODU125" s="10"/>
      <c r="ODV125" s="10"/>
      <c r="ODW125" s="10"/>
      <c r="ODX125" s="10"/>
      <c r="ODY125" s="10"/>
      <c r="ODZ125" s="10"/>
      <c r="OEA125" s="10"/>
      <c r="OEB125" s="10"/>
      <c r="OEC125" s="10"/>
      <c r="OED125" s="10"/>
      <c r="OEE125" s="10"/>
      <c r="OEF125" s="10"/>
      <c r="OEG125" s="10"/>
      <c r="OEH125" s="10"/>
      <c r="OEI125" s="10"/>
      <c r="OEJ125" s="10"/>
      <c r="OEK125" s="10"/>
      <c r="OEL125" s="10"/>
      <c r="OEM125" s="10"/>
      <c r="OEN125" s="10"/>
      <c r="OEO125" s="10"/>
      <c r="OEP125" s="10"/>
      <c r="OEQ125" s="10"/>
      <c r="OER125" s="10"/>
      <c r="OES125" s="10"/>
      <c r="OET125" s="10"/>
      <c r="OEU125" s="10"/>
      <c r="OEV125" s="10"/>
      <c r="OEW125" s="10"/>
      <c r="OEX125" s="10"/>
      <c r="OEY125" s="10"/>
      <c r="OEZ125" s="10"/>
      <c r="OFA125" s="10"/>
      <c r="OFB125" s="10"/>
      <c r="OFC125" s="10"/>
      <c r="OFD125" s="10"/>
      <c r="OFE125" s="10"/>
      <c r="OFF125" s="10"/>
      <c r="OFG125" s="10"/>
      <c r="OFH125" s="10"/>
      <c r="OFI125" s="10"/>
      <c r="OFJ125" s="10"/>
      <c r="OFK125" s="10"/>
      <c r="OFL125" s="10"/>
      <c r="OFM125" s="10"/>
      <c r="OFN125" s="10"/>
      <c r="OFO125" s="10"/>
      <c r="OFP125" s="10"/>
      <c r="OFQ125" s="10"/>
      <c r="OFR125" s="10"/>
      <c r="OFS125" s="10"/>
      <c r="OFT125" s="10"/>
      <c r="OFU125" s="10"/>
      <c r="OFV125" s="10"/>
      <c r="OFW125" s="10"/>
      <c r="OFX125" s="10"/>
      <c r="OFY125" s="10"/>
      <c r="OFZ125" s="10"/>
      <c r="OGA125" s="10"/>
      <c r="OGB125" s="10"/>
      <c r="OGC125" s="10"/>
      <c r="OGD125" s="10"/>
      <c r="OGE125" s="10"/>
      <c r="OGF125" s="10"/>
      <c r="OGG125" s="10"/>
      <c r="OGH125" s="10"/>
      <c r="OGI125" s="10"/>
      <c r="OGJ125" s="10"/>
      <c r="OGK125" s="10"/>
      <c r="OGL125" s="10"/>
      <c r="OGM125" s="10"/>
      <c r="OGN125" s="10"/>
      <c r="OGO125" s="10"/>
      <c r="OGP125" s="10"/>
      <c r="OGQ125" s="10"/>
      <c r="OGR125" s="10"/>
      <c r="OGS125" s="10"/>
      <c r="OGT125" s="10"/>
      <c r="OGU125" s="10"/>
      <c r="OGV125" s="10"/>
      <c r="OGW125" s="10"/>
      <c r="OGX125" s="10"/>
      <c r="OGY125" s="10"/>
      <c r="OGZ125" s="10"/>
      <c r="OHA125" s="10"/>
      <c r="OHB125" s="10"/>
      <c r="OHC125" s="10"/>
      <c r="OHD125" s="10"/>
      <c r="OHE125" s="10"/>
      <c r="OHF125" s="10"/>
      <c r="OHG125" s="10"/>
      <c r="OHH125" s="10"/>
      <c r="OHI125" s="10"/>
      <c r="OHJ125" s="10"/>
      <c r="OHK125" s="10"/>
      <c r="OHL125" s="10"/>
      <c r="OHM125" s="10"/>
      <c r="OHN125" s="10"/>
      <c r="OHO125" s="10"/>
      <c r="OHP125" s="10"/>
      <c r="OHQ125" s="10"/>
      <c r="OHR125" s="10"/>
      <c r="OHS125" s="10"/>
      <c r="OHT125" s="10"/>
      <c r="OHU125" s="10"/>
      <c r="OHV125" s="10"/>
      <c r="OHW125" s="10"/>
      <c r="OHX125" s="10"/>
      <c r="OHY125" s="10"/>
      <c r="OHZ125" s="10"/>
      <c r="OIA125" s="10"/>
      <c r="OIB125" s="10"/>
      <c r="OIC125" s="10"/>
      <c r="OID125" s="10"/>
      <c r="OIE125" s="10"/>
      <c r="OIF125" s="10"/>
      <c r="OIG125" s="10"/>
      <c r="OIH125" s="10"/>
      <c r="OII125" s="10"/>
      <c r="OIJ125" s="10"/>
      <c r="OIK125" s="10"/>
      <c r="OIL125" s="10"/>
      <c r="OIM125" s="10"/>
      <c r="OIN125" s="10"/>
      <c r="OIO125" s="10"/>
      <c r="OIP125" s="10"/>
      <c r="OIQ125" s="10"/>
      <c r="OIR125" s="10"/>
      <c r="OIS125" s="10"/>
      <c r="OIT125" s="10"/>
      <c r="OIU125" s="10"/>
      <c r="OIV125" s="10"/>
      <c r="OIW125" s="10"/>
      <c r="OIX125" s="10"/>
      <c r="OIY125" s="10"/>
      <c r="OIZ125" s="10"/>
      <c r="OJA125" s="10"/>
      <c r="OJB125" s="10"/>
      <c r="OJC125" s="10"/>
      <c r="OJD125" s="10"/>
      <c r="OJE125" s="10"/>
      <c r="OJF125" s="10"/>
      <c r="OJG125" s="10"/>
      <c r="OJH125" s="10"/>
      <c r="OJI125" s="10"/>
      <c r="OJJ125" s="10"/>
      <c r="OJK125" s="10"/>
      <c r="OJL125" s="10"/>
      <c r="OJM125" s="10"/>
      <c r="OJN125" s="10"/>
      <c r="OJO125" s="10"/>
      <c r="OJP125" s="10"/>
      <c r="OJQ125" s="10"/>
      <c r="OJR125" s="10"/>
      <c r="OJS125" s="10"/>
      <c r="OJT125" s="10"/>
      <c r="OJU125" s="10"/>
      <c r="OJV125" s="10"/>
      <c r="OJW125" s="10"/>
      <c r="OJX125" s="10"/>
      <c r="OJY125" s="10"/>
      <c r="OJZ125" s="10"/>
      <c r="OKA125" s="10"/>
      <c r="OKB125" s="10"/>
      <c r="OKC125" s="10"/>
      <c r="OKD125" s="10"/>
      <c r="OKE125" s="10"/>
      <c r="OKF125" s="10"/>
      <c r="OKG125" s="10"/>
      <c r="OKH125" s="10"/>
      <c r="OKI125" s="10"/>
      <c r="OKJ125" s="10"/>
      <c r="OKK125" s="10"/>
      <c r="OKL125" s="10"/>
      <c r="OKM125" s="10"/>
      <c r="OKN125" s="10"/>
      <c r="OKO125" s="10"/>
      <c r="OKP125" s="10"/>
      <c r="OKQ125" s="10"/>
      <c r="OKR125" s="10"/>
      <c r="OKS125" s="10"/>
      <c r="OKT125" s="10"/>
      <c r="OKU125" s="10"/>
      <c r="OKV125" s="10"/>
      <c r="OKW125" s="10"/>
      <c r="OKX125" s="10"/>
      <c r="OKY125" s="10"/>
      <c r="OKZ125" s="10"/>
      <c r="OLA125" s="10"/>
      <c r="OLB125" s="10"/>
      <c r="OLC125" s="10"/>
      <c r="OLD125" s="10"/>
      <c r="OLE125" s="10"/>
      <c r="OLF125" s="10"/>
      <c r="OLG125" s="10"/>
      <c r="OLH125" s="10"/>
      <c r="OLI125" s="10"/>
      <c r="OLJ125" s="10"/>
      <c r="OLK125" s="10"/>
      <c r="OLL125" s="10"/>
      <c r="OLM125" s="10"/>
      <c r="OLN125" s="10"/>
      <c r="OLO125" s="10"/>
      <c r="OLP125" s="10"/>
      <c r="OLQ125" s="10"/>
      <c r="OLR125" s="10"/>
      <c r="OLS125" s="10"/>
      <c r="OLT125" s="10"/>
      <c r="OLU125" s="10"/>
      <c r="OLV125" s="10"/>
      <c r="OLW125" s="10"/>
      <c r="OLX125" s="10"/>
      <c r="OLY125" s="10"/>
      <c r="OLZ125" s="10"/>
      <c r="OMA125" s="10"/>
      <c r="OMB125" s="10"/>
      <c r="OMC125" s="10"/>
      <c r="OMD125" s="10"/>
      <c r="OME125" s="10"/>
      <c r="OMF125" s="10"/>
      <c r="OMG125" s="10"/>
      <c r="OMH125" s="10"/>
      <c r="OMI125" s="10"/>
      <c r="OMJ125" s="10"/>
      <c r="OMK125" s="10"/>
      <c r="OML125" s="10"/>
      <c r="OMM125" s="10"/>
      <c r="OMN125" s="10"/>
      <c r="OMO125" s="10"/>
      <c r="OMP125" s="10"/>
      <c r="OMQ125" s="10"/>
      <c r="OMR125" s="10"/>
      <c r="OMS125" s="10"/>
      <c r="OMT125" s="10"/>
      <c r="OMU125" s="10"/>
      <c r="OMV125" s="10"/>
      <c r="OMW125" s="10"/>
      <c r="OMX125" s="10"/>
      <c r="OMY125" s="10"/>
      <c r="OMZ125" s="10"/>
      <c r="ONA125" s="10"/>
      <c r="ONB125" s="10"/>
      <c r="ONC125" s="10"/>
      <c r="OND125" s="10"/>
      <c r="ONE125" s="10"/>
      <c r="ONF125" s="10"/>
      <c r="ONG125" s="10"/>
      <c r="ONH125" s="10"/>
      <c r="ONI125" s="10"/>
      <c r="ONJ125" s="10"/>
      <c r="ONK125" s="10"/>
      <c r="ONL125" s="10"/>
      <c r="ONM125" s="10"/>
      <c r="ONN125" s="10"/>
      <c r="ONO125" s="10"/>
      <c r="ONP125" s="10"/>
      <c r="ONQ125" s="10"/>
      <c r="ONR125" s="10"/>
      <c r="ONS125" s="10"/>
      <c r="ONT125" s="10"/>
      <c r="ONU125" s="10"/>
      <c r="ONV125" s="10"/>
      <c r="ONW125" s="10"/>
      <c r="ONX125" s="10"/>
      <c r="ONY125" s="10"/>
      <c r="ONZ125" s="10"/>
      <c r="OOA125" s="10"/>
      <c r="OOB125" s="10"/>
      <c r="OOC125" s="10"/>
      <c r="OOD125" s="10"/>
      <c r="OOE125" s="10"/>
      <c r="OOF125" s="10"/>
      <c r="OOG125" s="10"/>
      <c r="OOH125" s="10"/>
      <c r="OOI125" s="10"/>
      <c r="OOJ125" s="10"/>
      <c r="OOK125" s="10"/>
      <c r="OOL125" s="10"/>
      <c r="OOM125" s="10"/>
      <c r="OON125" s="10"/>
      <c r="OOO125" s="10"/>
      <c r="OOP125" s="10"/>
      <c r="OOQ125" s="10"/>
      <c r="OOR125" s="10"/>
      <c r="OOS125" s="10"/>
      <c r="OOT125" s="10"/>
      <c r="OOU125" s="10"/>
      <c r="OOV125" s="10"/>
      <c r="OOW125" s="10"/>
      <c r="OOX125" s="10"/>
      <c r="OOY125" s="10"/>
      <c r="OOZ125" s="10"/>
      <c r="OPA125" s="10"/>
      <c r="OPB125" s="10"/>
      <c r="OPC125" s="10"/>
      <c r="OPD125" s="10"/>
      <c r="OPE125" s="10"/>
      <c r="OPF125" s="10"/>
      <c r="OPG125" s="10"/>
      <c r="OPH125" s="10"/>
      <c r="OPI125" s="10"/>
      <c r="OPJ125" s="10"/>
      <c r="OPK125" s="10"/>
      <c r="OPL125" s="10"/>
      <c r="OPM125" s="10"/>
      <c r="OPN125" s="10"/>
      <c r="OPO125" s="10"/>
      <c r="OPP125" s="10"/>
      <c r="OPQ125" s="10"/>
      <c r="OPR125" s="10"/>
      <c r="OPS125" s="10"/>
      <c r="OPT125" s="10"/>
      <c r="OPU125" s="10"/>
      <c r="OPV125" s="10"/>
      <c r="OPW125" s="10"/>
      <c r="OPX125" s="10"/>
      <c r="OPY125" s="10"/>
      <c r="OPZ125" s="10"/>
      <c r="OQA125" s="10"/>
      <c r="OQB125" s="10"/>
      <c r="OQC125" s="10"/>
      <c r="OQD125" s="10"/>
      <c r="OQE125" s="10"/>
      <c r="OQF125" s="10"/>
      <c r="OQG125" s="10"/>
      <c r="OQH125" s="10"/>
      <c r="OQI125" s="10"/>
      <c r="OQJ125" s="10"/>
      <c r="OQK125" s="10"/>
      <c r="OQL125" s="10"/>
      <c r="OQM125" s="10"/>
      <c r="OQN125" s="10"/>
      <c r="OQO125" s="10"/>
      <c r="OQP125" s="10"/>
      <c r="OQQ125" s="10"/>
      <c r="OQR125" s="10"/>
      <c r="OQS125" s="10"/>
      <c r="OQT125" s="10"/>
      <c r="OQU125" s="10"/>
      <c r="OQV125" s="10"/>
      <c r="OQW125" s="10"/>
      <c r="OQX125" s="10"/>
      <c r="OQY125" s="10"/>
      <c r="OQZ125" s="10"/>
      <c r="ORA125" s="10"/>
      <c r="ORB125" s="10"/>
      <c r="ORC125" s="10"/>
      <c r="ORD125" s="10"/>
      <c r="ORE125" s="10"/>
      <c r="ORF125" s="10"/>
      <c r="ORG125" s="10"/>
      <c r="ORH125" s="10"/>
      <c r="ORI125" s="10"/>
      <c r="ORJ125" s="10"/>
      <c r="ORK125" s="10"/>
      <c r="ORL125" s="10"/>
      <c r="ORM125" s="10"/>
      <c r="ORN125" s="10"/>
      <c r="ORO125" s="10"/>
      <c r="ORP125" s="10"/>
      <c r="ORQ125" s="10"/>
      <c r="ORR125" s="10"/>
      <c r="ORS125" s="10"/>
      <c r="ORT125" s="10"/>
      <c r="ORU125" s="10"/>
      <c r="ORV125" s="10"/>
      <c r="ORW125" s="10"/>
      <c r="ORX125" s="10"/>
      <c r="ORY125" s="10"/>
      <c r="ORZ125" s="10"/>
      <c r="OSA125" s="10"/>
      <c r="OSB125" s="10"/>
      <c r="OSC125" s="10"/>
      <c r="OSD125" s="10"/>
      <c r="OSE125" s="10"/>
      <c r="OSF125" s="10"/>
      <c r="OSG125" s="10"/>
      <c r="OSH125" s="10"/>
      <c r="OSI125" s="10"/>
      <c r="OSJ125" s="10"/>
      <c r="OSK125" s="10"/>
      <c r="OSL125" s="10"/>
      <c r="OSM125" s="10"/>
      <c r="OSN125" s="10"/>
      <c r="OSO125" s="10"/>
      <c r="OSP125" s="10"/>
      <c r="OSQ125" s="10"/>
      <c r="OSR125" s="10"/>
      <c r="OSS125" s="10"/>
      <c r="OST125" s="10"/>
      <c r="OSU125" s="10"/>
      <c r="OSV125" s="10"/>
      <c r="OSW125" s="10"/>
      <c r="OSX125" s="10"/>
      <c r="OSY125" s="10"/>
      <c r="OSZ125" s="10"/>
      <c r="OTA125" s="10"/>
      <c r="OTB125" s="10"/>
      <c r="OTC125" s="10"/>
      <c r="OTD125" s="10"/>
      <c r="OTE125" s="10"/>
      <c r="OTF125" s="10"/>
      <c r="OTG125" s="10"/>
      <c r="OTH125" s="10"/>
      <c r="OTI125" s="10"/>
      <c r="OTJ125" s="10"/>
      <c r="OTK125" s="10"/>
      <c r="OTL125" s="10"/>
      <c r="OTM125" s="10"/>
      <c r="OTN125" s="10"/>
      <c r="OTO125" s="10"/>
      <c r="OTP125" s="10"/>
      <c r="OTQ125" s="10"/>
      <c r="OTR125" s="10"/>
      <c r="OTS125" s="10"/>
      <c r="OTT125" s="10"/>
      <c r="OTU125" s="10"/>
      <c r="OTV125" s="10"/>
      <c r="OTW125" s="10"/>
      <c r="OTX125" s="10"/>
      <c r="OTY125" s="10"/>
      <c r="OTZ125" s="10"/>
      <c r="OUA125" s="10"/>
      <c r="OUB125" s="10"/>
      <c r="OUC125" s="10"/>
      <c r="OUD125" s="10"/>
      <c r="OUE125" s="10"/>
      <c r="OUF125" s="10"/>
      <c r="OUG125" s="10"/>
      <c r="OUH125" s="10"/>
      <c r="OUI125" s="10"/>
      <c r="OUJ125" s="10"/>
      <c r="OUK125" s="10"/>
      <c r="OUL125" s="10"/>
      <c r="OUM125" s="10"/>
      <c r="OUN125" s="10"/>
      <c r="OUO125" s="10"/>
      <c r="OUP125" s="10"/>
      <c r="OUQ125" s="10"/>
      <c r="OUR125" s="10"/>
      <c r="OUS125" s="10"/>
      <c r="OUT125" s="10"/>
      <c r="OUU125" s="10"/>
      <c r="OUV125" s="10"/>
      <c r="OUW125" s="10"/>
      <c r="OUX125" s="10"/>
      <c r="OUY125" s="10"/>
      <c r="OUZ125" s="10"/>
      <c r="OVA125" s="10"/>
      <c r="OVB125" s="10"/>
      <c r="OVC125" s="10"/>
      <c r="OVD125" s="10"/>
      <c r="OVE125" s="10"/>
      <c r="OVF125" s="10"/>
      <c r="OVG125" s="10"/>
      <c r="OVH125" s="10"/>
      <c r="OVI125" s="10"/>
      <c r="OVJ125" s="10"/>
      <c r="OVK125" s="10"/>
      <c r="OVL125" s="10"/>
      <c r="OVM125" s="10"/>
      <c r="OVN125" s="10"/>
      <c r="OVO125" s="10"/>
      <c r="OVP125" s="10"/>
      <c r="OVQ125" s="10"/>
      <c r="OVR125" s="10"/>
      <c r="OVS125" s="10"/>
      <c r="OVT125" s="10"/>
      <c r="OVU125" s="10"/>
      <c r="OVV125" s="10"/>
      <c r="OVW125" s="10"/>
      <c r="OVX125" s="10"/>
      <c r="OVY125" s="10"/>
      <c r="OVZ125" s="10"/>
      <c r="OWA125" s="10"/>
      <c r="OWB125" s="10"/>
      <c r="OWC125" s="10"/>
      <c r="OWD125" s="10"/>
      <c r="OWE125" s="10"/>
      <c r="OWF125" s="10"/>
      <c r="OWG125" s="10"/>
      <c r="OWH125" s="10"/>
      <c r="OWI125" s="10"/>
      <c r="OWJ125" s="10"/>
      <c r="OWK125" s="10"/>
      <c r="OWL125" s="10"/>
      <c r="OWM125" s="10"/>
      <c r="OWN125" s="10"/>
      <c r="OWO125" s="10"/>
      <c r="OWP125" s="10"/>
      <c r="OWQ125" s="10"/>
      <c r="OWR125" s="10"/>
      <c r="OWS125" s="10"/>
      <c r="OWT125" s="10"/>
      <c r="OWU125" s="10"/>
      <c r="OWV125" s="10"/>
      <c r="OWW125" s="10"/>
      <c r="OWX125" s="10"/>
      <c r="OWY125" s="10"/>
      <c r="OWZ125" s="10"/>
      <c r="OXA125" s="10"/>
      <c r="OXB125" s="10"/>
      <c r="OXC125" s="10"/>
      <c r="OXD125" s="10"/>
      <c r="OXE125" s="10"/>
      <c r="OXF125" s="10"/>
      <c r="OXG125" s="10"/>
      <c r="OXH125" s="10"/>
      <c r="OXI125" s="10"/>
      <c r="OXJ125" s="10"/>
      <c r="OXK125" s="10"/>
      <c r="OXL125" s="10"/>
      <c r="OXM125" s="10"/>
      <c r="OXN125" s="10"/>
      <c r="OXO125" s="10"/>
      <c r="OXP125" s="10"/>
      <c r="OXQ125" s="10"/>
      <c r="OXR125" s="10"/>
      <c r="OXS125" s="10"/>
      <c r="OXT125" s="10"/>
      <c r="OXU125" s="10"/>
      <c r="OXV125" s="10"/>
      <c r="OXW125" s="10"/>
      <c r="OXX125" s="10"/>
      <c r="OXY125" s="10"/>
      <c r="OXZ125" s="10"/>
      <c r="OYA125" s="10"/>
      <c r="OYB125" s="10"/>
      <c r="OYC125" s="10"/>
      <c r="OYD125" s="10"/>
      <c r="OYE125" s="10"/>
      <c r="OYF125" s="10"/>
      <c r="OYG125" s="10"/>
      <c r="OYH125" s="10"/>
      <c r="OYI125" s="10"/>
      <c r="OYJ125" s="10"/>
      <c r="OYK125" s="10"/>
      <c r="OYL125" s="10"/>
      <c r="OYM125" s="10"/>
      <c r="OYN125" s="10"/>
      <c r="OYO125" s="10"/>
      <c r="OYP125" s="10"/>
      <c r="OYQ125" s="10"/>
      <c r="OYR125" s="10"/>
      <c r="OYS125" s="10"/>
      <c r="OYT125" s="10"/>
      <c r="OYU125" s="10"/>
      <c r="OYV125" s="10"/>
      <c r="OYW125" s="10"/>
      <c r="OYX125" s="10"/>
      <c r="OYY125" s="10"/>
      <c r="OYZ125" s="10"/>
      <c r="OZA125" s="10"/>
      <c r="OZB125" s="10"/>
      <c r="OZC125" s="10"/>
      <c r="OZD125" s="10"/>
      <c r="OZE125" s="10"/>
      <c r="OZF125" s="10"/>
      <c r="OZG125" s="10"/>
      <c r="OZH125" s="10"/>
      <c r="OZI125" s="10"/>
      <c r="OZJ125" s="10"/>
      <c r="OZK125" s="10"/>
      <c r="OZL125" s="10"/>
      <c r="OZM125" s="10"/>
      <c r="OZN125" s="10"/>
      <c r="OZO125" s="10"/>
      <c r="OZP125" s="10"/>
      <c r="OZQ125" s="10"/>
      <c r="OZR125" s="10"/>
      <c r="OZS125" s="10"/>
      <c r="OZT125" s="10"/>
      <c r="OZU125" s="10"/>
      <c r="OZV125" s="10"/>
      <c r="OZW125" s="10"/>
      <c r="OZX125" s="10"/>
      <c r="OZY125" s="10"/>
      <c r="OZZ125" s="10"/>
      <c r="PAA125" s="10"/>
      <c r="PAB125" s="10"/>
      <c r="PAC125" s="10"/>
      <c r="PAD125" s="10"/>
      <c r="PAE125" s="10"/>
      <c r="PAF125" s="10"/>
      <c r="PAG125" s="10"/>
      <c r="PAH125" s="10"/>
      <c r="PAI125" s="10"/>
      <c r="PAJ125" s="10"/>
      <c r="PAK125" s="10"/>
      <c r="PAL125" s="10"/>
      <c r="PAM125" s="10"/>
      <c r="PAN125" s="10"/>
      <c r="PAO125" s="10"/>
      <c r="PAP125" s="10"/>
      <c r="PAQ125" s="10"/>
      <c r="PAR125" s="10"/>
      <c r="PAS125" s="10"/>
      <c r="PAT125" s="10"/>
      <c r="PAU125" s="10"/>
      <c r="PAV125" s="10"/>
      <c r="PAW125" s="10"/>
      <c r="PAX125" s="10"/>
      <c r="PAY125" s="10"/>
      <c r="PAZ125" s="10"/>
      <c r="PBA125" s="10"/>
      <c r="PBB125" s="10"/>
      <c r="PBC125" s="10"/>
      <c r="PBD125" s="10"/>
      <c r="PBE125" s="10"/>
      <c r="PBF125" s="10"/>
      <c r="PBG125" s="10"/>
      <c r="PBH125" s="10"/>
      <c r="PBI125" s="10"/>
      <c r="PBJ125" s="10"/>
      <c r="PBK125" s="10"/>
      <c r="PBL125" s="10"/>
      <c r="PBM125" s="10"/>
      <c r="PBN125" s="10"/>
      <c r="PBO125" s="10"/>
      <c r="PBP125" s="10"/>
      <c r="PBQ125" s="10"/>
      <c r="PBR125" s="10"/>
      <c r="PBS125" s="10"/>
      <c r="PBT125" s="10"/>
      <c r="PBU125" s="10"/>
      <c r="PBV125" s="10"/>
      <c r="PBW125" s="10"/>
      <c r="PBX125" s="10"/>
      <c r="PBY125" s="10"/>
      <c r="PBZ125" s="10"/>
      <c r="PCA125" s="10"/>
      <c r="PCB125" s="10"/>
      <c r="PCC125" s="10"/>
      <c r="PCD125" s="10"/>
      <c r="PCE125" s="10"/>
      <c r="PCF125" s="10"/>
      <c r="PCG125" s="10"/>
      <c r="PCH125" s="10"/>
      <c r="PCI125" s="10"/>
      <c r="PCJ125" s="10"/>
      <c r="PCK125" s="10"/>
      <c r="PCL125" s="10"/>
      <c r="PCM125" s="10"/>
      <c r="PCN125" s="10"/>
      <c r="PCO125" s="10"/>
      <c r="PCP125" s="10"/>
      <c r="PCQ125" s="10"/>
      <c r="PCR125" s="10"/>
      <c r="PCS125" s="10"/>
      <c r="PCT125" s="10"/>
      <c r="PCU125" s="10"/>
      <c r="PCV125" s="10"/>
      <c r="PCW125" s="10"/>
      <c r="PCX125" s="10"/>
      <c r="PCY125" s="10"/>
      <c r="PCZ125" s="10"/>
      <c r="PDA125" s="10"/>
      <c r="PDB125" s="10"/>
      <c r="PDC125" s="10"/>
      <c r="PDD125" s="10"/>
      <c r="PDE125" s="10"/>
      <c r="PDF125" s="10"/>
      <c r="PDG125" s="10"/>
      <c r="PDH125" s="10"/>
      <c r="PDI125" s="10"/>
      <c r="PDJ125" s="10"/>
      <c r="PDK125" s="10"/>
      <c r="PDL125" s="10"/>
      <c r="PDM125" s="10"/>
      <c r="PDN125" s="10"/>
      <c r="PDO125" s="10"/>
      <c r="PDP125" s="10"/>
      <c r="PDQ125" s="10"/>
      <c r="PDR125" s="10"/>
      <c r="PDS125" s="10"/>
      <c r="PDT125" s="10"/>
      <c r="PDU125" s="10"/>
      <c r="PDV125" s="10"/>
      <c r="PDW125" s="10"/>
      <c r="PDX125" s="10"/>
      <c r="PDY125" s="10"/>
      <c r="PDZ125" s="10"/>
      <c r="PEA125" s="10"/>
      <c r="PEB125" s="10"/>
      <c r="PEC125" s="10"/>
      <c r="PED125" s="10"/>
      <c r="PEE125" s="10"/>
      <c r="PEF125" s="10"/>
      <c r="PEG125" s="10"/>
      <c r="PEH125" s="10"/>
      <c r="PEI125" s="10"/>
      <c r="PEJ125" s="10"/>
      <c r="PEK125" s="10"/>
      <c r="PEL125" s="10"/>
      <c r="PEM125" s="10"/>
      <c r="PEN125" s="10"/>
      <c r="PEO125" s="10"/>
      <c r="PEP125" s="10"/>
      <c r="PEQ125" s="10"/>
      <c r="PER125" s="10"/>
      <c r="PES125" s="10"/>
      <c r="PET125" s="10"/>
      <c r="PEU125" s="10"/>
      <c r="PEV125" s="10"/>
      <c r="PEW125" s="10"/>
      <c r="PEX125" s="10"/>
      <c r="PEY125" s="10"/>
      <c r="PEZ125" s="10"/>
      <c r="PFA125" s="10"/>
      <c r="PFB125" s="10"/>
      <c r="PFC125" s="10"/>
      <c r="PFD125" s="10"/>
      <c r="PFE125" s="10"/>
      <c r="PFF125" s="10"/>
      <c r="PFG125" s="10"/>
      <c r="PFH125" s="10"/>
      <c r="PFI125" s="10"/>
      <c r="PFJ125" s="10"/>
      <c r="PFK125" s="10"/>
      <c r="PFL125" s="10"/>
      <c r="PFM125" s="10"/>
      <c r="PFN125" s="10"/>
      <c r="PFO125" s="10"/>
      <c r="PFP125" s="10"/>
      <c r="PFQ125" s="10"/>
      <c r="PFR125" s="10"/>
      <c r="PFS125" s="10"/>
      <c r="PFT125" s="10"/>
      <c r="PFU125" s="10"/>
      <c r="PFV125" s="10"/>
      <c r="PFW125" s="10"/>
      <c r="PFX125" s="10"/>
      <c r="PFY125" s="10"/>
      <c r="PFZ125" s="10"/>
      <c r="PGA125" s="10"/>
      <c r="PGB125" s="10"/>
      <c r="PGC125" s="10"/>
      <c r="PGD125" s="10"/>
      <c r="PGE125" s="10"/>
      <c r="PGF125" s="10"/>
      <c r="PGG125" s="10"/>
      <c r="PGH125" s="10"/>
      <c r="PGI125" s="10"/>
      <c r="PGJ125" s="10"/>
      <c r="PGK125" s="10"/>
      <c r="PGL125" s="10"/>
      <c r="PGM125" s="10"/>
      <c r="PGN125" s="10"/>
      <c r="PGO125" s="10"/>
      <c r="PGP125" s="10"/>
      <c r="PGQ125" s="10"/>
      <c r="PGR125" s="10"/>
      <c r="PGS125" s="10"/>
      <c r="PGT125" s="10"/>
      <c r="PGU125" s="10"/>
      <c r="PGV125" s="10"/>
      <c r="PGW125" s="10"/>
      <c r="PGX125" s="10"/>
      <c r="PGY125" s="10"/>
      <c r="PGZ125" s="10"/>
      <c r="PHA125" s="10"/>
      <c r="PHB125" s="10"/>
      <c r="PHC125" s="10"/>
      <c r="PHD125" s="10"/>
      <c r="PHE125" s="10"/>
      <c r="PHF125" s="10"/>
      <c r="PHG125" s="10"/>
      <c r="PHH125" s="10"/>
      <c r="PHI125" s="10"/>
      <c r="PHJ125" s="10"/>
      <c r="PHK125" s="10"/>
      <c r="PHL125" s="10"/>
      <c r="PHM125" s="10"/>
      <c r="PHN125" s="10"/>
      <c r="PHO125" s="10"/>
      <c r="PHP125" s="10"/>
      <c r="PHQ125" s="10"/>
      <c r="PHR125" s="10"/>
      <c r="PHS125" s="10"/>
      <c r="PHT125" s="10"/>
      <c r="PHU125" s="10"/>
      <c r="PHV125" s="10"/>
      <c r="PHW125" s="10"/>
      <c r="PHX125" s="10"/>
      <c r="PHY125" s="10"/>
      <c r="PHZ125" s="10"/>
      <c r="PIA125" s="10"/>
      <c r="PIB125" s="10"/>
      <c r="PIC125" s="10"/>
      <c r="PID125" s="10"/>
      <c r="PIE125" s="10"/>
      <c r="PIF125" s="10"/>
      <c r="PIG125" s="10"/>
      <c r="PIH125" s="10"/>
      <c r="PII125" s="10"/>
      <c r="PIJ125" s="10"/>
      <c r="PIK125" s="10"/>
      <c r="PIL125" s="10"/>
      <c r="PIM125" s="10"/>
      <c r="PIN125" s="10"/>
      <c r="PIO125" s="10"/>
      <c r="PIP125" s="10"/>
      <c r="PIQ125" s="10"/>
      <c r="PIR125" s="10"/>
      <c r="PIS125" s="10"/>
      <c r="PIT125" s="10"/>
      <c r="PIU125" s="10"/>
      <c r="PIV125" s="10"/>
      <c r="PIW125" s="10"/>
      <c r="PIX125" s="10"/>
      <c r="PIY125" s="10"/>
      <c r="PIZ125" s="10"/>
      <c r="PJA125" s="10"/>
      <c r="PJB125" s="10"/>
      <c r="PJC125" s="10"/>
      <c r="PJD125" s="10"/>
      <c r="PJE125" s="10"/>
      <c r="PJF125" s="10"/>
      <c r="PJG125" s="10"/>
      <c r="PJH125" s="10"/>
      <c r="PJI125" s="10"/>
      <c r="PJJ125" s="10"/>
      <c r="PJK125" s="10"/>
      <c r="PJL125" s="10"/>
      <c r="PJM125" s="10"/>
      <c r="PJN125" s="10"/>
      <c r="PJO125" s="10"/>
      <c r="PJP125" s="10"/>
      <c r="PJQ125" s="10"/>
      <c r="PJR125" s="10"/>
      <c r="PJS125" s="10"/>
      <c r="PJT125" s="10"/>
      <c r="PJU125" s="10"/>
      <c r="PJV125" s="10"/>
      <c r="PJW125" s="10"/>
      <c r="PJX125" s="10"/>
      <c r="PJY125" s="10"/>
      <c r="PJZ125" s="10"/>
      <c r="PKA125" s="10"/>
      <c r="PKB125" s="10"/>
      <c r="PKC125" s="10"/>
      <c r="PKD125" s="10"/>
      <c r="PKE125" s="10"/>
      <c r="PKF125" s="10"/>
      <c r="PKG125" s="10"/>
      <c r="PKH125" s="10"/>
      <c r="PKI125" s="10"/>
      <c r="PKJ125" s="10"/>
      <c r="PKK125" s="10"/>
      <c r="PKL125" s="10"/>
      <c r="PKM125" s="10"/>
      <c r="PKN125" s="10"/>
      <c r="PKO125" s="10"/>
      <c r="PKP125" s="10"/>
      <c r="PKQ125" s="10"/>
      <c r="PKR125" s="10"/>
      <c r="PKS125" s="10"/>
      <c r="PKT125" s="10"/>
      <c r="PKU125" s="10"/>
      <c r="PKV125" s="10"/>
      <c r="PKW125" s="10"/>
      <c r="PKX125" s="10"/>
      <c r="PKY125" s="10"/>
      <c r="PKZ125" s="10"/>
      <c r="PLA125" s="10"/>
      <c r="PLB125" s="10"/>
      <c r="PLC125" s="10"/>
      <c r="PLD125" s="10"/>
      <c r="PLE125" s="10"/>
      <c r="PLF125" s="10"/>
      <c r="PLG125" s="10"/>
      <c r="PLH125" s="10"/>
      <c r="PLI125" s="10"/>
      <c r="PLJ125" s="10"/>
      <c r="PLK125" s="10"/>
      <c r="PLL125" s="10"/>
      <c r="PLM125" s="10"/>
      <c r="PLN125" s="10"/>
      <c r="PLO125" s="10"/>
      <c r="PLP125" s="10"/>
      <c r="PLQ125" s="10"/>
      <c r="PLR125" s="10"/>
      <c r="PLS125" s="10"/>
      <c r="PLT125" s="10"/>
      <c r="PLU125" s="10"/>
      <c r="PLV125" s="10"/>
      <c r="PLW125" s="10"/>
      <c r="PLX125" s="10"/>
      <c r="PLY125" s="10"/>
      <c r="PLZ125" s="10"/>
      <c r="PMA125" s="10"/>
      <c r="PMB125" s="10"/>
      <c r="PMC125" s="10"/>
      <c r="PMD125" s="10"/>
      <c r="PME125" s="10"/>
      <c r="PMF125" s="10"/>
      <c r="PMG125" s="10"/>
      <c r="PMH125" s="10"/>
      <c r="PMI125" s="10"/>
      <c r="PMJ125" s="10"/>
      <c r="PMK125" s="10"/>
      <c r="PML125" s="10"/>
      <c r="PMM125" s="10"/>
      <c r="PMN125" s="10"/>
      <c r="PMO125" s="10"/>
      <c r="PMP125" s="10"/>
      <c r="PMQ125" s="10"/>
      <c r="PMR125" s="10"/>
      <c r="PMS125" s="10"/>
      <c r="PMT125" s="10"/>
      <c r="PMU125" s="10"/>
      <c r="PMV125" s="10"/>
      <c r="PMW125" s="10"/>
      <c r="PMX125" s="10"/>
      <c r="PMY125" s="10"/>
      <c r="PMZ125" s="10"/>
      <c r="PNA125" s="10"/>
      <c r="PNB125" s="10"/>
      <c r="PNC125" s="10"/>
      <c r="PND125" s="10"/>
      <c r="PNE125" s="10"/>
      <c r="PNF125" s="10"/>
      <c r="PNG125" s="10"/>
      <c r="PNH125" s="10"/>
      <c r="PNI125" s="10"/>
      <c r="PNJ125" s="10"/>
      <c r="PNK125" s="10"/>
      <c r="PNL125" s="10"/>
      <c r="PNM125" s="10"/>
      <c r="PNN125" s="10"/>
      <c r="PNO125" s="10"/>
      <c r="PNP125" s="10"/>
      <c r="PNQ125" s="10"/>
      <c r="PNR125" s="10"/>
      <c r="PNS125" s="10"/>
      <c r="PNT125" s="10"/>
      <c r="PNU125" s="10"/>
      <c r="PNV125" s="10"/>
      <c r="PNW125" s="10"/>
      <c r="PNX125" s="10"/>
      <c r="PNY125" s="10"/>
      <c r="PNZ125" s="10"/>
      <c r="POA125" s="10"/>
      <c r="POB125" s="10"/>
      <c r="POC125" s="10"/>
      <c r="POD125" s="10"/>
      <c r="POE125" s="10"/>
      <c r="POF125" s="10"/>
      <c r="POG125" s="10"/>
      <c r="POH125" s="10"/>
      <c r="POI125" s="10"/>
      <c r="POJ125" s="10"/>
      <c r="POK125" s="10"/>
      <c r="POL125" s="10"/>
      <c r="POM125" s="10"/>
      <c r="PON125" s="10"/>
      <c r="POO125" s="10"/>
      <c r="POP125" s="10"/>
      <c r="POQ125" s="10"/>
      <c r="POR125" s="10"/>
      <c r="POS125" s="10"/>
      <c r="POT125" s="10"/>
      <c r="POU125" s="10"/>
      <c r="POV125" s="10"/>
      <c r="POW125" s="10"/>
      <c r="POX125" s="10"/>
      <c r="POY125" s="10"/>
      <c r="POZ125" s="10"/>
      <c r="PPA125" s="10"/>
      <c r="PPB125" s="10"/>
      <c r="PPC125" s="10"/>
      <c r="PPD125" s="10"/>
      <c r="PPE125" s="10"/>
      <c r="PPF125" s="10"/>
      <c r="PPG125" s="10"/>
      <c r="PPH125" s="10"/>
      <c r="PPI125" s="10"/>
      <c r="PPJ125" s="10"/>
      <c r="PPK125" s="10"/>
      <c r="PPL125" s="10"/>
      <c r="PPM125" s="10"/>
      <c r="PPN125" s="10"/>
      <c r="PPO125" s="10"/>
      <c r="PPP125" s="10"/>
      <c r="PPQ125" s="10"/>
      <c r="PPR125" s="10"/>
      <c r="PPS125" s="10"/>
      <c r="PPT125" s="10"/>
      <c r="PPU125" s="10"/>
      <c r="PPV125" s="10"/>
      <c r="PPW125" s="10"/>
      <c r="PPX125" s="10"/>
      <c r="PPY125" s="10"/>
      <c r="PPZ125" s="10"/>
      <c r="PQA125" s="10"/>
      <c r="PQB125" s="10"/>
      <c r="PQC125" s="10"/>
      <c r="PQD125" s="10"/>
      <c r="PQE125" s="10"/>
      <c r="PQF125" s="10"/>
      <c r="PQG125" s="10"/>
      <c r="PQH125" s="10"/>
      <c r="PQI125" s="10"/>
      <c r="PQJ125" s="10"/>
      <c r="PQK125" s="10"/>
      <c r="PQL125" s="10"/>
      <c r="PQM125" s="10"/>
      <c r="PQN125" s="10"/>
      <c r="PQO125" s="10"/>
      <c r="PQP125" s="10"/>
      <c r="PQQ125" s="10"/>
      <c r="PQR125" s="10"/>
      <c r="PQS125" s="10"/>
      <c r="PQT125" s="10"/>
      <c r="PQU125" s="10"/>
      <c r="PQV125" s="10"/>
      <c r="PQW125" s="10"/>
      <c r="PQX125" s="10"/>
      <c r="PQY125" s="10"/>
      <c r="PQZ125" s="10"/>
      <c r="PRA125" s="10"/>
      <c r="PRB125" s="10"/>
      <c r="PRC125" s="10"/>
      <c r="PRD125" s="10"/>
      <c r="PRE125" s="10"/>
      <c r="PRF125" s="10"/>
      <c r="PRG125" s="10"/>
      <c r="PRH125" s="10"/>
      <c r="PRI125" s="10"/>
      <c r="PRJ125" s="10"/>
      <c r="PRK125" s="10"/>
      <c r="PRL125" s="10"/>
      <c r="PRM125" s="10"/>
      <c r="PRN125" s="10"/>
      <c r="PRO125" s="10"/>
      <c r="PRP125" s="10"/>
      <c r="PRQ125" s="10"/>
      <c r="PRR125" s="10"/>
      <c r="PRS125" s="10"/>
      <c r="PRT125" s="10"/>
      <c r="PRU125" s="10"/>
      <c r="PRV125" s="10"/>
      <c r="PRW125" s="10"/>
      <c r="PRX125" s="10"/>
      <c r="PRY125" s="10"/>
      <c r="PRZ125" s="10"/>
      <c r="PSA125" s="10"/>
      <c r="PSB125" s="10"/>
      <c r="PSC125" s="10"/>
      <c r="PSD125" s="10"/>
      <c r="PSE125" s="10"/>
      <c r="PSF125" s="10"/>
      <c r="PSG125" s="10"/>
      <c r="PSH125" s="10"/>
      <c r="PSI125" s="10"/>
      <c r="PSJ125" s="10"/>
      <c r="PSK125" s="10"/>
      <c r="PSL125" s="10"/>
      <c r="PSM125" s="10"/>
      <c r="PSN125" s="10"/>
      <c r="PSO125" s="10"/>
      <c r="PSP125" s="10"/>
      <c r="PSQ125" s="10"/>
      <c r="PSR125" s="10"/>
      <c r="PSS125" s="10"/>
      <c r="PST125" s="10"/>
      <c r="PSU125" s="10"/>
      <c r="PSV125" s="10"/>
      <c r="PSW125" s="10"/>
      <c r="PSX125" s="10"/>
      <c r="PSY125" s="10"/>
      <c r="PSZ125" s="10"/>
      <c r="PTA125" s="10"/>
      <c r="PTB125" s="10"/>
      <c r="PTC125" s="10"/>
      <c r="PTD125" s="10"/>
      <c r="PTE125" s="10"/>
      <c r="PTF125" s="10"/>
      <c r="PTG125" s="10"/>
      <c r="PTH125" s="10"/>
      <c r="PTI125" s="10"/>
      <c r="PTJ125" s="10"/>
      <c r="PTK125" s="10"/>
      <c r="PTL125" s="10"/>
      <c r="PTM125" s="10"/>
      <c r="PTN125" s="10"/>
      <c r="PTO125" s="10"/>
      <c r="PTP125" s="10"/>
      <c r="PTQ125" s="10"/>
      <c r="PTR125" s="10"/>
      <c r="PTS125" s="10"/>
      <c r="PTT125" s="10"/>
      <c r="PTU125" s="10"/>
      <c r="PTV125" s="10"/>
      <c r="PTW125" s="10"/>
      <c r="PTX125" s="10"/>
      <c r="PTY125" s="10"/>
      <c r="PTZ125" s="10"/>
      <c r="PUA125" s="10"/>
      <c r="PUB125" s="10"/>
      <c r="PUC125" s="10"/>
      <c r="PUD125" s="10"/>
      <c r="PUE125" s="10"/>
      <c r="PUF125" s="10"/>
      <c r="PUG125" s="10"/>
      <c r="PUH125" s="10"/>
      <c r="PUI125" s="10"/>
      <c r="PUJ125" s="10"/>
      <c r="PUK125" s="10"/>
      <c r="PUL125" s="10"/>
      <c r="PUM125" s="10"/>
      <c r="PUN125" s="10"/>
      <c r="PUO125" s="10"/>
      <c r="PUP125" s="10"/>
      <c r="PUQ125" s="10"/>
      <c r="PUR125" s="10"/>
      <c r="PUS125" s="10"/>
      <c r="PUT125" s="10"/>
      <c r="PUU125" s="10"/>
      <c r="PUV125" s="10"/>
      <c r="PUW125" s="10"/>
      <c r="PUX125" s="10"/>
      <c r="PUY125" s="10"/>
      <c r="PUZ125" s="10"/>
      <c r="PVA125" s="10"/>
      <c r="PVB125" s="10"/>
      <c r="PVC125" s="10"/>
      <c r="PVD125" s="10"/>
      <c r="PVE125" s="10"/>
      <c r="PVF125" s="10"/>
      <c r="PVG125" s="10"/>
      <c r="PVH125" s="10"/>
      <c r="PVI125" s="10"/>
      <c r="PVJ125" s="10"/>
      <c r="PVK125" s="10"/>
      <c r="PVL125" s="10"/>
      <c r="PVM125" s="10"/>
      <c r="PVN125" s="10"/>
      <c r="PVO125" s="10"/>
      <c r="PVP125" s="10"/>
      <c r="PVQ125" s="10"/>
      <c r="PVR125" s="10"/>
      <c r="PVS125" s="10"/>
      <c r="PVT125" s="10"/>
      <c r="PVU125" s="10"/>
      <c r="PVV125" s="10"/>
      <c r="PVW125" s="10"/>
      <c r="PVX125" s="10"/>
      <c r="PVY125" s="10"/>
      <c r="PVZ125" s="10"/>
      <c r="PWA125" s="10"/>
      <c r="PWB125" s="10"/>
      <c r="PWC125" s="10"/>
      <c r="PWD125" s="10"/>
      <c r="PWE125" s="10"/>
      <c r="PWF125" s="10"/>
      <c r="PWG125" s="10"/>
      <c r="PWH125" s="10"/>
      <c r="PWI125" s="10"/>
      <c r="PWJ125" s="10"/>
      <c r="PWK125" s="10"/>
      <c r="PWL125" s="10"/>
      <c r="PWM125" s="10"/>
      <c r="PWN125" s="10"/>
      <c r="PWO125" s="10"/>
      <c r="PWP125" s="10"/>
      <c r="PWQ125" s="10"/>
      <c r="PWR125" s="10"/>
      <c r="PWS125" s="10"/>
      <c r="PWT125" s="10"/>
      <c r="PWU125" s="10"/>
      <c r="PWV125" s="10"/>
      <c r="PWW125" s="10"/>
      <c r="PWX125" s="10"/>
      <c r="PWY125" s="10"/>
      <c r="PWZ125" s="10"/>
      <c r="PXA125" s="10"/>
      <c r="PXB125" s="10"/>
      <c r="PXC125" s="10"/>
      <c r="PXD125" s="10"/>
      <c r="PXE125" s="10"/>
      <c r="PXF125" s="10"/>
      <c r="PXG125" s="10"/>
      <c r="PXH125" s="10"/>
      <c r="PXI125" s="10"/>
      <c r="PXJ125" s="10"/>
      <c r="PXK125" s="10"/>
      <c r="PXL125" s="10"/>
      <c r="PXM125" s="10"/>
      <c r="PXN125" s="10"/>
      <c r="PXO125" s="10"/>
      <c r="PXP125" s="10"/>
      <c r="PXQ125" s="10"/>
      <c r="PXR125" s="10"/>
      <c r="PXS125" s="10"/>
      <c r="PXT125" s="10"/>
      <c r="PXU125" s="10"/>
      <c r="PXV125" s="10"/>
      <c r="PXW125" s="10"/>
      <c r="PXX125" s="10"/>
      <c r="PXY125" s="10"/>
      <c r="PXZ125" s="10"/>
      <c r="PYA125" s="10"/>
      <c r="PYB125" s="10"/>
      <c r="PYC125" s="10"/>
      <c r="PYD125" s="10"/>
      <c r="PYE125" s="10"/>
      <c r="PYF125" s="10"/>
      <c r="PYG125" s="10"/>
      <c r="PYH125" s="10"/>
      <c r="PYI125" s="10"/>
      <c r="PYJ125" s="10"/>
      <c r="PYK125" s="10"/>
      <c r="PYL125" s="10"/>
      <c r="PYM125" s="10"/>
      <c r="PYN125" s="10"/>
      <c r="PYO125" s="10"/>
      <c r="PYP125" s="10"/>
      <c r="PYQ125" s="10"/>
      <c r="PYR125" s="10"/>
      <c r="PYS125" s="10"/>
      <c r="PYT125" s="10"/>
      <c r="PYU125" s="10"/>
      <c r="PYV125" s="10"/>
      <c r="PYW125" s="10"/>
      <c r="PYX125" s="10"/>
      <c r="PYY125" s="10"/>
      <c r="PYZ125" s="10"/>
      <c r="PZA125" s="10"/>
      <c r="PZB125" s="10"/>
      <c r="PZC125" s="10"/>
      <c r="PZD125" s="10"/>
      <c r="PZE125" s="10"/>
      <c r="PZF125" s="10"/>
      <c r="PZG125" s="10"/>
      <c r="PZH125" s="10"/>
      <c r="PZI125" s="10"/>
      <c r="PZJ125" s="10"/>
      <c r="PZK125" s="10"/>
      <c r="PZL125" s="10"/>
      <c r="PZM125" s="10"/>
      <c r="PZN125" s="10"/>
      <c r="PZO125" s="10"/>
      <c r="PZP125" s="10"/>
      <c r="PZQ125" s="10"/>
      <c r="PZR125" s="10"/>
      <c r="PZS125" s="10"/>
      <c r="PZT125" s="10"/>
      <c r="PZU125" s="10"/>
      <c r="PZV125" s="10"/>
      <c r="PZW125" s="10"/>
      <c r="PZX125" s="10"/>
      <c r="PZY125" s="10"/>
      <c r="PZZ125" s="10"/>
      <c r="QAA125" s="10"/>
      <c r="QAB125" s="10"/>
      <c r="QAC125" s="10"/>
      <c r="QAD125" s="10"/>
      <c r="QAE125" s="10"/>
      <c r="QAF125" s="10"/>
      <c r="QAG125" s="10"/>
      <c r="QAH125" s="10"/>
      <c r="QAI125" s="10"/>
      <c r="QAJ125" s="10"/>
      <c r="QAK125" s="10"/>
      <c r="QAL125" s="10"/>
      <c r="QAM125" s="10"/>
      <c r="QAN125" s="10"/>
      <c r="QAO125" s="10"/>
      <c r="QAP125" s="10"/>
      <c r="QAQ125" s="10"/>
      <c r="QAR125" s="10"/>
      <c r="QAS125" s="10"/>
      <c r="QAT125" s="10"/>
      <c r="QAU125" s="10"/>
      <c r="QAV125" s="10"/>
      <c r="QAW125" s="10"/>
      <c r="QAX125" s="10"/>
      <c r="QAY125" s="10"/>
      <c r="QAZ125" s="10"/>
      <c r="QBA125" s="10"/>
      <c r="QBB125" s="10"/>
      <c r="QBC125" s="10"/>
      <c r="QBD125" s="10"/>
      <c r="QBE125" s="10"/>
      <c r="QBF125" s="10"/>
      <c r="QBG125" s="10"/>
      <c r="QBH125" s="10"/>
      <c r="QBI125" s="10"/>
      <c r="QBJ125" s="10"/>
      <c r="QBK125" s="10"/>
      <c r="QBL125" s="10"/>
      <c r="QBM125" s="10"/>
      <c r="QBN125" s="10"/>
      <c r="QBO125" s="10"/>
      <c r="QBP125" s="10"/>
      <c r="QBQ125" s="10"/>
      <c r="QBR125" s="10"/>
      <c r="QBS125" s="10"/>
      <c r="QBT125" s="10"/>
      <c r="QBU125" s="10"/>
      <c r="QBV125" s="10"/>
      <c r="QBW125" s="10"/>
      <c r="QBX125" s="10"/>
      <c r="QBY125" s="10"/>
      <c r="QBZ125" s="10"/>
      <c r="QCA125" s="10"/>
      <c r="QCB125" s="10"/>
      <c r="QCC125" s="10"/>
      <c r="QCD125" s="10"/>
      <c r="QCE125" s="10"/>
      <c r="QCF125" s="10"/>
      <c r="QCG125" s="10"/>
      <c r="QCH125" s="10"/>
      <c r="QCI125" s="10"/>
      <c r="QCJ125" s="10"/>
      <c r="QCK125" s="10"/>
      <c r="QCL125" s="10"/>
      <c r="QCM125" s="10"/>
      <c r="QCN125" s="10"/>
      <c r="QCO125" s="10"/>
      <c r="QCP125" s="10"/>
      <c r="QCQ125" s="10"/>
      <c r="QCR125" s="10"/>
      <c r="QCS125" s="10"/>
      <c r="QCT125" s="10"/>
      <c r="QCU125" s="10"/>
      <c r="QCV125" s="10"/>
      <c r="QCW125" s="10"/>
      <c r="QCX125" s="10"/>
      <c r="QCY125" s="10"/>
      <c r="QCZ125" s="10"/>
      <c r="QDA125" s="10"/>
      <c r="QDB125" s="10"/>
      <c r="QDC125" s="10"/>
      <c r="QDD125" s="10"/>
      <c r="QDE125" s="10"/>
      <c r="QDF125" s="10"/>
      <c r="QDG125" s="10"/>
      <c r="QDH125" s="10"/>
      <c r="QDI125" s="10"/>
      <c r="QDJ125" s="10"/>
      <c r="QDK125" s="10"/>
      <c r="QDL125" s="10"/>
      <c r="QDM125" s="10"/>
      <c r="QDN125" s="10"/>
      <c r="QDO125" s="10"/>
      <c r="QDP125" s="10"/>
      <c r="QDQ125" s="10"/>
      <c r="QDR125" s="10"/>
      <c r="QDS125" s="10"/>
      <c r="QDT125" s="10"/>
      <c r="QDU125" s="10"/>
      <c r="QDV125" s="10"/>
      <c r="QDW125" s="10"/>
      <c r="QDX125" s="10"/>
      <c r="QDY125" s="10"/>
      <c r="QDZ125" s="10"/>
      <c r="QEA125" s="10"/>
      <c r="QEB125" s="10"/>
      <c r="QEC125" s="10"/>
      <c r="QED125" s="10"/>
      <c r="QEE125" s="10"/>
      <c r="QEF125" s="10"/>
      <c r="QEG125" s="10"/>
      <c r="QEH125" s="10"/>
      <c r="QEI125" s="10"/>
      <c r="QEJ125" s="10"/>
      <c r="QEK125" s="10"/>
      <c r="QEL125" s="10"/>
      <c r="QEM125" s="10"/>
      <c r="QEN125" s="10"/>
      <c r="QEO125" s="10"/>
      <c r="QEP125" s="10"/>
      <c r="QEQ125" s="10"/>
      <c r="QER125" s="10"/>
      <c r="QES125" s="10"/>
      <c r="QET125" s="10"/>
      <c r="QEU125" s="10"/>
      <c r="QEV125" s="10"/>
      <c r="QEW125" s="10"/>
      <c r="QEX125" s="10"/>
      <c r="QEY125" s="10"/>
      <c r="QEZ125" s="10"/>
      <c r="QFA125" s="10"/>
      <c r="QFB125" s="10"/>
      <c r="QFC125" s="10"/>
      <c r="QFD125" s="10"/>
      <c r="QFE125" s="10"/>
      <c r="QFF125" s="10"/>
      <c r="QFG125" s="10"/>
      <c r="QFH125" s="10"/>
      <c r="QFI125" s="10"/>
      <c r="QFJ125" s="10"/>
      <c r="QFK125" s="10"/>
      <c r="QFL125" s="10"/>
      <c r="QFM125" s="10"/>
      <c r="QFN125" s="10"/>
      <c r="QFO125" s="10"/>
      <c r="QFP125" s="10"/>
      <c r="QFQ125" s="10"/>
      <c r="QFR125" s="10"/>
      <c r="QFS125" s="10"/>
      <c r="QFT125" s="10"/>
      <c r="QFU125" s="10"/>
      <c r="QFV125" s="10"/>
      <c r="QFW125" s="10"/>
      <c r="QFX125" s="10"/>
      <c r="QFY125" s="10"/>
      <c r="QFZ125" s="10"/>
      <c r="QGA125" s="10"/>
      <c r="QGB125" s="10"/>
      <c r="QGC125" s="10"/>
      <c r="QGD125" s="10"/>
      <c r="QGE125" s="10"/>
      <c r="QGF125" s="10"/>
      <c r="QGG125" s="10"/>
      <c r="QGH125" s="10"/>
      <c r="QGI125" s="10"/>
      <c r="QGJ125" s="10"/>
      <c r="QGK125" s="10"/>
      <c r="QGL125" s="10"/>
      <c r="QGM125" s="10"/>
      <c r="QGN125" s="10"/>
      <c r="QGO125" s="10"/>
      <c r="QGP125" s="10"/>
      <c r="QGQ125" s="10"/>
      <c r="QGR125" s="10"/>
      <c r="QGS125" s="10"/>
      <c r="QGT125" s="10"/>
      <c r="QGU125" s="10"/>
      <c r="QGV125" s="10"/>
      <c r="QGW125" s="10"/>
      <c r="QGX125" s="10"/>
      <c r="QGY125" s="10"/>
      <c r="QGZ125" s="10"/>
      <c r="QHA125" s="10"/>
      <c r="QHB125" s="10"/>
      <c r="QHC125" s="10"/>
      <c r="QHD125" s="10"/>
      <c r="QHE125" s="10"/>
      <c r="QHF125" s="10"/>
      <c r="QHG125" s="10"/>
      <c r="QHH125" s="10"/>
      <c r="QHI125" s="10"/>
      <c r="QHJ125" s="10"/>
      <c r="QHK125" s="10"/>
      <c r="QHL125" s="10"/>
      <c r="QHM125" s="10"/>
      <c r="QHN125" s="10"/>
      <c r="QHO125" s="10"/>
      <c r="QHP125" s="10"/>
      <c r="QHQ125" s="10"/>
      <c r="QHR125" s="10"/>
      <c r="QHS125" s="10"/>
      <c r="QHT125" s="10"/>
      <c r="QHU125" s="10"/>
      <c r="QHV125" s="10"/>
      <c r="QHW125" s="10"/>
      <c r="QHX125" s="10"/>
      <c r="QHY125" s="10"/>
      <c r="QHZ125" s="10"/>
      <c r="QIA125" s="10"/>
      <c r="QIB125" s="10"/>
      <c r="QIC125" s="10"/>
      <c r="QID125" s="10"/>
      <c r="QIE125" s="10"/>
      <c r="QIF125" s="10"/>
      <c r="QIG125" s="10"/>
      <c r="QIH125" s="10"/>
      <c r="QII125" s="10"/>
      <c r="QIJ125" s="10"/>
      <c r="QIK125" s="10"/>
      <c r="QIL125" s="10"/>
      <c r="QIM125" s="10"/>
      <c r="QIN125" s="10"/>
      <c r="QIO125" s="10"/>
      <c r="QIP125" s="10"/>
      <c r="QIQ125" s="10"/>
      <c r="QIR125" s="10"/>
      <c r="QIS125" s="10"/>
      <c r="QIT125" s="10"/>
      <c r="QIU125" s="10"/>
      <c r="QIV125" s="10"/>
      <c r="QIW125" s="10"/>
      <c r="QIX125" s="10"/>
      <c r="QIY125" s="10"/>
      <c r="QIZ125" s="10"/>
      <c r="QJA125" s="10"/>
      <c r="QJB125" s="10"/>
      <c r="QJC125" s="10"/>
      <c r="QJD125" s="10"/>
      <c r="QJE125" s="10"/>
      <c r="QJF125" s="10"/>
      <c r="QJG125" s="10"/>
      <c r="QJH125" s="10"/>
      <c r="QJI125" s="10"/>
      <c r="QJJ125" s="10"/>
      <c r="QJK125" s="10"/>
      <c r="QJL125" s="10"/>
      <c r="QJM125" s="10"/>
      <c r="QJN125" s="10"/>
      <c r="QJO125" s="10"/>
      <c r="QJP125" s="10"/>
      <c r="QJQ125" s="10"/>
      <c r="QJR125" s="10"/>
      <c r="QJS125" s="10"/>
      <c r="QJT125" s="10"/>
      <c r="QJU125" s="10"/>
      <c r="QJV125" s="10"/>
      <c r="QJW125" s="10"/>
      <c r="QJX125" s="10"/>
      <c r="QJY125" s="10"/>
      <c r="QJZ125" s="10"/>
      <c r="QKA125" s="10"/>
      <c r="QKB125" s="10"/>
      <c r="QKC125" s="10"/>
      <c r="QKD125" s="10"/>
      <c r="QKE125" s="10"/>
      <c r="QKF125" s="10"/>
      <c r="QKG125" s="10"/>
      <c r="QKH125" s="10"/>
      <c r="QKI125" s="10"/>
      <c r="QKJ125" s="10"/>
      <c r="QKK125" s="10"/>
      <c r="QKL125" s="10"/>
      <c r="QKM125" s="10"/>
      <c r="QKN125" s="10"/>
      <c r="QKO125" s="10"/>
      <c r="QKP125" s="10"/>
      <c r="QKQ125" s="10"/>
      <c r="QKR125" s="10"/>
      <c r="QKS125" s="10"/>
      <c r="QKT125" s="10"/>
      <c r="QKU125" s="10"/>
      <c r="QKV125" s="10"/>
      <c r="QKW125" s="10"/>
      <c r="QKX125" s="10"/>
      <c r="QKY125" s="10"/>
      <c r="QKZ125" s="10"/>
      <c r="QLA125" s="10"/>
      <c r="QLB125" s="10"/>
      <c r="QLC125" s="10"/>
      <c r="QLD125" s="10"/>
      <c r="QLE125" s="10"/>
      <c r="QLF125" s="10"/>
      <c r="QLG125" s="10"/>
      <c r="QLH125" s="10"/>
      <c r="QLI125" s="10"/>
      <c r="QLJ125" s="10"/>
      <c r="QLK125" s="10"/>
      <c r="QLL125" s="10"/>
      <c r="QLM125" s="10"/>
      <c r="QLN125" s="10"/>
      <c r="QLO125" s="10"/>
      <c r="QLP125" s="10"/>
      <c r="QLQ125" s="10"/>
      <c r="QLR125" s="10"/>
      <c r="QLS125" s="10"/>
      <c r="QLT125" s="10"/>
      <c r="QLU125" s="10"/>
      <c r="QLV125" s="10"/>
      <c r="QLW125" s="10"/>
      <c r="QLX125" s="10"/>
      <c r="QLY125" s="10"/>
      <c r="QLZ125" s="10"/>
      <c r="QMA125" s="10"/>
      <c r="QMB125" s="10"/>
      <c r="QMC125" s="10"/>
      <c r="QMD125" s="10"/>
      <c r="QME125" s="10"/>
      <c r="QMF125" s="10"/>
      <c r="QMG125" s="10"/>
      <c r="QMH125" s="10"/>
      <c r="QMI125" s="10"/>
      <c r="QMJ125" s="10"/>
      <c r="QMK125" s="10"/>
      <c r="QML125" s="10"/>
      <c r="QMM125" s="10"/>
      <c r="QMN125" s="10"/>
      <c r="QMO125" s="10"/>
      <c r="QMP125" s="10"/>
      <c r="QMQ125" s="10"/>
      <c r="QMR125" s="10"/>
      <c r="QMS125" s="10"/>
      <c r="QMT125" s="10"/>
      <c r="QMU125" s="10"/>
      <c r="QMV125" s="10"/>
      <c r="QMW125" s="10"/>
      <c r="QMX125" s="10"/>
      <c r="QMY125" s="10"/>
      <c r="QMZ125" s="10"/>
      <c r="QNA125" s="10"/>
      <c r="QNB125" s="10"/>
      <c r="QNC125" s="10"/>
      <c r="QND125" s="10"/>
      <c r="QNE125" s="10"/>
      <c r="QNF125" s="10"/>
      <c r="QNG125" s="10"/>
      <c r="QNH125" s="10"/>
      <c r="QNI125" s="10"/>
      <c r="QNJ125" s="10"/>
      <c r="QNK125" s="10"/>
      <c r="QNL125" s="10"/>
      <c r="QNM125" s="10"/>
      <c r="QNN125" s="10"/>
      <c r="QNO125" s="10"/>
      <c r="QNP125" s="10"/>
      <c r="QNQ125" s="10"/>
      <c r="QNR125" s="10"/>
      <c r="QNS125" s="10"/>
      <c r="QNT125" s="10"/>
      <c r="QNU125" s="10"/>
      <c r="QNV125" s="10"/>
      <c r="QNW125" s="10"/>
      <c r="QNX125" s="10"/>
      <c r="QNY125" s="10"/>
      <c r="QNZ125" s="10"/>
      <c r="QOA125" s="10"/>
      <c r="QOB125" s="10"/>
      <c r="QOC125" s="10"/>
      <c r="QOD125" s="10"/>
      <c r="QOE125" s="10"/>
      <c r="QOF125" s="10"/>
      <c r="QOG125" s="10"/>
      <c r="QOH125" s="10"/>
      <c r="QOI125" s="10"/>
      <c r="QOJ125" s="10"/>
      <c r="QOK125" s="10"/>
      <c r="QOL125" s="10"/>
      <c r="QOM125" s="10"/>
      <c r="QON125" s="10"/>
      <c r="QOO125" s="10"/>
      <c r="QOP125" s="10"/>
      <c r="QOQ125" s="10"/>
      <c r="QOR125" s="10"/>
      <c r="QOS125" s="10"/>
      <c r="QOT125" s="10"/>
      <c r="QOU125" s="10"/>
      <c r="QOV125" s="10"/>
      <c r="QOW125" s="10"/>
      <c r="QOX125" s="10"/>
      <c r="QOY125" s="10"/>
      <c r="QOZ125" s="10"/>
      <c r="QPA125" s="10"/>
      <c r="QPB125" s="10"/>
      <c r="QPC125" s="10"/>
      <c r="QPD125" s="10"/>
      <c r="QPE125" s="10"/>
      <c r="QPF125" s="10"/>
      <c r="QPG125" s="10"/>
      <c r="QPH125" s="10"/>
      <c r="QPI125" s="10"/>
      <c r="QPJ125" s="10"/>
      <c r="QPK125" s="10"/>
      <c r="QPL125" s="10"/>
      <c r="QPM125" s="10"/>
      <c r="QPN125" s="10"/>
      <c r="QPO125" s="10"/>
      <c r="QPP125" s="10"/>
      <c r="QPQ125" s="10"/>
      <c r="QPR125" s="10"/>
      <c r="QPS125" s="10"/>
      <c r="QPT125" s="10"/>
      <c r="QPU125" s="10"/>
      <c r="QPV125" s="10"/>
      <c r="QPW125" s="10"/>
      <c r="QPX125" s="10"/>
      <c r="QPY125" s="10"/>
      <c r="QPZ125" s="10"/>
      <c r="QQA125" s="10"/>
      <c r="QQB125" s="10"/>
      <c r="QQC125" s="10"/>
      <c r="QQD125" s="10"/>
      <c r="QQE125" s="10"/>
      <c r="QQF125" s="10"/>
      <c r="QQG125" s="10"/>
      <c r="QQH125" s="10"/>
      <c r="QQI125" s="10"/>
      <c r="QQJ125" s="10"/>
      <c r="QQK125" s="10"/>
      <c r="QQL125" s="10"/>
      <c r="QQM125" s="10"/>
      <c r="QQN125" s="10"/>
      <c r="QQO125" s="10"/>
      <c r="QQP125" s="10"/>
      <c r="QQQ125" s="10"/>
      <c r="QQR125" s="10"/>
      <c r="QQS125" s="10"/>
      <c r="QQT125" s="10"/>
      <c r="QQU125" s="10"/>
      <c r="QQV125" s="10"/>
      <c r="QQW125" s="10"/>
      <c r="QQX125" s="10"/>
      <c r="QQY125" s="10"/>
      <c r="QQZ125" s="10"/>
      <c r="QRA125" s="10"/>
      <c r="QRB125" s="10"/>
      <c r="QRC125" s="10"/>
      <c r="QRD125" s="10"/>
      <c r="QRE125" s="10"/>
      <c r="QRF125" s="10"/>
      <c r="QRG125" s="10"/>
      <c r="QRH125" s="10"/>
      <c r="QRI125" s="10"/>
      <c r="QRJ125" s="10"/>
      <c r="QRK125" s="10"/>
      <c r="QRL125" s="10"/>
      <c r="QRM125" s="10"/>
      <c r="QRN125" s="10"/>
      <c r="QRO125" s="10"/>
      <c r="QRP125" s="10"/>
      <c r="QRQ125" s="10"/>
      <c r="QRR125" s="10"/>
      <c r="QRS125" s="10"/>
      <c r="QRT125" s="10"/>
      <c r="QRU125" s="10"/>
      <c r="QRV125" s="10"/>
      <c r="QRW125" s="10"/>
      <c r="QRX125" s="10"/>
      <c r="QRY125" s="10"/>
      <c r="QRZ125" s="10"/>
      <c r="QSA125" s="10"/>
      <c r="QSB125" s="10"/>
      <c r="QSC125" s="10"/>
      <c r="QSD125" s="10"/>
      <c r="QSE125" s="10"/>
      <c r="QSF125" s="10"/>
      <c r="QSG125" s="10"/>
      <c r="QSH125" s="10"/>
      <c r="QSI125" s="10"/>
      <c r="QSJ125" s="10"/>
      <c r="QSK125" s="10"/>
      <c r="QSL125" s="10"/>
      <c r="QSM125" s="10"/>
      <c r="QSN125" s="10"/>
      <c r="QSO125" s="10"/>
      <c r="QSP125" s="10"/>
      <c r="QSQ125" s="10"/>
      <c r="QSR125" s="10"/>
      <c r="QSS125" s="10"/>
      <c r="QST125" s="10"/>
      <c r="QSU125" s="10"/>
      <c r="QSV125" s="10"/>
      <c r="QSW125" s="10"/>
      <c r="QSX125" s="10"/>
      <c r="QSY125" s="10"/>
      <c r="QSZ125" s="10"/>
      <c r="QTA125" s="10"/>
      <c r="QTB125" s="10"/>
      <c r="QTC125" s="10"/>
      <c r="QTD125" s="10"/>
      <c r="QTE125" s="10"/>
      <c r="QTF125" s="10"/>
      <c r="QTG125" s="10"/>
      <c r="QTH125" s="10"/>
      <c r="QTI125" s="10"/>
      <c r="QTJ125" s="10"/>
      <c r="QTK125" s="10"/>
      <c r="QTL125" s="10"/>
      <c r="QTM125" s="10"/>
      <c r="QTN125" s="10"/>
      <c r="QTO125" s="10"/>
      <c r="QTP125" s="10"/>
      <c r="QTQ125" s="10"/>
      <c r="QTR125" s="10"/>
      <c r="QTS125" s="10"/>
      <c r="QTT125" s="10"/>
      <c r="QTU125" s="10"/>
      <c r="QTV125" s="10"/>
      <c r="QTW125" s="10"/>
      <c r="QTX125" s="10"/>
      <c r="QTY125" s="10"/>
      <c r="QTZ125" s="10"/>
      <c r="QUA125" s="10"/>
      <c r="QUB125" s="10"/>
      <c r="QUC125" s="10"/>
      <c r="QUD125" s="10"/>
      <c r="QUE125" s="10"/>
      <c r="QUF125" s="10"/>
      <c r="QUG125" s="10"/>
      <c r="QUH125" s="10"/>
      <c r="QUI125" s="10"/>
      <c r="QUJ125" s="10"/>
      <c r="QUK125" s="10"/>
      <c r="QUL125" s="10"/>
      <c r="QUM125" s="10"/>
      <c r="QUN125" s="10"/>
      <c r="QUO125" s="10"/>
      <c r="QUP125" s="10"/>
      <c r="QUQ125" s="10"/>
      <c r="QUR125" s="10"/>
      <c r="QUS125" s="10"/>
      <c r="QUT125" s="10"/>
      <c r="QUU125" s="10"/>
      <c r="QUV125" s="10"/>
      <c r="QUW125" s="10"/>
      <c r="QUX125" s="10"/>
      <c r="QUY125" s="10"/>
      <c r="QUZ125" s="10"/>
      <c r="QVA125" s="10"/>
      <c r="QVB125" s="10"/>
      <c r="QVC125" s="10"/>
      <c r="QVD125" s="10"/>
      <c r="QVE125" s="10"/>
      <c r="QVF125" s="10"/>
      <c r="QVG125" s="10"/>
      <c r="QVH125" s="10"/>
      <c r="QVI125" s="10"/>
      <c r="QVJ125" s="10"/>
      <c r="QVK125" s="10"/>
      <c r="QVL125" s="10"/>
      <c r="QVM125" s="10"/>
      <c r="QVN125" s="10"/>
      <c r="QVO125" s="10"/>
      <c r="QVP125" s="10"/>
      <c r="QVQ125" s="10"/>
      <c r="QVR125" s="10"/>
      <c r="QVS125" s="10"/>
      <c r="QVT125" s="10"/>
      <c r="QVU125" s="10"/>
      <c r="QVV125" s="10"/>
      <c r="QVW125" s="10"/>
      <c r="QVX125" s="10"/>
      <c r="QVY125" s="10"/>
      <c r="QVZ125" s="10"/>
      <c r="QWA125" s="10"/>
      <c r="QWB125" s="10"/>
      <c r="QWC125" s="10"/>
      <c r="QWD125" s="10"/>
      <c r="QWE125" s="10"/>
      <c r="QWF125" s="10"/>
      <c r="QWG125" s="10"/>
      <c r="QWH125" s="10"/>
      <c r="QWI125" s="10"/>
      <c r="QWJ125" s="10"/>
      <c r="QWK125" s="10"/>
      <c r="QWL125" s="10"/>
      <c r="QWM125" s="10"/>
      <c r="QWN125" s="10"/>
      <c r="QWO125" s="10"/>
      <c r="QWP125" s="10"/>
      <c r="QWQ125" s="10"/>
      <c r="QWR125" s="10"/>
      <c r="QWS125" s="10"/>
      <c r="QWT125" s="10"/>
      <c r="QWU125" s="10"/>
      <c r="QWV125" s="10"/>
      <c r="QWW125" s="10"/>
      <c r="QWX125" s="10"/>
      <c r="QWY125" s="10"/>
      <c r="QWZ125" s="10"/>
      <c r="QXA125" s="10"/>
      <c r="QXB125" s="10"/>
      <c r="QXC125" s="10"/>
      <c r="QXD125" s="10"/>
      <c r="QXE125" s="10"/>
      <c r="QXF125" s="10"/>
      <c r="QXG125" s="10"/>
      <c r="QXH125" s="10"/>
      <c r="QXI125" s="10"/>
      <c r="QXJ125" s="10"/>
      <c r="QXK125" s="10"/>
      <c r="QXL125" s="10"/>
      <c r="QXM125" s="10"/>
      <c r="QXN125" s="10"/>
      <c r="QXO125" s="10"/>
      <c r="QXP125" s="10"/>
      <c r="QXQ125" s="10"/>
      <c r="QXR125" s="10"/>
      <c r="QXS125" s="10"/>
      <c r="QXT125" s="10"/>
      <c r="QXU125" s="10"/>
      <c r="QXV125" s="10"/>
      <c r="QXW125" s="10"/>
      <c r="QXX125" s="10"/>
      <c r="QXY125" s="10"/>
      <c r="QXZ125" s="10"/>
      <c r="QYA125" s="10"/>
      <c r="QYB125" s="10"/>
      <c r="QYC125" s="10"/>
      <c r="QYD125" s="10"/>
      <c r="QYE125" s="10"/>
      <c r="QYF125" s="10"/>
      <c r="QYG125" s="10"/>
      <c r="QYH125" s="10"/>
      <c r="QYI125" s="10"/>
      <c r="QYJ125" s="10"/>
      <c r="QYK125" s="10"/>
      <c r="QYL125" s="10"/>
      <c r="QYM125" s="10"/>
      <c r="QYN125" s="10"/>
      <c r="QYO125" s="10"/>
      <c r="QYP125" s="10"/>
      <c r="QYQ125" s="10"/>
      <c r="QYR125" s="10"/>
      <c r="QYS125" s="10"/>
      <c r="QYT125" s="10"/>
      <c r="QYU125" s="10"/>
      <c r="QYV125" s="10"/>
      <c r="QYW125" s="10"/>
      <c r="QYX125" s="10"/>
      <c r="QYY125" s="10"/>
      <c r="QYZ125" s="10"/>
      <c r="QZA125" s="10"/>
      <c r="QZB125" s="10"/>
      <c r="QZC125" s="10"/>
      <c r="QZD125" s="10"/>
      <c r="QZE125" s="10"/>
      <c r="QZF125" s="10"/>
      <c r="QZG125" s="10"/>
      <c r="QZH125" s="10"/>
      <c r="QZI125" s="10"/>
      <c r="QZJ125" s="10"/>
      <c r="QZK125" s="10"/>
      <c r="QZL125" s="10"/>
      <c r="QZM125" s="10"/>
      <c r="QZN125" s="10"/>
      <c r="QZO125" s="10"/>
      <c r="QZP125" s="10"/>
      <c r="QZQ125" s="10"/>
      <c r="QZR125" s="10"/>
      <c r="QZS125" s="10"/>
      <c r="QZT125" s="10"/>
      <c r="QZU125" s="10"/>
      <c r="QZV125" s="10"/>
      <c r="QZW125" s="10"/>
      <c r="QZX125" s="10"/>
      <c r="QZY125" s="10"/>
      <c r="QZZ125" s="10"/>
      <c r="RAA125" s="10"/>
      <c r="RAB125" s="10"/>
      <c r="RAC125" s="10"/>
      <c r="RAD125" s="10"/>
      <c r="RAE125" s="10"/>
      <c r="RAF125" s="10"/>
      <c r="RAG125" s="10"/>
      <c r="RAH125" s="10"/>
      <c r="RAI125" s="10"/>
      <c r="RAJ125" s="10"/>
      <c r="RAK125" s="10"/>
      <c r="RAL125" s="10"/>
      <c r="RAM125" s="10"/>
      <c r="RAN125" s="10"/>
      <c r="RAO125" s="10"/>
      <c r="RAP125" s="10"/>
      <c r="RAQ125" s="10"/>
      <c r="RAR125" s="10"/>
      <c r="RAS125" s="10"/>
      <c r="RAT125" s="10"/>
      <c r="RAU125" s="10"/>
      <c r="RAV125" s="10"/>
      <c r="RAW125" s="10"/>
      <c r="RAX125" s="10"/>
      <c r="RAY125" s="10"/>
      <c r="RAZ125" s="10"/>
      <c r="RBA125" s="10"/>
      <c r="RBB125" s="10"/>
      <c r="RBC125" s="10"/>
      <c r="RBD125" s="10"/>
      <c r="RBE125" s="10"/>
      <c r="RBF125" s="10"/>
      <c r="RBG125" s="10"/>
      <c r="RBH125" s="10"/>
      <c r="RBI125" s="10"/>
      <c r="RBJ125" s="10"/>
      <c r="RBK125" s="10"/>
      <c r="RBL125" s="10"/>
      <c r="RBM125" s="10"/>
      <c r="RBN125" s="10"/>
      <c r="RBO125" s="10"/>
      <c r="RBP125" s="10"/>
      <c r="RBQ125" s="10"/>
      <c r="RBR125" s="10"/>
      <c r="RBS125" s="10"/>
      <c r="RBT125" s="10"/>
      <c r="RBU125" s="10"/>
      <c r="RBV125" s="10"/>
      <c r="RBW125" s="10"/>
      <c r="RBX125" s="10"/>
      <c r="RBY125" s="10"/>
      <c r="RBZ125" s="10"/>
      <c r="RCA125" s="10"/>
      <c r="RCB125" s="10"/>
      <c r="RCC125" s="10"/>
      <c r="RCD125" s="10"/>
      <c r="RCE125" s="10"/>
      <c r="RCF125" s="10"/>
      <c r="RCG125" s="10"/>
      <c r="RCH125" s="10"/>
      <c r="RCI125" s="10"/>
      <c r="RCJ125" s="10"/>
      <c r="RCK125" s="10"/>
      <c r="RCL125" s="10"/>
      <c r="RCM125" s="10"/>
      <c r="RCN125" s="10"/>
      <c r="RCO125" s="10"/>
      <c r="RCP125" s="10"/>
      <c r="RCQ125" s="10"/>
      <c r="RCR125" s="10"/>
      <c r="RCS125" s="10"/>
      <c r="RCT125" s="10"/>
      <c r="RCU125" s="10"/>
      <c r="RCV125" s="10"/>
      <c r="RCW125" s="10"/>
      <c r="RCX125" s="10"/>
      <c r="RCY125" s="10"/>
      <c r="RCZ125" s="10"/>
      <c r="RDA125" s="10"/>
      <c r="RDB125" s="10"/>
      <c r="RDC125" s="10"/>
      <c r="RDD125" s="10"/>
      <c r="RDE125" s="10"/>
      <c r="RDF125" s="10"/>
      <c r="RDG125" s="10"/>
      <c r="RDH125" s="10"/>
      <c r="RDI125" s="10"/>
      <c r="RDJ125" s="10"/>
      <c r="RDK125" s="10"/>
      <c r="RDL125" s="10"/>
      <c r="RDM125" s="10"/>
      <c r="RDN125" s="10"/>
      <c r="RDO125" s="10"/>
      <c r="RDP125" s="10"/>
      <c r="RDQ125" s="10"/>
      <c r="RDR125" s="10"/>
      <c r="RDS125" s="10"/>
      <c r="RDT125" s="10"/>
      <c r="RDU125" s="10"/>
      <c r="RDV125" s="10"/>
      <c r="RDW125" s="10"/>
      <c r="RDX125" s="10"/>
      <c r="RDY125" s="10"/>
      <c r="RDZ125" s="10"/>
      <c r="REA125" s="10"/>
      <c r="REB125" s="10"/>
      <c r="REC125" s="10"/>
      <c r="RED125" s="10"/>
      <c r="REE125" s="10"/>
      <c r="REF125" s="10"/>
      <c r="REG125" s="10"/>
      <c r="REH125" s="10"/>
      <c r="REI125" s="10"/>
      <c r="REJ125" s="10"/>
      <c r="REK125" s="10"/>
      <c r="REL125" s="10"/>
      <c r="REM125" s="10"/>
      <c r="REN125" s="10"/>
      <c r="REO125" s="10"/>
      <c r="REP125" s="10"/>
      <c r="REQ125" s="10"/>
      <c r="RER125" s="10"/>
      <c r="RES125" s="10"/>
      <c r="RET125" s="10"/>
      <c r="REU125" s="10"/>
      <c r="REV125" s="10"/>
      <c r="REW125" s="10"/>
      <c r="REX125" s="10"/>
      <c r="REY125" s="10"/>
      <c r="REZ125" s="10"/>
      <c r="RFA125" s="10"/>
      <c r="RFB125" s="10"/>
      <c r="RFC125" s="10"/>
      <c r="RFD125" s="10"/>
      <c r="RFE125" s="10"/>
      <c r="RFF125" s="10"/>
      <c r="RFG125" s="10"/>
      <c r="RFH125" s="10"/>
      <c r="RFI125" s="10"/>
      <c r="RFJ125" s="10"/>
      <c r="RFK125" s="10"/>
      <c r="RFL125" s="10"/>
      <c r="RFM125" s="10"/>
      <c r="RFN125" s="10"/>
      <c r="RFO125" s="10"/>
      <c r="RFP125" s="10"/>
      <c r="RFQ125" s="10"/>
      <c r="RFR125" s="10"/>
      <c r="RFS125" s="10"/>
      <c r="RFT125" s="10"/>
      <c r="RFU125" s="10"/>
      <c r="RFV125" s="10"/>
      <c r="RFW125" s="10"/>
      <c r="RFX125" s="10"/>
      <c r="RFY125" s="10"/>
      <c r="RFZ125" s="10"/>
      <c r="RGA125" s="10"/>
      <c r="RGB125" s="10"/>
      <c r="RGC125" s="10"/>
      <c r="RGD125" s="10"/>
      <c r="RGE125" s="10"/>
      <c r="RGF125" s="10"/>
      <c r="RGG125" s="10"/>
      <c r="RGH125" s="10"/>
      <c r="RGI125" s="10"/>
      <c r="RGJ125" s="10"/>
      <c r="RGK125" s="10"/>
      <c r="RGL125" s="10"/>
      <c r="RGM125" s="10"/>
      <c r="RGN125" s="10"/>
      <c r="RGO125" s="10"/>
      <c r="RGP125" s="10"/>
      <c r="RGQ125" s="10"/>
      <c r="RGR125" s="10"/>
      <c r="RGS125" s="10"/>
      <c r="RGT125" s="10"/>
      <c r="RGU125" s="10"/>
      <c r="RGV125" s="10"/>
      <c r="RGW125" s="10"/>
      <c r="RGX125" s="10"/>
      <c r="RGY125" s="10"/>
      <c r="RGZ125" s="10"/>
      <c r="RHA125" s="10"/>
      <c r="RHB125" s="10"/>
      <c r="RHC125" s="10"/>
      <c r="RHD125" s="10"/>
      <c r="RHE125" s="10"/>
      <c r="RHF125" s="10"/>
      <c r="RHG125" s="10"/>
      <c r="RHH125" s="10"/>
      <c r="RHI125" s="10"/>
      <c r="RHJ125" s="10"/>
      <c r="RHK125" s="10"/>
      <c r="RHL125" s="10"/>
      <c r="RHM125" s="10"/>
      <c r="RHN125" s="10"/>
      <c r="RHO125" s="10"/>
      <c r="RHP125" s="10"/>
      <c r="RHQ125" s="10"/>
      <c r="RHR125" s="10"/>
      <c r="RHS125" s="10"/>
      <c r="RHT125" s="10"/>
      <c r="RHU125" s="10"/>
      <c r="RHV125" s="10"/>
      <c r="RHW125" s="10"/>
      <c r="RHX125" s="10"/>
      <c r="RHY125" s="10"/>
      <c r="RHZ125" s="10"/>
      <c r="RIA125" s="10"/>
      <c r="RIB125" s="10"/>
      <c r="RIC125" s="10"/>
      <c r="RID125" s="10"/>
      <c r="RIE125" s="10"/>
      <c r="RIF125" s="10"/>
      <c r="RIG125" s="10"/>
      <c r="RIH125" s="10"/>
      <c r="RII125" s="10"/>
      <c r="RIJ125" s="10"/>
      <c r="RIK125" s="10"/>
      <c r="RIL125" s="10"/>
      <c r="RIM125" s="10"/>
      <c r="RIN125" s="10"/>
      <c r="RIO125" s="10"/>
      <c r="RIP125" s="10"/>
      <c r="RIQ125" s="10"/>
      <c r="RIR125" s="10"/>
      <c r="RIS125" s="10"/>
      <c r="RIT125" s="10"/>
      <c r="RIU125" s="10"/>
      <c r="RIV125" s="10"/>
      <c r="RIW125" s="10"/>
      <c r="RIX125" s="10"/>
      <c r="RIY125" s="10"/>
      <c r="RIZ125" s="10"/>
      <c r="RJA125" s="10"/>
      <c r="RJB125" s="10"/>
      <c r="RJC125" s="10"/>
      <c r="RJD125" s="10"/>
      <c r="RJE125" s="10"/>
      <c r="RJF125" s="10"/>
      <c r="RJG125" s="10"/>
      <c r="RJH125" s="10"/>
      <c r="RJI125" s="10"/>
      <c r="RJJ125" s="10"/>
      <c r="RJK125" s="10"/>
      <c r="RJL125" s="10"/>
      <c r="RJM125" s="10"/>
      <c r="RJN125" s="10"/>
      <c r="RJO125" s="10"/>
      <c r="RJP125" s="10"/>
      <c r="RJQ125" s="10"/>
      <c r="RJR125" s="10"/>
      <c r="RJS125" s="10"/>
      <c r="RJT125" s="10"/>
      <c r="RJU125" s="10"/>
      <c r="RJV125" s="10"/>
      <c r="RJW125" s="10"/>
      <c r="RJX125" s="10"/>
      <c r="RJY125" s="10"/>
      <c r="RJZ125" s="10"/>
      <c r="RKA125" s="10"/>
      <c r="RKB125" s="10"/>
      <c r="RKC125" s="10"/>
      <c r="RKD125" s="10"/>
      <c r="RKE125" s="10"/>
      <c r="RKF125" s="10"/>
      <c r="RKG125" s="10"/>
      <c r="RKH125" s="10"/>
      <c r="RKI125" s="10"/>
      <c r="RKJ125" s="10"/>
      <c r="RKK125" s="10"/>
      <c r="RKL125" s="10"/>
      <c r="RKM125" s="10"/>
      <c r="RKN125" s="10"/>
      <c r="RKO125" s="10"/>
      <c r="RKP125" s="10"/>
      <c r="RKQ125" s="10"/>
      <c r="RKR125" s="10"/>
      <c r="RKS125" s="10"/>
      <c r="RKT125" s="10"/>
      <c r="RKU125" s="10"/>
      <c r="RKV125" s="10"/>
      <c r="RKW125" s="10"/>
      <c r="RKX125" s="10"/>
      <c r="RKY125" s="10"/>
      <c r="RKZ125" s="10"/>
      <c r="RLA125" s="10"/>
      <c r="RLB125" s="10"/>
      <c r="RLC125" s="10"/>
      <c r="RLD125" s="10"/>
      <c r="RLE125" s="10"/>
      <c r="RLF125" s="10"/>
      <c r="RLG125" s="10"/>
      <c r="RLH125" s="10"/>
      <c r="RLI125" s="10"/>
      <c r="RLJ125" s="10"/>
      <c r="RLK125" s="10"/>
      <c r="RLL125" s="10"/>
      <c r="RLM125" s="10"/>
      <c r="RLN125" s="10"/>
      <c r="RLO125" s="10"/>
      <c r="RLP125" s="10"/>
      <c r="RLQ125" s="10"/>
      <c r="RLR125" s="10"/>
      <c r="RLS125" s="10"/>
      <c r="RLT125" s="10"/>
      <c r="RLU125" s="10"/>
      <c r="RLV125" s="10"/>
      <c r="RLW125" s="10"/>
      <c r="RLX125" s="10"/>
      <c r="RLY125" s="10"/>
      <c r="RLZ125" s="10"/>
      <c r="RMA125" s="10"/>
      <c r="RMB125" s="10"/>
      <c r="RMC125" s="10"/>
      <c r="RMD125" s="10"/>
      <c r="RME125" s="10"/>
      <c r="RMF125" s="10"/>
      <c r="RMG125" s="10"/>
      <c r="RMH125" s="10"/>
      <c r="RMI125" s="10"/>
      <c r="RMJ125" s="10"/>
      <c r="RMK125" s="10"/>
      <c r="RML125" s="10"/>
      <c r="RMM125" s="10"/>
      <c r="RMN125" s="10"/>
      <c r="RMO125" s="10"/>
      <c r="RMP125" s="10"/>
      <c r="RMQ125" s="10"/>
      <c r="RMR125" s="10"/>
      <c r="RMS125" s="10"/>
      <c r="RMT125" s="10"/>
      <c r="RMU125" s="10"/>
      <c r="RMV125" s="10"/>
      <c r="RMW125" s="10"/>
      <c r="RMX125" s="10"/>
      <c r="RMY125" s="10"/>
      <c r="RMZ125" s="10"/>
      <c r="RNA125" s="10"/>
      <c r="RNB125" s="10"/>
      <c r="RNC125" s="10"/>
      <c r="RND125" s="10"/>
      <c r="RNE125" s="10"/>
      <c r="RNF125" s="10"/>
      <c r="RNG125" s="10"/>
      <c r="RNH125" s="10"/>
      <c r="RNI125" s="10"/>
      <c r="RNJ125" s="10"/>
      <c r="RNK125" s="10"/>
      <c r="RNL125" s="10"/>
      <c r="RNM125" s="10"/>
      <c r="RNN125" s="10"/>
      <c r="RNO125" s="10"/>
      <c r="RNP125" s="10"/>
      <c r="RNQ125" s="10"/>
      <c r="RNR125" s="10"/>
      <c r="RNS125" s="10"/>
      <c r="RNT125" s="10"/>
      <c r="RNU125" s="10"/>
      <c r="RNV125" s="10"/>
      <c r="RNW125" s="10"/>
      <c r="RNX125" s="10"/>
      <c r="RNY125" s="10"/>
      <c r="RNZ125" s="10"/>
      <c r="ROA125" s="10"/>
      <c r="ROB125" s="10"/>
      <c r="ROC125" s="10"/>
      <c r="ROD125" s="10"/>
      <c r="ROE125" s="10"/>
      <c r="ROF125" s="10"/>
      <c r="ROG125" s="10"/>
      <c r="ROH125" s="10"/>
      <c r="ROI125" s="10"/>
      <c r="ROJ125" s="10"/>
      <c r="ROK125" s="10"/>
      <c r="ROL125" s="10"/>
      <c r="ROM125" s="10"/>
      <c r="RON125" s="10"/>
      <c r="ROO125" s="10"/>
      <c r="ROP125" s="10"/>
      <c r="ROQ125" s="10"/>
      <c r="ROR125" s="10"/>
      <c r="ROS125" s="10"/>
      <c r="ROT125" s="10"/>
      <c r="ROU125" s="10"/>
      <c r="ROV125" s="10"/>
      <c r="ROW125" s="10"/>
      <c r="ROX125" s="10"/>
      <c r="ROY125" s="10"/>
      <c r="ROZ125" s="10"/>
      <c r="RPA125" s="10"/>
      <c r="RPB125" s="10"/>
      <c r="RPC125" s="10"/>
      <c r="RPD125" s="10"/>
      <c r="RPE125" s="10"/>
      <c r="RPF125" s="10"/>
      <c r="RPG125" s="10"/>
      <c r="RPH125" s="10"/>
      <c r="RPI125" s="10"/>
      <c r="RPJ125" s="10"/>
      <c r="RPK125" s="10"/>
      <c r="RPL125" s="10"/>
      <c r="RPM125" s="10"/>
      <c r="RPN125" s="10"/>
      <c r="RPO125" s="10"/>
      <c r="RPP125" s="10"/>
      <c r="RPQ125" s="10"/>
      <c r="RPR125" s="10"/>
      <c r="RPS125" s="10"/>
      <c r="RPT125" s="10"/>
      <c r="RPU125" s="10"/>
      <c r="RPV125" s="10"/>
      <c r="RPW125" s="10"/>
      <c r="RPX125" s="10"/>
      <c r="RPY125" s="10"/>
      <c r="RPZ125" s="10"/>
      <c r="RQA125" s="10"/>
      <c r="RQB125" s="10"/>
      <c r="RQC125" s="10"/>
      <c r="RQD125" s="10"/>
      <c r="RQE125" s="10"/>
      <c r="RQF125" s="10"/>
      <c r="RQG125" s="10"/>
      <c r="RQH125" s="10"/>
      <c r="RQI125" s="10"/>
      <c r="RQJ125" s="10"/>
      <c r="RQK125" s="10"/>
      <c r="RQL125" s="10"/>
      <c r="RQM125" s="10"/>
      <c r="RQN125" s="10"/>
      <c r="RQO125" s="10"/>
      <c r="RQP125" s="10"/>
      <c r="RQQ125" s="10"/>
      <c r="RQR125" s="10"/>
      <c r="RQS125" s="10"/>
      <c r="RQT125" s="10"/>
      <c r="RQU125" s="10"/>
      <c r="RQV125" s="10"/>
      <c r="RQW125" s="10"/>
      <c r="RQX125" s="10"/>
      <c r="RQY125" s="10"/>
      <c r="RQZ125" s="10"/>
      <c r="RRA125" s="10"/>
      <c r="RRB125" s="10"/>
      <c r="RRC125" s="10"/>
      <c r="RRD125" s="10"/>
      <c r="RRE125" s="10"/>
      <c r="RRF125" s="10"/>
      <c r="RRG125" s="10"/>
      <c r="RRH125" s="10"/>
      <c r="RRI125" s="10"/>
      <c r="RRJ125" s="10"/>
      <c r="RRK125" s="10"/>
      <c r="RRL125" s="10"/>
      <c r="RRM125" s="10"/>
      <c r="RRN125" s="10"/>
      <c r="RRO125" s="10"/>
      <c r="RRP125" s="10"/>
      <c r="RRQ125" s="10"/>
      <c r="RRR125" s="10"/>
      <c r="RRS125" s="10"/>
      <c r="RRT125" s="10"/>
      <c r="RRU125" s="10"/>
      <c r="RRV125" s="10"/>
      <c r="RRW125" s="10"/>
      <c r="RRX125" s="10"/>
      <c r="RRY125" s="10"/>
      <c r="RRZ125" s="10"/>
      <c r="RSA125" s="10"/>
      <c r="RSB125" s="10"/>
      <c r="RSC125" s="10"/>
      <c r="RSD125" s="10"/>
      <c r="RSE125" s="10"/>
      <c r="RSF125" s="10"/>
      <c r="RSG125" s="10"/>
      <c r="RSH125" s="10"/>
      <c r="RSI125" s="10"/>
      <c r="RSJ125" s="10"/>
      <c r="RSK125" s="10"/>
      <c r="RSL125" s="10"/>
      <c r="RSM125" s="10"/>
      <c r="RSN125" s="10"/>
      <c r="RSO125" s="10"/>
      <c r="RSP125" s="10"/>
      <c r="RSQ125" s="10"/>
      <c r="RSR125" s="10"/>
      <c r="RSS125" s="10"/>
      <c r="RST125" s="10"/>
      <c r="RSU125" s="10"/>
      <c r="RSV125" s="10"/>
      <c r="RSW125" s="10"/>
      <c r="RSX125" s="10"/>
      <c r="RSY125" s="10"/>
      <c r="RSZ125" s="10"/>
      <c r="RTA125" s="10"/>
      <c r="RTB125" s="10"/>
      <c r="RTC125" s="10"/>
      <c r="RTD125" s="10"/>
      <c r="RTE125" s="10"/>
      <c r="RTF125" s="10"/>
      <c r="RTG125" s="10"/>
      <c r="RTH125" s="10"/>
      <c r="RTI125" s="10"/>
      <c r="RTJ125" s="10"/>
      <c r="RTK125" s="10"/>
      <c r="RTL125" s="10"/>
      <c r="RTM125" s="10"/>
      <c r="RTN125" s="10"/>
      <c r="RTO125" s="10"/>
      <c r="RTP125" s="10"/>
      <c r="RTQ125" s="10"/>
      <c r="RTR125" s="10"/>
      <c r="RTS125" s="10"/>
      <c r="RTT125" s="10"/>
      <c r="RTU125" s="10"/>
      <c r="RTV125" s="10"/>
      <c r="RTW125" s="10"/>
      <c r="RTX125" s="10"/>
      <c r="RTY125" s="10"/>
      <c r="RTZ125" s="10"/>
      <c r="RUA125" s="10"/>
      <c r="RUB125" s="10"/>
      <c r="RUC125" s="10"/>
      <c r="RUD125" s="10"/>
      <c r="RUE125" s="10"/>
      <c r="RUF125" s="10"/>
      <c r="RUG125" s="10"/>
      <c r="RUH125" s="10"/>
      <c r="RUI125" s="10"/>
      <c r="RUJ125" s="10"/>
      <c r="RUK125" s="10"/>
      <c r="RUL125" s="10"/>
      <c r="RUM125" s="10"/>
      <c r="RUN125" s="10"/>
      <c r="RUO125" s="10"/>
      <c r="RUP125" s="10"/>
      <c r="RUQ125" s="10"/>
      <c r="RUR125" s="10"/>
      <c r="RUS125" s="10"/>
      <c r="RUT125" s="10"/>
      <c r="RUU125" s="10"/>
      <c r="RUV125" s="10"/>
      <c r="RUW125" s="10"/>
      <c r="RUX125" s="10"/>
      <c r="RUY125" s="10"/>
      <c r="RUZ125" s="10"/>
      <c r="RVA125" s="10"/>
      <c r="RVB125" s="10"/>
      <c r="RVC125" s="10"/>
      <c r="RVD125" s="10"/>
      <c r="RVE125" s="10"/>
      <c r="RVF125" s="10"/>
      <c r="RVG125" s="10"/>
      <c r="RVH125" s="10"/>
      <c r="RVI125" s="10"/>
      <c r="RVJ125" s="10"/>
      <c r="RVK125" s="10"/>
      <c r="RVL125" s="10"/>
      <c r="RVM125" s="10"/>
      <c r="RVN125" s="10"/>
      <c r="RVO125" s="10"/>
      <c r="RVP125" s="10"/>
      <c r="RVQ125" s="10"/>
      <c r="RVR125" s="10"/>
      <c r="RVS125" s="10"/>
      <c r="RVT125" s="10"/>
      <c r="RVU125" s="10"/>
      <c r="RVV125" s="10"/>
      <c r="RVW125" s="10"/>
      <c r="RVX125" s="10"/>
      <c r="RVY125" s="10"/>
      <c r="RVZ125" s="10"/>
      <c r="RWA125" s="10"/>
      <c r="RWB125" s="10"/>
      <c r="RWC125" s="10"/>
      <c r="RWD125" s="10"/>
      <c r="RWE125" s="10"/>
      <c r="RWF125" s="10"/>
      <c r="RWG125" s="10"/>
      <c r="RWH125" s="10"/>
      <c r="RWI125" s="10"/>
      <c r="RWJ125" s="10"/>
      <c r="RWK125" s="10"/>
      <c r="RWL125" s="10"/>
      <c r="RWM125" s="10"/>
      <c r="RWN125" s="10"/>
      <c r="RWO125" s="10"/>
      <c r="RWP125" s="10"/>
      <c r="RWQ125" s="10"/>
      <c r="RWR125" s="10"/>
      <c r="RWS125" s="10"/>
      <c r="RWT125" s="10"/>
      <c r="RWU125" s="10"/>
      <c r="RWV125" s="10"/>
      <c r="RWW125" s="10"/>
      <c r="RWX125" s="10"/>
      <c r="RWY125" s="10"/>
      <c r="RWZ125" s="10"/>
      <c r="RXA125" s="10"/>
      <c r="RXB125" s="10"/>
      <c r="RXC125" s="10"/>
      <c r="RXD125" s="10"/>
      <c r="RXE125" s="10"/>
      <c r="RXF125" s="10"/>
      <c r="RXG125" s="10"/>
      <c r="RXH125" s="10"/>
      <c r="RXI125" s="10"/>
      <c r="RXJ125" s="10"/>
      <c r="RXK125" s="10"/>
      <c r="RXL125" s="10"/>
      <c r="RXM125" s="10"/>
      <c r="RXN125" s="10"/>
      <c r="RXO125" s="10"/>
      <c r="RXP125" s="10"/>
      <c r="RXQ125" s="10"/>
      <c r="RXR125" s="10"/>
      <c r="RXS125" s="10"/>
      <c r="RXT125" s="10"/>
      <c r="RXU125" s="10"/>
      <c r="RXV125" s="10"/>
      <c r="RXW125" s="10"/>
      <c r="RXX125" s="10"/>
      <c r="RXY125" s="10"/>
      <c r="RXZ125" s="10"/>
      <c r="RYA125" s="10"/>
      <c r="RYB125" s="10"/>
      <c r="RYC125" s="10"/>
      <c r="RYD125" s="10"/>
      <c r="RYE125" s="10"/>
      <c r="RYF125" s="10"/>
      <c r="RYG125" s="10"/>
      <c r="RYH125" s="10"/>
      <c r="RYI125" s="10"/>
      <c r="RYJ125" s="10"/>
      <c r="RYK125" s="10"/>
      <c r="RYL125" s="10"/>
      <c r="RYM125" s="10"/>
      <c r="RYN125" s="10"/>
      <c r="RYO125" s="10"/>
      <c r="RYP125" s="10"/>
      <c r="RYQ125" s="10"/>
      <c r="RYR125" s="10"/>
      <c r="RYS125" s="10"/>
      <c r="RYT125" s="10"/>
      <c r="RYU125" s="10"/>
      <c r="RYV125" s="10"/>
      <c r="RYW125" s="10"/>
      <c r="RYX125" s="10"/>
      <c r="RYY125" s="10"/>
      <c r="RYZ125" s="10"/>
      <c r="RZA125" s="10"/>
      <c r="RZB125" s="10"/>
      <c r="RZC125" s="10"/>
      <c r="RZD125" s="10"/>
      <c r="RZE125" s="10"/>
      <c r="RZF125" s="10"/>
      <c r="RZG125" s="10"/>
      <c r="RZH125" s="10"/>
      <c r="RZI125" s="10"/>
      <c r="RZJ125" s="10"/>
      <c r="RZK125" s="10"/>
      <c r="RZL125" s="10"/>
      <c r="RZM125" s="10"/>
      <c r="RZN125" s="10"/>
      <c r="RZO125" s="10"/>
      <c r="RZP125" s="10"/>
      <c r="RZQ125" s="10"/>
      <c r="RZR125" s="10"/>
      <c r="RZS125" s="10"/>
      <c r="RZT125" s="10"/>
      <c r="RZU125" s="10"/>
      <c r="RZV125" s="10"/>
      <c r="RZW125" s="10"/>
      <c r="RZX125" s="10"/>
      <c r="RZY125" s="10"/>
      <c r="RZZ125" s="10"/>
      <c r="SAA125" s="10"/>
      <c r="SAB125" s="10"/>
      <c r="SAC125" s="10"/>
      <c r="SAD125" s="10"/>
      <c r="SAE125" s="10"/>
      <c r="SAF125" s="10"/>
      <c r="SAG125" s="10"/>
      <c r="SAH125" s="10"/>
      <c r="SAI125" s="10"/>
      <c r="SAJ125" s="10"/>
      <c r="SAK125" s="10"/>
      <c r="SAL125" s="10"/>
      <c r="SAM125" s="10"/>
      <c r="SAN125" s="10"/>
      <c r="SAO125" s="10"/>
      <c r="SAP125" s="10"/>
      <c r="SAQ125" s="10"/>
      <c r="SAR125" s="10"/>
      <c r="SAS125" s="10"/>
      <c r="SAT125" s="10"/>
      <c r="SAU125" s="10"/>
      <c r="SAV125" s="10"/>
      <c r="SAW125" s="10"/>
      <c r="SAX125" s="10"/>
      <c r="SAY125" s="10"/>
      <c r="SAZ125" s="10"/>
      <c r="SBA125" s="10"/>
      <c r="SBB125" s="10"/>
      <c r="SBC125" s="10"/>
      <c r="SBD125" s="10"/>
      <c r="SBE125" s="10"/>
      <c r="SBF125" s="10"/>
      <c r="SBG125" s="10"/>
      <c r="SBH125" s="10"/>
      <c r="SBI125" s="10"/>
      <c r="SBJ125" s="10"/>
      <c r="SBK125" s="10"/>
      <c r="SBL125" s="10"/>
      <c r="SBM125" s="10"/>
      <c r="SBN125" s="10"/>
      <c r="SBO125" s="10"/>
      <c r="SBP125" s="10"/>
      <c r="SBQ125" s="10"/>
      <c r="SBR125" s="10"/>
      <c r="SBS125" s="10"/>
      <c r="SBT125" s="10"/>
      <c r="SBU125" s="10"/>
      <c r="SBV125" s="10"/>
      <c r="SBW125" s="10"/>
      <c r="SBX125" s="10"/>
      <c r="SBY125" s="10"/>
      <c r="SBZ125" s="10"/>
      <c r="SCA125" s="10"/>
      <c r="SCB125" s="10"/>
      <c r="SCC125" s="10"/>
      <c r="SCD125" s="10"/>
      <c r="SCE125" s="10"/>
      <c r="SCF125" s="10"/>
      <c r="SCG125" s="10"/>
      <c r="SCH125" s="10"/>
      <c r="SCI125" s="10"/>
      <c r="SCJ125" s="10"/>
      <c r="SCK125" s="10"/>
      <c r="SCL125" s="10"/>
      <c r="SCM125" s="10"/>
      <c r="SCN125" s="10"/>
      <c r="SCO125" s="10"/>
      <c r="SCP125" s="10"/>
      <c r="SCQ125" s="10"/>
      <c r="SCR125" s="10"/>
      <c r="SCS125" s="10"/>
      <c r="SCT125" s="10"/>
      <c r="SCU125" s="10"/>
      <c r="SCV125" s="10"/>
      <c r="SCW125" s="10"/>
      <c r="SCX125" s="10"/>
      <c r="SCY125" s="10"/>
      <c r="SCZ125" s="10"/>
      <c r="SDA125" s="10"/>
      <c r="SDB125" s="10"/>
      <c r="SDC125" s="10"/>
      <c r="SDD125" s="10"/>
      <c r="SDE125" s="10"/>
      <c r="SDF125" s="10"/>
      <c r="SDG125" s="10"/>
      <c r="SDH125" s="10"/>
      <c r="SDI125" s="10"/>
      <c r="SDJ125" s="10"/>
      <c r="SDK125" s="10"/>
      <c r="SDL125" s="10"/>
      <c r="SDM125" s="10"/>
      <c r="SDN125" s="10"/>
      <c r="SDO125" s="10"/>
      <c r="SDP125" s="10"/>
      <c r="SDQ125" s="10"/>
      <c r="SDR125" s="10"/>
      <c r="SDS125" s="10"/>
      <c r="SDT125" s="10"/>
      <c r="SDU125" s="10"/>
      <c r="SDV125" s="10"/>
      <c r="SDW125" s="10"/>
      <c r="SDX125" s="10"/>
      <c r="SDY125" s="10"/>
      <c r="SDZ125" s="10"/>
      <c r="SEA125" s="10"/>
      <c r="SEB125" s="10"/>
      <c r="SEC125" s="10"/>
      <c r="SED125" s="10"/>
      <c r="SEE125" s="10"/>
      <c r="SEF125" s="10"/>
      <c r="SEG125" s="10"/>
      <c r="SEH125" s="10"/>
      <c r="SEI125" s="10"/>
      <c r="SEJ125" s="10"/>
      <c r="SEK125" s="10"/>
      <c r="SEL125" s="10"/>
      <c r="SEM125" s="10"/>
      <c r="SEN125" s="10"/>
      <c r="SEO125" s="10"/>
      <c r="SEP125" s="10"/>
      <c r="SEQ125" s="10"/>
      <c r="SER125" s="10"/>
      <c r="SES125" s="10"/>
      <c r="SET125" s="10"/>
      <c r="SEU125" s="10"/>
      <c r="SEV125" s="10"/>
      <c r="SEW125" s="10"/>
      <c r="SEX125" s="10"/>
      <c r="SEY125" s="10"/>
      <c r="SEZ125" s="10"/>
      <c r="SFA125" s="10"/>
      <c r="SFB125" s="10"/>
      <c r="SFC125" s="10"/>
      <c r="SFD125" s="10"/>
      <c r="SFE125" s="10"/>
      <c r="SFF125" s="10"/>
      <c r="SFG125" s="10"/>
      <c r="SFH125" s="10"/>
      <c r="SFI125" s="10"/>
      <c r="SFJ125" s="10"/>
      <c r="SFK125" s="10"/>
      <c r="SFL125" s="10"/>
      <c r="SFM125" s="10"/>
      <c r="SFN125" s="10"/>
      <c r="SFO125" s="10"/>
      <c r="SFP125" s="10"/>
      <c r="SFQ125" s="10"/>
      <c r="SFR125" s="10"/>
      <c r="SFS125" s="10"/>
      <c r="SFT125" s="10"/>
      <c r="SFU125" s="10"/>
      <c r="SFV125" s="10"/>
      <c r="SFW125" s="10"/>
      <c r="SFX125" s="10"/>
      <c r="SFY125" s="10"/>
      <c r="SFZ125" s="10"/>
      <c r="SGA125" s="10"/>
      <c r="SGB125" s="10"/>
      <c r="SGC125" s="10"/>
      <c r="SGD125" s="10"/>
      <c r="SGE125" s="10"/>
      <c r="SGF125" s="10"/>
      <c r="SGG125" s="10"/>
      <c r="SGH125" s="10"/>
      <c r="SGI125" s="10"/>
      <c r="SGJ125" s="10"/>
      <c r="SGK125" s="10"/>
      <c r="SGL125" s="10"/>
      <c r="SGM125" s="10"/>
      <c r="SGN125" s="10"/>
      <c r="SGO125" s="10"/>
      <c r="SGP125" s="10"/>
      <c r="SGQ125" s="10"/>
      <c r="SGR125" s="10"/>
      <c r="SGS125" s="10"/>
      <c r="SGT125" s="10"/>
      <c r="SGU125" s="10"/>
      <c r="SGV125" s="10"/>
      <c r="SGW125" s="10"/>
      <c r="SGX125" s="10"/>
      <c r="SGY125" s="10"/>
      <c r="SGZ125" s="10"/>
      <c r="SHA125" s="10"/>
      <c r="SHB125" s="10"/>
      <c r="SHC125" s="10"/>
      <c r="SHD125" s="10"/>
      <c r="SHE125" s="10"/>
      <c r="SHF125" s="10"/>
      <c r="SHG125" s="10"/>
      <c r="SHH125" s="10"/>
      <c r="SHI125" s="10"/>
      <c r="SHJ125" s="10"/>
      <c r="SHK125" s="10"/>
      <c r="SHL125" s="10"/>
      <c r="SHM125" s="10"/>
      <c r="SHN125" s="10"/>
      <c r="SHO125" s="10"/>
      <c r="SHP125" s="10"/>
      <c r="SHQ125" s="10"/>
      <c r="SHR125" s="10"/>
      <c r="SHS125" s="10"/>
      <c r="SHT125" s="10"/>
      <c r="SHU125" s="10"/>
      <c r="SHV125" s="10"/>
      <c r="SHW125" s="10"/>
      <c r="SHX125" s="10"/>
      <c r="SHY125" s="10"/>
      <c r="SHZ125" s="10"/>
      <c r="SIA125" s="10"/>
      <c r="SIB125" s="10"/>
      <c r="SIC125" s="10"/>
      <c r="SID125" s="10"/>
      <c r="SIE125" s="10"/>
      <c r="SIF125" s="10"/>
      <c r="SIG125" s="10"/>
      <c r="SIH125" s="10"/>
      <c r="SII125" s="10"/>
      <c r="SIJ125" s="10"/>
      <c r="SIK125" s="10"/>
      <c r="SIL125" s="10"/>
      <c r="SIM125" s="10"/>
      <c r="SIN125" s="10"/>
      <c r="SIO125" s="10"/>
      <c r="SIP125" s="10"/>
      <c r="SIQ125" s="10"/>
      <c r="SIR125" s="10"/>
      <c r="SIS125" s="10"/>
      <c r="SIT125" s="10"/>
      <c r="SIU125" s="10"/>
      <c r="SIV125" s="10"/>
      <c r="SIW125" s="10"/>
      <c r="SIX125" s="10"/>
      <c r="SIY125" s="10"/>
      <c r="SIZ125" s="10"/>
      <c r="SJA125" s="10"/>
      <c r="SJB125" s="10"/>
      <c r="SJC125" s="10"/>
      <c r="SJD125" s="10"/>
      <c r="SJE125" s="10"/>
      <c r="SJF125" s="10"/>
      <c r="SJG125" s="10"/>
      <c r="SJH125" s="10"/>
      <c r="SJI125" s="10"/>
      <c r="SJJ125" s="10"/>
      <c r="SJK125" s="10"/>
      <c r="SJL125" s="10"/>
      <c r="SJM125" s="10"/>
      <c r="SJN125" s="10"/>
      <c r="SJO125" s="10"/>
      <c r="SJP125" s="10"/>
      <c r="SJQ125" s="10"/>
      <c r="SJR125" s="10"/>
      <c r="SJS125" s="10"/>
      <c r="SJT125" s="10"/>
      <c r="SJU125" s="10"/>
      <c r="SJV125" s="10"/>
      <c r="SJW125" s="10"/>
      <c r="SJX125" s="10"/>
      <c r="SJY125" s="10"/>
      <c r="SJZ125" s="10"/>
      <c r="SKA125" s="10"/>
      <c r="SKB125" s="10"/>
      <c r="SKC125" s="10"/>
      <c r="SKD125" s="10"/>
      <c r="SKE125" s="10"/>
      <c r="SKF125" s="10"/>
      <c r="SKG125" s="10"/>
      <c r="SKH125" s="10"/>
      <c r="SKI125" s="10"/>
      <c r="SKJ125" s="10"/>
      <c r="SKK125" s="10"/>
      <c r="SKL125" s="10"/>
      <c r="SKM125" s="10"/>
      <c r="SKN125" s="10"/>
      <c r="SKO125" s="10"/>
      <c r="SKP125" s="10"/>
      <c r="SKQ125" s="10"/>
      <c r="SKR125" s="10"/>
      <c r="SKS125" s="10"/>
      <c r="SKT125" s="10"/>
      <c r="SKU125" s="10"/>
      <c r="SKV125" s="10"/>
      <c r="SKW125" s="10"/>
      <c r="SKX125" s="10"/>
      <c r="SKY125" s="10"/>
      <c r="SKZ125" s="10"/>
      <c r="SLA125" s="10"/>
      <c r="SLB125" s="10"/>
      <c r="SLC125" s="10"/>
      <c r="SLD125" s="10"/>
      <c r="SLE125" s="10"/>
      <c r="SLF125" s="10"/>
      <c r="SLG125" s="10"/>
      <c r="SLH125" s="10"/>
      <c r="SLI125" s="10"/>
      <c r="SLJ125" s="10"/>
      <c r="SLK125" s="10"/>
      <c r="SLL125" s="10"/>
      <c r="SLM125" s="10"/>
      <c r="SLN125" s="10"/>
      <c r="SLO125" s="10"/>
      <c r="SLP125" s="10"/>
      <c r="SLQ125" s="10"/>
      <c r="SLR125" s="10"/>
      <c r="SLS125" s="10"/>
      <c r="SLT125" s="10"/>
      <c r="SLU125" s="10"/>
      <c r="SLV125" s="10"/>
      <c r="SLW125" s="10"/>
      <c r="SLX125" s="10"/>
      <c r="SLY125" s="10"/>
      <c r="SLZ125" s="10"/>
      <c r="SMA125" s="10"/>
      <c r="SMB125" s="10"/>
      <c r="SMC125" s="10"/>
      <c r="SMD125" s="10"/>
      <c r="SME125" s="10"/>
      <c r="SMF125" s="10"/>
      <c r="SMG125" s="10"/>
      <c r="SMH125" s="10"/>
      <c r="SMI125" s="10"/>
      <c r="SMJ125" s="10"/>
      <c r="SMK125" s="10"/>
      <c r="SML125" s="10"/>
      <c r="SMM125" s="10"/>
      <c r="SMN125" s="10"/>
      <c r="SMO125" s="10"/>
      <c r="SMP125" s="10"/>
      <c r="SMQ125" s="10"/>
      <c r="SMR125" s="10"/>
      <c r="SMS125" s="10"/>
      <c r="SMT125" s="10"/>
      <c r="SMU125" s="10"/>
      <c r="SMV125" s="10"/>
      <c r="SMW125" s="10"/>
      <c r="SMX125" s="10"/>
      <c r="SMY125" s="10"/>
      <c r="SMZ125" s="10"/>
      <c r="SNA125" s="10"/>
      <c r="SNB125" s="10"/>
      <c r="SNC125" s="10"/>
      <c r="SND125" s="10"/>
      <c r="SNE125" s="10"/>
      <c r="SNF125" s="10"/>
      <c r="SNG125" s="10"/>
      <c r="SNH125" s="10"/>
      <c r="SNI125" s="10"/>
      <c r="SNJ125" s="10"/>
      <c r="SNK125" s="10"/>
      <c r="SNL125" s="10"/>
      <c r="SNM125" s="10"/>
      <c r="SNN125" s="10"/>
      <c r="SNO125" s="10"/>
      <c r="SNP125" s="10"/>
      <c r="SNQ125" s="10"/>
      <c r="SNR125" s="10"/>
      <c r="SNS125" s="10"/>
      <c r="SNT125" s="10"/>
      <c r="SNU125" s="10"/>
      <c r="SNV125" s="10"/>
      <c r="SNW125" s="10"/>
      <c r="SNX125" s="10"/>
      <c r="SNY125" s="10"/>
      <c r="SNZ125" s="10"/>
      <c r="SOA125" s="10"/>
      <c r="SOB125" s="10"/>
      <c r="SOC125" s="10"/>
      <c r="SOD125" s="10"/>
      <c r="SOE125" s="10"/>
      <c r="SOF125" s="10"/>
      <c r="SOG125" s="10"/>
      <c r="SOH125" s="10"/>
      <c r="SOI125" s="10"/>
      <c r="SOJ125" s="10"/>
      <c r="SOK125" s="10"/>
      <c r="SOL125" s="10"/>
      <c r="SOM125" s="10"/>
      <c r="SON125" s="10"/>
      <c r="SOO125" s="10"/>
      <c r="SOP125" s="10"/>
      <c r="SOQ125" s="10"/>
      <c r="SOR125" s="10"/>
      <c r="SOS125" s="10"/>
      <c r="SOT125" s="10"/>
      <c r="SOU125" s="10"/>
      <c r="SOV125" s="10"/>
      <c r="SOW125" s="10"/>
      <c r="SOX125" s="10"/>
      <c r="SOY125" s="10"/>
      <c r="SOZ125" s="10"/>
      <c r="SPA125" s="10"/>
      <c r="SPB125" s="10"/>
      <c r="SPC125" s="10"/>
      <c r="SPD125" s="10"/>
      <c r="SPE125" s="10"/>
      <c r="SPF125" s="10"/>
      <c r="SPG125" s="10"/>
      <c r="SPH125" s="10"/>
      <c r="SPI125" s="10"/>
      <c r="SPJ125" s="10"/>
      <c r="SPK125" s="10"/>
      <c r="SPL125" s="10"/>
      <c r="SPM125" s="10"/>
      <c r="SPN125" s="10"/>
      <c r="SPO125" s="10"/>
      <c r="SPP125" s="10"/>
      <c r="SPQ125" s="10"/>
      <c r="SPR125" s="10"/>
      <c r="SPS125" s="10"/>
      <c r="SPT125" s="10"/>
      <c r="SPU125" s="10"/>
      <c r="SPV125" s="10"/>
      <c r="SPW125" s="10"/>
      <c r="SPX125" s="10"/>
      <c r="SPY125" s="10"/>
      <c r="SPZ125" s="10"/>
      <c r="SQA125" s="10"/>
      <c r="SQB125" s="10"/>
      <c r="SQC125" s="10"/>
      <c r="SQD125" s="10"/>
      <c r="SQE125" s="10"/>
      <c r="SQF125" s="10"/>
      <c r="SQG125" s="10"/>
      <c r="SQH125" s="10"/>
      <c r="SQI125" s="10"/>
      <c r="SQJ125" s="10"/>
      <c r="SQK125" s="10"/>
      <c r="SQL125" s="10"/>
      <c r="SQM125" s="10"/>
      <c r="SQN125" s="10"/>
      <c r="SQO125" s="10"/>
      <c r="SQP125" s="10"/>
      <c r="SQQ125" s="10"/>
      <c r="SQR125" s="10"/>
      <c r="SQS125" s="10"/>
      <c r="SQT125" s="10"/>
      <c r="SQU125" s="10"/>
      <c r="SQV125" s="10"/>
      <c r="SQW125" s="10"/>
      <c r="SQX125" s="10"/>
      <c r="SQY125" s="10"/>
      <c r="SQZ125" s="10"/>
      <c r="SRA125" s="10"/>
      <c r="SRB125" s="10"/>
      <c r="SRC125" s="10"/>
      <c r="SRD125" s="10"/>
      <c r="SRE125" s="10"/>
      <c r="SRF125" s="10"/>
      <c r="SRG125" s="10"/>
      <c r="SRH125" s="10"/>
      <c r="SRI125" s="10"/>
      <c r="SRJ125" s="10"/>
      <c r="SRK125" s="10"/>
      <c r="SRL125" s="10"/>
      <c r="SRM125" s="10"/>
      <c r="SRN125" s="10"/>
      <c r="SRO125" s="10"/>
      <c r="SRP125" s="10"/>
      <c r="SRQ125" s="10"/>
      <c r="SRR125" s="10"/>
      <c r="SRS125" s="10"/>
      <c r="SRT125" s="10"/>
      <c r="SRU125" s="10"/>
      <c r="SRV125" s="10"/>
      <c r="SRW125" s="10"/>
      <c r="SRX125" s="10"/>
      <c r="SRY125" s="10"/>
      <c r="SRZ125" s="10"/>
      <c r="SSA125" s="10"/>
      <c r="SSB125" s="10"/>
      <c r="SSC125" s="10"/>
      <c r="SSD125" s="10"/>
      <c r="SSE125" s="10"/>
      <c r="SSF125" s="10"/>
      <c r="SSG125" s="10"/>
      <c r="SSH125" s="10"/>
      <c r="SSI125" s="10"/>
      <c r="SSJ125" s="10"/>
      <c r="SSK125" s="10"/>
      <c r="SSL125" s="10"/>
      <c r="SSM125" s="10"/>
      <c r="SSN125" s="10"/>
      <c r="SSO125" s="10"/>
      <c r="SSP125" s="10"/>
      <c r="SSQ125" s="10"/>
      <c r="SSR125" s="10"/>
      <c r="SSS125" s="10"/>
      <c r="SST125" s="10"/>
      <c r="SSU125" s="10"/>
      <c r="SSV125" s="10"/>
      <c r="SSW125" s="10"/>
      <c r="SSX125" s="10"/>
      <c r="SSY125" s="10"/>
      <c r="SSZ125" s="10"/>
      <c r="STA125" s="10"/>
      <c r="STB125" s="10"/>
      <c r="STC125" s="10"/>
      <c r="STD125" s="10"/>
      <c r="STE125" s="10"/>
      <c r="STF125" s="10"/>
      <c r="STG125" s="10"/>
      <c r="STH125" s="10"/>
      <c r="STI125" s="10"/>
      <c r="STJ125" s="10"/>
      <c r="STK125" s="10"/>
      <c r="STL125" s="10"/>
      <c r="STM125" s="10"/>
      <c r="STN125" s="10"/>
      <c r="STO125" s="10"/>
      <c r="STP125" s="10"/>
      <c r="STQ125" s="10"/>
      <c r="STR125" s="10"/>
      <c r="STS125" s="10"/>
      <c r="STT125" s="10"/>
      <c r="STU125" s="10"/>
      <c r="STV125" s="10"/>
      <c r="STW125" s="10"/>
      <c r="STX125" s="10"/>
      <c r="STY125" s="10"/>
      <c r="STZ125" s="10"/>
      <c r="SUA125" s="10"/>
      <c r="SUB125" s="10"/>
      <c r="SUC125" s="10"/>
      <c r="SUD125" s="10"/>
      <c r="SUE125" s="10"/>
      <c r="SUF125" s="10"/>
      <c r="SUG125" s="10"/>
      <c r="SUH125" s="10"/>
      <c r="SUI125" s="10"/>
      <c r="SUJ125" s="10"/>
      <c r="SUK125" s="10"/>
      <c r="SUL125" s="10"/>
      <c r="SUM125" s="10"/>
      <c r="SUN125" s="10"/>
      <c r="SUO125" s="10"/>
      <c r="SUP125" s="10"/>
      <c r="SUQ125" s="10"/>
      <c r="SUR125" s="10"/>
      <c r="SUS125" s="10"/>
      <c r="SUT125" s="10"/>
      <c r="SUU125" s="10"/>
      <c r="SUV125" s="10"/>
      <c r="SUW125" s="10"/>
      <c r="SUX125" s="10"/>
      <c r="SUY125" s="10"/>
      <c r="SUZ125" s="10"/>
      <c r="SVA125" s="10"/>
      <c r="SVB125" s="10"/>
      <c r="SVC125" s="10"/>
      <c r="SVD125" s="10"/>
      <c r="SVE125" s="10"/>
      <c r="SVF125" s="10"/>
      <c r="SVG125" s="10"/>
      <c r="SVH125" s="10"/>
      <c r="SVI125" s="10"/>
      <c r="SVJ125" s="10"/>
      <c r="SVK125" s="10"/>
      <c r="SVL125" s="10"/>
      <c r="SVM125" s="10"/>
      <c r="SVN125" s="10"/>
      <c r="SVO125" s="10"/>
      <c r="SVP125" s="10"/>
      <c r="SVQ125" s="10"/>
      <c r="SVR125" s="10"/>
      <c r="SVS125" s="10"/>
      <c r="SVT125" s="10"/>
      <c r="SVU125" s="10"/>
      <c r="SVV125" s="10"/>
      <c r="SVW125" s="10"/>
      <c r="SVX125" s="10"/>
      <c r="SVY125" s="10"/>
      <c r="SVZ125" s="10"/>
      <c r="SWA125" s="10"/>
      <c r="SWB125" s="10"/>
      <c r="SWC125" s="10"/>
      <c r="SWD125" s="10"/>
      <c r="SWE125" s="10"/>
      <c r="SWF125" s="10"/>
      <c r="SWG125" s="10"/>
      <c r="SWH125" s="10"/>
      <c r="SWI125" s="10"/>
      <c r="SWJ125" s="10"/>
      <c r="SWK125" s="10"/>
      <c r="SWL125" s="10"/>
      <c r="SWM125" s="10"/>
      <c r="SWN125" s="10"/>
      <c r="SWO125" s="10"/>
      <c r="SWP125" s="10"/>
      <c r="SWQ125" s="10"/>
      <c r="SWR125" s="10"/>
      <c r="SWS125" s="10"/>
      <c r="SWT125" s="10"/>
      <c r="SWU125" s="10"/>
      <c r="SWV125" s="10"/>
      <c r="SWW125" s="10"/>
      <c r="SWX125" s="10"/>
      <c r="SWY125" s="10"/>
      <c r="SWZ125" s="10"/>
      <c r="SXA125" s="10"/>
      <c r="SXB125" s="10"/>
      <c r="SXC125" s="10"/>
      <c r="SXD125" s="10"/>
      <c r="SXE125" s="10"/>
      <c r="SXF125" s="10"/>
      <c r="SXG125" s="10"/>
      <c r="SXH125" s="10"/>
      <c r="SXI125" s="10"/>
      <c r="SXJ125" s="10"/>
      <c r="SXK125" s="10"/>
      <c r="SXL125" s="10"/>
      <c r="SXM125" s="10"/>
      <c r="SXN125" s="10"/>
      <c r="SXO125" s="10"/>
      <c r="SXP125" s="10"/>
      <c r="SXQ125" s="10"/>
      <c r="SXR125" s="10"/>
      <c r="SXS125" s="10"/>
      <c r="SXT125" s="10"/>
      <c r="SXU125" s="10"/>
      <c r="SXV125" s="10"/>
      <c r="SXW125" s="10"/>
      <c r="SXX125" s="10"/>
      <c r="SXY125" s="10"/>
      <c r="SXZ125" s="10"/>
      <c r="SYA125" s="10"/>
      <c r="SYB125" s="10"/>
      <c r="SYC125" s="10"/>
      <c r="SYD125" s="10"/>
      <c r="SYE125" s="10"/>
      <c r="SYF125" s="10"/>
      <c r="SYG125" s="10"/>
      <c r="SYH125" s="10"/>
      <c r="SYI125" s="10"/>
      <c r="SYJ125" s="10"/>
      <c r="SYK125" s="10"/>
      <c r="SYL125" s="10"/>
      <c r="SYM125" s="10"/>
      <c r="SYN125" s="10"/>
      <c r="SYO125" s="10"/>
      <c r="SYP125" s="10"/>
      <c r="SYQ125" s="10"/>
      <c r="SYR125" s="10"/>
      <c r="SYS125" s="10"/>
      <c r="SYT125" s="10"/>
      <c r="SYU125" s="10"/>
      <c r="SYV125" s="10"/>
      <c r="SYW125" s="10"/>
      <c r="SYX125" s="10"/>
      <c r="SYY125" s="10"/>
      <c r="SYZ125" s="10"/>
      <c r="SZA125" s="10"/>
      <c r="SZB125" s="10"/>
      <c r="SZC125" s="10"/>
      <c r="SZD125" s="10"/>
      <c r="SZE125" s="10"/>
      <c r="SZF125" s="10"/>
      <c r="SZG125" s="10"/>
      <c r="SZH125" s="10"/>
      <c r="SZI125" s="10"/>
      <c r="SZJ125" s="10"/>
      <c r="SZK125" s="10"/>
      <c r="SZL125" s="10"/>
      <c r="SZM125" s="10"/>
      <c r="SZN125" s="10"/>
      <c r="SZO125" s="10"/>
      <c r="SZP125" s="10"/>
      <c r="SZQ125" s="10"/>
      <c r="SZR125" s="10"/>
      <c r="SZS125" s="10"/>
      <c r="SZT125" s="10"/>
      <c r="SZU125" s="10"/>
      <c r="SZV125" s="10"/>
      <c r="SZW125" s="10"/>
      <c r="SZX125" s="10"/>
      <c r="SZY125" s="10"/>
      <c r="SZZ125" s="10"/>
      <c r="TAA125" s="10"/>
      <c r="TAB125" s="10"/>
      <c r="TAC125" s="10"/>
      <c r="TAD125" s="10"/>
      <c r="TAE125" s="10"/>
      <c r="TAF125" s="10"/>
      <c r="TAG125" s="10"/>
      <c r="TAH125" s="10"/>
      <c r="TAI125" s="10"/>
      <c r="TAJ125" s="10"/>
      <c r="TAK125" s="10"/>
      <c r="TAL125" s="10"/>
      <c r="TAM125" s="10"/>
      <c r="TAN125" s="10"/>
      <c r="TAO125" s="10"/>
      <c r="TAP125" s="10"/>
      <c r="TAQ125" s="10"/>
      <c r="TAR125" s="10"/>
      <c r="TAS125" s="10"/>
      <c r="TAT125" s="10"/>
      <c r="TAU125" s="10"/>
      <c r="TAV125" s="10"/>
      <c r="TAW125" s="10"/>
      <c r="TAX125" s="10"/>
      <c r="TAY125" s="10"/>
      <c r="TAZ125" s="10"/>
      <c r="TBA125" s="10"/>
      <c r="TBB125" s="10"/>
      <c r="TBC125" s="10"/>
      <c r="TBD125" s="10"/>
      <c r="TBE125" s="10"/>
      <c r="TBF125" s="10"/>
      <c r="TBG125" s="10"/>
      <c r="TBH125" s="10"/>
      <c r="TBI125" s="10"/>
      <c r="TBJ125" s="10"/>
      <c r="TBK125" s="10"/>
      <c r="TBL125" s="10"/>
      <c r="TBM125" s="10"/>
      <c r="TBN125" s="10"/>
      <c r="TBO125" s="10"/>
      <c r="TBP125" s="10"/>
      <c r="TBQ125" s="10"/>
      <c r="TBR125" s="10"/>
      <c r="TBS125" s="10"/>
      <c r="TBT125" s="10"/>
      <c r="TBU125" s="10"/>
      <c r="TBV125" s="10"/>
      <c r="TBW125" s="10"/>
      <c r="TBX125" s="10"/>
      <c r="TBY125" s="10"/>
      <c r="TBZ125" s="10"/>
      <c r="TCA125" s="10"/>
      <c r="TCB125" s="10"/>
      <c r="TCC125" s="10"/>
      <c r="TCD125" s="10"/>
      <c r="TCE125" s="10"/>
      <c r="TCF125" s="10"/>
      <c r="TCG125" s="10"/>
      <c r="TCH125" s="10"/>
      <c r="TCI125" s="10"/>
      <c r="TCJ125" s="10"/>
      <c r="TCK125" s="10"/>
      <c r="TCL125" s="10"/>
      <c r="TCM125" s="10"/>
      <c r="TCN125" s="10"/>
      <c r="TCO125" s="10"/>
      <c r="TCP125" s="10"/>
      <c r="TCQ125" s="10"/>
      <c r="TCR125" s="10"/>
      <c r="TCS125" s="10"/>
      <c r="TCT125" s="10"/>
      <c r="TCU125" s="10"/>
      <c r="TCV125" s="10"/>
      <c r="TCW125" s="10"/>
      <c r="TCX125" s="10"/>
      <c r="TCY125" s="10"/>
      <c r="TCZ125" s="10"/>
      <c r="TDA125" s="10"/>
      <c r="TDB125" s="10"/>
      <c r="TDC125" s="10"/>
      <c r="TDD125" s="10"/>
      <c r="TDE125" s="10"/>
      <c r="TDF125" s="10"/>
      <c r="TDG125" s="10"/>
      <c r="TDH125" s="10"/>
      <c r="TDI125" s="10"/>
      <c r="TDJ125" s="10"/>
      <c r="TDK125" s="10"/>
      <c r="TDL125" s="10"/>
      <c r="TDM125" s="10"/>
      <c r="TDN125" s="10"/>
      <c r="TDO125" s="10"/>
      <c r="TDP125" s="10"/>
      <c r="TDQ125" s="10"/>
      <c r="TDR125" s="10"/>
      <c r="TDS125" s="10"/>
      <c r="TDT125" s="10"/>
      <c r="TDU125" s="10"/>
      <c r="TDV125" s="10"/>
      <c r="TDW125" s="10"/>
      <c r="TDX125" s="10"/>
      <c r="TDY125" s="10"/>
      <c r="TDZ125" s="10"/>
      <c r="TEA125" s="10"/>
      <c r="TEB125" s="10"/>
      <c r="TEC125" s="10"/>
      <c r="TED125" s="10"/>
      <c r="TEE125" s="10"/>
      <c r="TEF125" s="10"/>
      <c r="TEG125" s="10"/>
      <c r="TEH125" s="10"/>
      <c r="TEI125" s="10"/>
      <c r="TEJ125" s="10"/>
      <c r="TEK125" s="10"/>
      <c r="TEL125" s="10"/>
      <c r="TEM125" s="10"/>
      <c r="TEN125" s="10"/>
      <c r="TEO125" s="10"/>
      <c r="TEP125" s="10"/>
      <c r="TEQ125" s="10"/>
      <c r="TER125" s="10"/>
      <c r="TES125" s="10"/>
      <c r="TET125" s="10"/>
      <c r="TEU125" s="10"/>
      <c r="TEV125" s="10"/>
      <c r="TEW125" s="10"/>
      <c r="TEX125" s="10"/>
      <c r="TEY125" s="10"/>
      <c r="TEZ125" s="10"/>
      <c r="TFA125" s="10"/>
      <c r="TFB125" s="10"/>
      <c r="TFC125" s="10"/>
      <c r="TFD125" s="10"/>
      <c r="TFE125" s="10"/>
      <c r="TFF125" s="10"/>
      <c r="TFG125" s="10"/>
      <c r="TFH125" s="10"/>
      <c r="TFI125" s="10"/>
      <c r="TFJ125" s="10"/>
      <c r="TFK125" s="10"/>
      <c r="TFL125" s="10"/>
      <c r="TFM125" s="10"/>
      <c r="TFN125" s="10"/>
      <c r="TFO125" s="10"/>
      <c r="TFP125" s="10"/>
      <c r="TFQ125" s="10"/>
      <c r="TFR125" s="10"/>
      <c r="TFS125" s="10"/>
      <c r="TFT125" s="10"/>
      <c r="TFU125" s="10"/>
      <c r="TFV125" s="10"/>
      <c r="TFW125" s="10"/>
      <c r="TFX125" s="10"/>
      <c r="TFY125" s="10"/>
      <c r="TFZ125" s="10"/>
      <c r="TGA125" s="10"/>
      <c r="TGB125" s="10"/>
      <c r="TGC125" s="10"/>
      <c r="TGD125" s="10"/>
      <c r="TGE125" s="10"/>
      <c r="TGF125" s="10"/>
      <c r="TGG125" s="10"/>
      <c r="TGH125" s="10"/>
      <c r="TGI125" s="10"/>
      <c r="TGJ125" s="10"/>
      <c r="TGK125" s="10"/>
      <c r="TGL125" s="10"/>
      <c r="TGM125" s="10"/>
      <c r="TGN125" s="10"/>
      <c r="TGO125" s="10"/>
      <c r="TGP125" s="10"/>
      <c r="TGQ125" s="10"/>
      <c r="TGR125" s="10"/>
      <c r="TGS125" s="10"/>
      <c r="TGT125" s="10"/>
      <c r="TGU125" s="10"/>
      <c r="TGV125" s="10"/>
      <c r="TGW125" s="10"/>
      <c r="TGX125" s="10"/>
      <c r="TGY125" s="10"/>
      <c r="TGZ125" s="10"/>
      <c r="THA125" s="10"/>
      <c r="THB125" s="10"/>
      <c r="THC125" s="10"/>
      <c r="THD125" s="10"/>
      <c r="THE125" s="10"/>
      <c r="THF125" s="10"/>
      <c r="THG125" s="10"/>
      <c r="THH125" s="10"/>
      <c r="THI125" s="10"/>
      <c r="THJ125" s="10"/>
      <c r="THK125" s="10"/>
      <c r="THL125" s="10"/>
      <c r="THM125" s="10"/>
      <c r="THN125" s="10"/>
      <c r="THO125" s="10"/>
      <c r="THP125" s="10"/>
      <c r="THQ125" s="10"/>
      <c r="THR125" s="10"/>
      <c r="THS125" s="10"/>
      <c r="THT125" s="10"/>
      <c r="THU125" s="10"/>
      <c r="THV125" s="10"/>
      <c r="THW125" s="10"/>
      <c r="THX125" s="10"/>
      <c r="THY125" s="10"/>
      <c r="THZ125" s="10"/>
      <c r="TIA125" s="10"/>
      <c r="TIB125" s="10"/>
      <c r="TIC125" s="10"/>
      <c r="TID125" s="10"/>
      <c r="TIE125" s="10"/>
      <c r="TIF125" s="10"/>
      <c r="TIG125" s="10"/>
      <c r="TIH125" s="10"/>
      <c r="TII125" s="10"/>
      <c r="TIJ125" s="10"/>
      <c r="TIK125" s="10"/>
      <c r="TIL125" s="10"/>
      <c r="TIM125" s="10"/>
      <c r="TIN125" s="10"/>
      <c r="TIO125" s="10"/>
      <c r="TIP125" s="10"/>
      <c r="TIQ125" s="10"/>
      <c r="TIR125" s="10"/>
      <c r="TIS125" s="10"/>
      <c r="TIT125" s="10"/>
      <c r="TIU125" s="10"/>
      <c r="TIV125" s="10"/>
      <c r="TIW125" s="10"/>
      <c r="TIX125" s="10"/>
      <c r="TIY125" s="10"/>
      <c r="TIZ125" s="10"/>
      <c r="TJA125" s="10"/>
      <c r="TJB125" s="10"/>
      <c r="TJC125" s="10"/>
      <c r="TJD125" s="10"/>
      <c r="TJE125" s="10"/>
      <c r="TJF125" s="10"/>
      <c r="TJG125" s="10"/>
      <c r="TJH125" s="10"/>
      <c r="TJI125" s="10"/>
      <c r="TJJ125" s="10"/>
      <c r="TJK125" s="10"/>
      <c r="TJL125" s="10"/>
      <c r="TJM125" s="10"/>
      <c r="TJN125" s="10"/>
      <c r="TJO125" s="10"/>
      <c r="TJP125" s="10"/>
      <c r="TJQ125" s="10"/>
      <c r="TJR125" s="10"/>
      <c r="TJS125" s="10"/>
      <c r="TJT125" s="10"/>
      <c r="TJU125" s="10"/>
      <c r="TJV125" s="10"/>
      <c r="TJW125" s="10"/>
      <c r="TJX125" s="10"/>
      <c r="TJY125" s="10"/>
      <c r="TJZ125" s="10"/>
      <c r="TKA125" s="10"/>
      <c r="TKB125" s="10"/>
      <c r="TKC125" s="10"/>
      <c r="TKD125" s="10"/>
      <c r="TKE125" s="10"/>
      <c r="TKF125" s="10"/>
      <c r="TKG125" s="10"/>
      <c r="TKH125" s="10"/>
      <c r="TKI125" s="10"/>
      <c r="TKJ125" s="10"/>
      <c r="TKK125" s="10"/>
      <c r="TKL125" s="10"/>
      <c r="TKM125" s="10"/>
      <c r="TKN125" s="10"/>
      <c r="TKO125" s="10"/>
      <c r="TKP125" s="10"/>
      <c r="TKQ125" s="10"/>
      <c r="TKR125" s="10"/>
      <c r="TKS125" s="10"/>
      <c r="TKT125" s="10"/>
      <c r="TKU125" s="10"/>
      <c r="TKV125" s="10"/>
      <c r="TKW125" s="10"/>
      <c r="TKX125" s="10"/>
      <c r="TKY125" s="10"/>
      <c r="TKZ125" s="10"/>
      <c r="TLA125" s="10"/>
      <c r="TLB125" s="10"/>
      <c r="TLC125" s="10"/>
      <c r="TLD125" s="10"/>
      <c r="TLE125" s="10"/>
      <c r="TLF125" s="10"/>
      <c r="TLG125" s="10"/>
      <c r="TLH125" s="10"/>
      <c r="TLI125" s="10"/>
      <c r="TLJ125" s="10"/>
      <c r="TLK125" s="10"/>
      <c r="TLL125" s="10"/>
      <c r="TLM125" s="10"/>
      <c r="TLN125" s="10"/>
      <c r="TLO125" s="10"/>
      <c r="TLP125" s="10"/>
      <c r="TLQ125" s="10"/>
      <c r="TLR125" s="10"/>
      <c r="TLS125" s="10"/>
      <c r="TLT125" s="10"/>
      <c r="TLU125" s="10"/>
      <c r="TLV125" s="10"/>
      <c r="TLW125" s="10"/>
      <c r="TLX125" s="10"/>
      <c r="TLY125" s="10"/>
      <c r="TLZ125" s="10"/>
      <c r="TMA125" s="10"/>
      <c r="TMB125" s="10"/>
      <c r="TMC125" s="10"/>
      <c r="TMD125" s="10"/>
      <c r="TME125" s="10"/>
      <c r="TMF125" s="10"/>
      <c r="TMG125" s="10"/>
      <c r="TMH125" s="10"/>
      <c r="TMI125" s="10"/>
      <c r="TMJ125" s="10"/>
      <c r="TMK125" s="10"/>
      <c r="TML125" s="10"/>
      <c r="TMM125" s="10"/>
      <c r="TMN125" s="10"/>
      <c r="TMO125" s="10"/>
      <c r="TMP125" s="10"/>
      <c r="TMQ125" s="10"/>
      <c r="TMR125" s="10"/>
      <c r="TMS125" s="10"/>
      <c r="TMT125" s="10"/>
      <c r="TMU125" s="10"/>
      <c r="TMV125" s="10"/>
      <c r="TMW125" s="10"/>
      <c r="TMX125" s="10"/>
      <c r="TMY125" s="10"/>
      <c r="TMZ125" s="10"/>
      <c r="TNA125" s="10"/>
      <c r="TNB125" s="10"/>
      <c r="TNC125" s="10"/>
      <c r="TND125" s="10"/>
      <c r="TNE125" s="10"/>
      <c r="TNF125" s="10"/>
      <c r="TNG125" s="10"/>
      <c r="TNH125" s="10"/>
      <c r="TNI125" s="10"/>
      <c r="TNJ125" s="10"/>
      <c r="TNK125" s="10"/>
      <c r="TNL125" s="10"/>
      <c r="TNM125" s="10"/>
      <c r="TNN125" s="10"/>
      <c r="TNO125" s="10"/>
      <c r="TNP125" s="10"/>
      <c r="TNQ125" s="10"/>
      <c r="TNR125" s="10"/>
      <c r="TNS125" s="10"/>
      <c r="TNT125" s="10"/>
      <c r="TNU125" s="10"/>
      <c r="TNV125" s="10"/>
      <c r="TNW125" s="10"/>
      <c r="TNX125" s="10"/>
      <c r="TNY125" s="10"/>
      <c r="TNZ125" s="10"/>
      <c r="TOA125" s="10"/>
      <c r="TOB125" s="10"/>
      <c r="TOC125" s="10"/>
      <c r="TOD125" s="10"/>
      <c r="TOE125" s="10"/>
      <c r="TOF125" s="10"/>
      <c r="TOG125" s="10"/>
      <c r="TOH125" s="10"/>
      <c r="TOI125" s="10"/>
      <c r="TOJ125" s="10"/>
      <c r="TOK125" s="10"/>
      <c r="TOL125" s="10"/>
      <c r="TOM125" s="10"/>
      <c r="TON125" s="10"/>
      <c r="TOO125" s="10"/>
      <c r="TOP125" s="10"/>
      <c r="TOQ125" s="10"/>
      <c r="TOR125" s="10"/>
      <c r="TOS125" s="10"/>
      <c r="TOT125" s="10"/>
      <c r="TOU125" s="10"/>
      <c r="TOV125" s="10"/>
      <c r="TOW125" s="10"/>
      <c r="TOX125" s="10"/>
      <c r="TOY125" s="10"/>
      <c r="TOZ125" s="10"/>
      <c r="TPA125" s="10"/>
      <c r="TPB125" s="10"/>
      <c r="TPC125" s="10"/>
      <c r="TPD125" s="10"/>
      <c r="TPE125" s="10"/>
      <c r="TPF125" s="10"/>
      <c r="TPG125" s="10"/>
      <c r="TPH125" s="10"/>
      <c r="TPI125" s="10"/>
      <c r="TPJ125" s="10"/>
      <c r="TPK125" s="10"/>
      <c r="TPL125" s="10"/>
      <c r="TPM125" s="10"/>
      <c r="TPN125" s="10"/>
      <c r="TPO125" s="10"/>
      <c r="TPP125" s="10"/>
      <c r="TPQ125" s="10"/>
      <c r="TPR125" s="10"/>
      <c r="TPS125" s="10"/>
      <c r="TPT125" s="10"/>
      <c r="TPU125" s="10"/>
      <c r="TPV125" s="10"/>
      <c r="TPW125" s="10"/>
      <c r="TPX125" s="10"/>
      <c r="TPY125" s="10"/>
      <c r="TPZ125" s="10"/>
      <c r="TQA125" s="10"/>
      <c r="TQB125" s="10"/>
      <c r="TQC125" s="10"/>
      <c r="TQD125" s="10"/>
      <c r="TQE125" s="10"/>
      <c r="TQF125" s="10"/>
      <c r="TQG125" s="10"/>
      <c r="TQH125" s="10"/>
      <c r="TQI125" s="10"/>
      <c r="TQJ125" s="10"/>
      <c r="TQK125" s="10"/>
      <c r="TQL125" s="10"/>
      <c r="TQM125" s="10"/>
      <c r="TQN125" s="10"/>
      <c r="TQO125" s="10"/>
      <c r="TQP125" s="10"/>
      <c r="TQQ125" s="10"/>
      <c r="TQR125" s="10"/>
      <c r="TQS125" s="10"/>
      <c r="TQT125" s="10"/>
      <c r="TQU125" s="10"/>
      <c r="TQV125" s="10"/>
      <c r="TQW125" s="10"/>
      <c r="TQX125" s="10"/>
      <c r="TQY125" s="10"/>
      <c r="TQZ125" s="10"/>
      <c r="TRA125" s="10"/>
      <c r="TRB125" s="10"/>
      <c r="TRC125" s="10"/>
      <c r="TRD125" s="10"/>
      <c r="TRE125" s="10"/>
      <c r="TRF125" s="10"/>
      <c r="TRG125" s="10"/>
      <c r="TRH125" s="10"/>
      <c r="TRI125" s="10"/>
      <c r="TRJ125" s="10"/>
      <c r="TRK125" s="10"/>
      <c r="TRL125" s="10"/>
      <c r="TRM125" s="10"/>
      <c r="TRN125" s="10"/>
      <c r="TRO125" s="10"/>
      <c r="TRP125" s="10"/>
      <c r="TRQ125" s="10"/>
      <c r="TRR125" s="10"/>
      <c r="TRS125" s="10"/>
      <c r="TRT125" s="10"/>
      <c r="TRU125" s="10"/>
      <c r="TRV125" s="10"/>
      <c r="TRW125" s="10"/>
      <c r="TRX125" s="10"/>
      <c r="TRY125" s="10"/>
      <c r="TRZ125" s="10"/>
      <c r="TSA125" s="10"/>
      <c r="TSB125" s="10"/>
      <c r="TSC125" s="10"/>
      <c r="TSD125" s="10"/>
      <c r="TSE125" s="10"/>
      <c r="TSF125" s="10"/>
      <c r="TSG125" s="10"/>
      <c r="TSH125" s="10"/>
      <c r="TSI125" s="10"/>
      <c r="TSJ125" s="10"/>
      <c r="TSK125" s="10"/>
      <c r="TSL125" s="10"/>
      <c r="TSM125" s="10"/>
      <c r="TSN125" s="10"/>
      <c r="TSO125" s="10"/>
      <c r="TSP125" s="10"/>
      <c r="TSQ125" s="10"/>
      <c r="TSR125" s="10"/>
      <c r="TSS125" s="10"/>
      <c r="TST125" s="10"/>
      <c r="TSU125" s="10"/>
      <c r="TSV125" s="10"/>
      <c r="TSW125" s="10"/>
      <c r="TSX125" s="10"/>
      <c r="TSY125" s="10"/>
      <c r="TSZ125" s="10"/>
      <c r="TTA125" s="10"/>
      <c r="TTB125" s="10"/>
      <c r="TTC125" s="10"/>
      <c r="TTD125" s="10"/>
      <c r="TTE125" s="10"/>
      <c r="TTF125" s="10"/>
      <c r="TTG125" s="10"/>
      <c r="TTH125" s="10"/>
      <c r="TTI125" s="10"/>
      <c r="TTJ125" s="10"/>
      <c r="TTK125" s="10"/>
      <c r="TTL125" s="10"/>
      <c r="TTM125" s="10"/>
      <c r="TTN125" s="10"/>
      <c r="TTO125" s="10"/>
      <c r="TTP125" s="10"/>
      <c r="TTQ125" s="10"/>
      <c r="TTR125" s="10"/>
      <c r="TTS125" s="10"/>
      <c r="TTT125" s="10"/>
      <c r="TTU125" s="10"/>
      <c r="TTV125" s="10"/>
      <c r="TTW125" s="10"/>
      <c r="TTX125" s="10"/>
      <c r="TTY125" s="10"/>
      <c r="TTZ125" s="10"/>
      <c r="TUA125" s="10"/>
      <c r="TUB125" s="10"/>
      <c r="TUC125" s="10"/>
      <c r="TUD125" s="10"/>
      <c r="TUE125" s="10"/>
      <c r="TUF125" s="10"/>
      <c r="TUG125" s="10"/>
      <c r="TUH125" s="10"/>
      <c r="TUI125" s="10"/>
      <c r="TUJ125" s="10"/>
      <c r="TUK125" s="10"/>
      <c r="TUL125" s="10"/>
      <c r="TUM125" s="10"/>
      <c r="TUN125" s="10"/>
      <c r="TUO125" s="10"/>
      <c r="TUP125" s="10"/>
      <c r="TUQ125" s="10"/>
      <c r="TUR125" s="10"/>
      <c r="TUS125" s="10"/>
      <c r="TUT125" s="10"/>
      <c r="TUU125" s="10"/>
      <c r="TUV125" s="10"/>
      <c r="TUW125" s="10"/>
      <c r="TUX125" s="10"/>
      <c r="TUY125" s="10"/>
      <c r="TUZ125" s="10"/>
      <c r="TVA125" s="10"/>
      <c r="TVB125" s="10"/>
      <c r="TVC125" s="10"/>
      <c r="TVD125" s="10"/>
      <c r="TVE125" s="10"/>
      <c r="TVF125" s="10"/>
      <c r="TVG125" s="10"/>
      <c r="TVH125" s="10"/>
      <c r="TVI125" s="10"/>
      <c r="TVJ125" s="10"/>
      <c r="TVK125" s="10"/>
      <c r="TVL125" s="10"/>
      <c r="TVM125" s="10"/>
      <c r="TVN125" s="10"/>
      <c r="TVO125" s="10"/>
      <c r="TVP125" s="10"/>
      <c r="TVQ125" s="10"/>
      <c r="TVR125" s="10"/>
      <c r="TVS125" s="10"/>
      <c r="TVT125" s="10"/>
      <c r="TVU125" s="10"/>
      <c r="TVV125" s="10"/>
      <c r="TVW125" s="10"/>
      <c r="TVX125" s="10"/>
      <c r="TVY125" s="10"/>
      <c r="TVZ125" s="10"/>
      <c r="TWA125" s="10"/>
      <c r="TWB125" s="10"/>
      <c r="TWC125" s="10"/>
      <c r="TWD125" s="10"/>
      <c r="TWE125" s="10"/>
      <c r="TWF125" s="10"/>
      <c r="TWG125" s="10"/>
      <c r="TWH125" s="10"/>
      <c r="TWI125" s="10"/>
      <c r="TWJ125" s="10"/>
      <c r="TWK125" s="10"/>
      <c r="TWL125" s="10"/>
      <c r="TWM125" s="10"/>
      <c r="TWN125" s="10"/>
      <c r="TWO125" s="10"/>
      <c r="TWP125" s="10"/>
      <c r="TWQ125" s="10"/>
      <c r="TWR125" s="10"/>
      <c r="TWS125" s="10"/>
      <c r="TWT125" s="10"/>
      <c r="TWU125" s="10"/>
      <c r="TWV125" s="10"/>
      <c r="TWW125" s="10"/>
      <c r="TWX125" s="10"/>
      <c r="TWY125" s="10"/>
      <c r="TWZ125" s="10"/>
      <c r="TXA125" s="10"/>
      <c r="TXB125" s="10"/>
      <c r="TXC125" s="10"/>
      <c r="TXD125" s="10"/>
      <c r="TXE125" s="10"/>
      <c r="TXF125" s="10"/>
      <c r="TXG125" s="10"/>
      <c r="TXH125" s="10"/>
      <c r="TXI125" s="10"/>
      <c r="TXJ125" s="10"/>
      <c r="TXK125" s="10"/>
      <c r="TXL125" s="10"/>
      <c r="TXM125" s="10"/>
      <c r="TXN125" s="10"/>
      <c r="TXO125" s="10"/>
      <c r="TXP125" s="10"/>
      <c r="TXQ125" s="10"/>
      <c r="TXR125" s="10"/>
      <c r="TXS125" s="10"/>
      <c r="TXT125" s="10"/>
      <c r="TXU125" s="10"/>
      <c r="TXV125" s="10"/>
      <c r="TXW125" s="10"/>
      <c r="TXX125" s="10"/>
      <c r="TXY125" s="10"/>
      <c r="TXZ125" s="10"/>
      <c r="TYA125" s="10"/>
      <c r="TYB125" s="10"/>
      <c r="TYC125" s="10"/>
      <c r="TYD125" s="10"/>
      <c r="TYE125" s="10"/>
      <c r="TYF125" s="10"/>
      <c r="TYG125" s="10"/>
      <c r="TYH125" s="10"/>
      <c r="TYI125" s="10"/>
      <c r="TYJ125" s="10"/>
      <c r="TYK125" s="10"/>
      <c r="TYL125" s="10"/>
      <c r="TYM125" s="10"/>
      <c r="TYN125" s="10"/>
      <c r="TYO125" s="10"/>
      <c r="TYP125" s="10"/>
      <c r="TYQ125" s="10"/>
      <c r="TYR125" s="10"/>
      <c r="TYS125" s="10"/>
      <c r="TYT125" s="10"/>
      <c r="TYU125" s="10"/>
      <c r="TYV125" s="10"/>
      <c r="TYW125" s="10"/>
      <c r="TYX125" s="10"/>
      <c r="TYY125" s="10"/>
      <c r="TYZ125" s="10"/>
      <c r="TZA125" s="10"/>
      <c r="TZB125" s="10"/>
      <c r="TZC125" s="10"/>
      <c r="TZD125" s="10"/>
      <c r="TZE125" s="10"/>
      <c r="TZF125" s="10"/>
      <c r="TZG125" s="10"/>
      <c r="TZH125" s="10"/>
      <c r="TZI125" s="10"/>
      <c r="TZJ125" s="10"/>
      <c r="TZK125" s="10"/>
      <c r="TZL125" s="10"/>
      <c r="TZM125" s="10"/>
      <c r="TZN125" s="10"/>
      <c r="TZO125" s="10"/>
      <c r="TZP125" s="10"/>
      <c r="TZQ125" s="10"/>
      <c r="TZR125" s="10"/>
      <c r="TZS125" s="10"/>
      <c r="TZT125" s="10"/>
      <c r="TZU125" s="10"/>
      <c r="TZV125" s="10"/>
      <c r="TZW125" s="10"/>
      <c r="TZX125" s="10"/>
      <c r="TZY125" s="10"/>
      <c r="TZZ125" s="10"/>
      <c r="UAA125" s="10"/>
      <c r="UAB125" s="10"/>
      <c r="UAC125" s="10"/>
      <c r="UAD125" s="10"/>
      <c r="UAE125" s="10"/>
      <c r="UAF125" s="10"/>
      <c r="UAG125" s="10"/>
      <c r="UAH125" s="10"/>
      <c r="UAI125" s="10"/>
      <c r="UAJ125" s="10"/>
      <c r="UAK125" s="10"/>
      <c r="UAL125" s="10"/>
      <c r="UAM125" s="10"/>
      <c r="UAN125" s="10"/>
      <c r="UAO125" s="10"/>
      <c r="UAP125" s="10"/>
      <c r="UAQ125" s="10"/>
      <c r="UAR125" s="10"/>
      <c r="UAS125" s="10"/>
      <c r="UAT125" s="10"/>
      <c r="UAU125" s="10"/>
      <c r="UAV125" s="10"/>
      <c r="UAW125" s="10"/>
      <c r="UAX125" s="10"/>
      <c r="UAY125" s="10"/>
      <c r="UAZ125" s="10"/>
      <c r="UBA125" s="10"/>
      <c r="UBB125" s="10"/>
      <c r="UBC125" s="10"/>
      <c r="UBD125" s="10"/>
      <c r="UBE125" s="10"/>
      <c r="UBF125" s="10"/>
      <c r="UBG125" s="10"/>
      <c r="UBH125" s="10"/>
      <c r="UBI125" s="10"/>
      <c r="UBJ125" s="10"/>
      <c r="UBK125" s="10"/>
      <c r="UBL125" s="10"/>
      <c r="UBM125" s="10"/>
      <c r="UBN125" s="10"/>
      <c r="UBO125" s="10"/>
      <c r="UBP125" s="10"/>
      <c r="UBQ125" s="10"/>
      <c r="UBR125" s="10"/>
      <c r="UBS125" s="10"/>
      <c r="UBT125" s="10"/>
      <c r="UBU125" s="10"/>
      <c r="UBV125" s="10"/>
      <c r="UBW125" s="10"/>
      <c r="UBX125" s="10"/>
      <c r="UBY125" s="10"/>
      <c r="UBZ125" s="10"/>
      <c r="UCA125" s="10"/>
      <c r="UCB125" s="10"/>
      <c r="UCC125" s="10"/>
      <c r="UCD125" s="10"/>
      <c r="UCE125" s="10"/>
      <c r="UCF125" s="10"/>
      <c r="UCG125" s="10"/>
      <c r="UCH125" s="10"/>
      <c r="UCI125" s="10"/>
      <c r="UCJ125" s="10"/>
      <c r="UCK125" s="10"/>
      <c r="UCL125" s="10"/>
      <c r="UCM125" s="10"/>
      <c r="UCN125" s="10"/>
      <c r="UCO125" s="10"/>
      <c r="UCP125" s="10"/>
      <c r="UCQ125" s="10"/>
      <c r="UCR125" s="10"/>
      <c r="UCS125" s="10"/>
      <c r="UCT125" s="10"/>
      <c r="UCU125" s="10"/>
      <c r="UCV125" s="10"/>
      <c r="UCW125" s="10"/>
      <c r="UCX125" s="10"/>
      <c r="UCY125" s="10"/>
      <c r="UCZ125" s="10"/>
      <c r="UDA125" s="10"/>
      <c r="UDB125" s="10"/>
      <c r="UDC125" s="10"/>
      <c r="UDD125" s="10"/>
      <c r="UDE125" s="10"/>
      <c r="UDF125" s="10"/>
      <c r="UDG125" s="10"/>
      <c r="UDH125" s="10"/>
      <c r="UDI125" s="10"/>
      <c r="UDJ125" s="10"/>
      <c r="UDK125" s="10"/>
      <c r="UDL125" s="10"/>
      <c r="UDM125" s="10"/>
      <c r="UDN125" s="10"/>
      <c r="UDO125" s="10"/>
      <c r="UDP125" s="10"/>
      <c r="UDQ125" s="10"/>
      <c r="UDR125" s="10"/>
      <c r="UDS125" s="10"/>
      <c r="UDT125" s="10"/>
      <c r="UDU125" s="10"/>
      <c r="UDV125" s="10"/>
      <c r="UDW125" s="10"/>
      <c r="UDX125" s="10"/>
      <c r="UDY125" s="10"/>
      <c r="UDZ125" s="10"/>
      <c r="UEA125" s="10"/>
      <c r="UEB125" s="10"/>
      <c r="UEC125" s="10"/>
      <c r="UED125" s="10"/>
      <c r="UEE125" s="10"/>
      <c r="UEF125" s="10"/>
      <c r="UEG125" s="10"/>
      <c r="UEH125" s="10"/>
      <c r="UEI125" s="10"/>
      <c r="UEJ125" s="10"/>
      <c r="UEK125" s="10"/>
      <c r="UEL125" s="10"/>
      <c r="UEM125" s="10"/>
      <c r="UEN125" s="10"/>
      <c r="UEO125" s="10"/>
      <c r="UEP125" s="10"/>
      <c r="UEQ125" s="10"/>
      <c r="UER125" s="10"/>
      <c r="UES125" s="10"/>
      <c r="UET125" s="10"/>
      <c r="UEU125" s="10"/>
      <c r="UEV125" s="10"/>
      <c r="UEW125" s="10"/>
      <c r="UEX125" s="10"/>
      <c r="UEY125" s="10"/>
      <c r="UEZ125" s="10"/>
      <c r="UFA125" s="10"/>
      <c r="UFB125" s="10"/>
      <c r="UFC125" s="10"/>
      <c r="UFD125" s="10"/>
      <c r="UFE125" s="10"/>
      <c r="UFF125" s="10"/>
      <c r="UFG125" s="10"/>
      <c r="UFH125" s="10"/>
      <c r="UFI125" s="10"/>
      <c r="UFJ125" s="10"/>
      <c r="UFK125" s="10"/>
      <c r="UFL125" s="10"/>
      <c r="UFM125" s="10"/>
      <c r="UFN125" s="10"/>
      <c r="UFO125" s="10"/>
      <c r="UFP125" s="10"/>
      <c r="UFQ125" s="10"/>
      <c r="UFR125" s="10"/>
      <c r="UFS125" s="10"/>
      <c r="UFT125" s="10"/>
      <c r="UFU125" s="10"/>
      <c r="UFV125" s="10"/>
      <c r="UFW125" s="10"/>
      <c r="UFX125" s="10"/>
      <c r="UFY125" s="10"/>
      <c r="UFZ125" s="10"/>
      <c r="UGA125" s="10"/>
      <c r="UGB125" s="10"/>
      <c r="UGC125" s="10"/>
      <c r="UGD125" s="10"/>
      <c r="UGE125" s="10"/>
      <c r="UGF125" s="10"/>
      <c r="UGG125" s="10"/>
      <c r="UGH125" s="10"/>
      <c r="UGI125" s="10"/>
      <c r="UGJ125" s="10"/>
      <c r="UGK125" s="10"/>
      <c r="UGL125" s="10"/>
      <c r="UGM125" s="10"/>
      <c r="UGN125" s="10"/>
      <c r="UGO125" s="10"/>
      <c r="UGP125" s="10"/>
      <c r="UGQ125" s="10"/>
      <c r="UGR125" s="10"/>
      <c r="UGS125" s="10"/>
      <c r="UGT125" s="10"/>
      <c r="UGU125" s="10"/>
      <c r="UGV125" s="10"/>
      <c r="UGW125" s="10"/>
      <c r="UGX125" s="10"/>
      <c r="UGY125" s="10"/>
      <c r="UGZ125" s="10"/>
      <c r="UHA125" s="10"/>
      <c r="UHB125" s="10"/>
      <c r="UHC125" s="10"/>
      <c r="UHD125" s="10"/>
      <c r="UHE125" s="10"/>
      <c r="UHF125" s="10"/>
      <c r="UHG125" s="10"/>
      <c r="UHH125" s="10"/>
      <c r="UHI125" s="10"/>
      <c r="UHJ125" s="10"/>
      <c r="UHK125" s="10"/>
      <c r="UHL125" s="10"/>
      <c r="UHM125" s="10"/>
      <c r="UHN125" s="10"/>
      <c r="UHO125" s="10"/>
      <c r="UHP125" s="10"/>
      <c r="UHQ125" s="10"/>
      <c r="UHR125" s="10"/>
      <c r="UHS125" s="10"/>
      <c r="UHT125" s="10"/>
      <c r="UHU125" s="10"/>
      <c r="UHV125" s="10"/>
      <c r="UHW125" s="10"/>
      <c r="UHX125" s="10"/>
      <c r="UHY125" s="10"/>
      <c r="UHZ125" s="10"/>
      <c r="UIA125" s="10"/>
      <c r="UIB125" s="10"/>
      <c r="UIC125" s="10"/>
      <c r="UID125" s="10"/>
      <c r="UIE125" s="10"/>
      <c r="UIF125" s="10"/>
      <c r="UIG125" s="10"/>
      <c r="UIH125" s="10"/>
      <c r="UII125" s="10"/>
      <c r="UIJ125" s="10"/>
      <c r="UIK125" s="10"/>
      <c r="UIL125" s="10"/>
      <c r="UIM125" s="10"/>
      <c r="UIN125" s="10"/>
      <c r="UIO125" s="10"/>
      <c r="UIP125" s="10"/>
      <c r="UIQ125" s="10"/>
      <c r="UIR125" s="10"/>
      <c r="UIS125" s="10"/>
      <c r="UIT125" s="10"/>
      <c r="UIU125" s="10"/>
      <c r="UIV125" s="10"/>
      <c r="UIW125" s="10"/>
      <c r="UIX125" s="10"/>
      <c r="UIY125" s="10"/>
      <c r="UIZ125" s="10"/>
      <c r="UJA125" s="10"/>
      <c r="UJB125" s="10"/>
      <c r="UJC125" s="10"/>
      <c r="UJD125" s="10"/>
      <c r="UJE125" s="10"/>
      <c r="UJF125" s="10"/>
      <c r="UJG125" s="10"/>
      <c r="UJH125" s="10"/>
      <c r="UJI125" s="10"/>
      <c r="UJJ125" s="10"/>
      <c r="UJK125" s="10"/>
      <c r="UJL125" s="10"/>
      <c r="UJM125" s="10"/>
      <c r="UJN125" s="10"/>
      <c r="UJO125" s="10"/>
      <c r="UJP125" s="10"/>
      <c r="UJQ125" s="10"/>
      <c r="UJR125" s="10"/>
      <c r="UJS125" s="10"/>
      <c r="UJT125" s="10"/>
      <c r="UJU125" s="10"/>
      <c r="UJV125" s="10"/>
      <c r="UJW125" s="10"/>
      <c r="UJX125" s="10"/>
      <c r="UJY125" s="10"/>
      <c r="UJZ125" s="10"/>
      <c r="UKA125" s="10"/>
      <c r="UKB125" s="10"/>
      <c r="UKC125" s="10"/>
      <c r="UKD125" s="10"/>
      <c r="UKE125" s="10"/>
      <c r="UKF125" s="10"/>
      <c r="UKG125" s="10"/>
      <c r="UKH125" s="10"/>
      <c r="UKI125" s="10"/>
      <c r="UKJ125" s="10"/>
      <c r="UKK125" s="10"/>
      <c r="UKL125" s="10"/>
      <c r="UKM125" s="10"/>
      <c r="UKN125" s="10"/>
      <c r="UKO125" s="10"/>
      <c r="UKP125" s="10"/>
      <c r="UKQ125" s="10"/>
      <c r="UKR125" s="10"/>
      <c r="UKS125" s="10"/>
      <c r="UKT125" s="10"/>
      <c r="UKU125" s="10"/>
      <c r="UKV125" s="10"/>
      <c r="UKW125" s="10"/>
      <c r="UKX125" s="10"/>
      <c r="UKY125" s="10"/>
      <c r="UKZ125" s="10"/>
      <c r="ULA125" s="10"/>
      <c r="ULB125" s="10"/>
      <c r="ULC125" s="10"/>
      <c r="ULD125" s="10"/>
      <c r="ULE125" s="10"/>
      <c r="ULF125" s="10"/>
      <c r="ULG125" s="10"/>
      <c r="ULH125" s="10"/>
      <c r="ULI125" s="10"/>
      <c r="ULJ125" s="10"/>
      <c r="ULK125" s="10"/>
      <c r="ULL125" s="10"/>
      <c r="ULM125" s="10"/>
      <c r="ULN125" s="10"/>
      <c r="ULO125" s="10"/>
      <c r="ULP125" s="10"/>
      <c r="ULQ125" s="10"/>
      <c r="ULR125" s="10"/>
      <c r="ULS125" s="10"/>
      <c r="ULT125" s="10"/>
      <c r="ULU125" s="10"/>
      <c r="ULV125" s="10"/>
      <c r="ULW125" s="10"/>
      <c r="ULX125" s="10"/>
      <c r="ULY125" s="10"/>
      <c r="ULZ125" s="10"/>
      <c r="UMA125" s="10"/>
      <c r="UMB125" s="10"/>
      <c r="UMC125" s="10"/>
      <c r="UMD125" s="10"/>
      <c r="UME125" s="10"/>
      <c r="UMF125" s="10"/>
      <c r="UMG125" s="10"/>
      <c r="UMH125" s="10"/>
      <c r="UMI125" s="10"/>
      <c r="UMJ125" s="10"/>
      <c r="UMK125" s="10"/>
      <c r="UML125" s="10"/>
      <c r="UMM125" s="10"/>
      <c r="UMN125" s="10"/>
      <c r="UMO125" s="10"/>
      <c r="UMP125" s="10"/>
      <c r="UMQ125" s="10"/>
      <c r="UMR125" s="10"/>
      <c r="UMS125" s="10"/>
      <c r="UMT125" s="10"/>
      <c r="UMU125" s="10"/>
      <c r="UMV125" s="10"/>
      <c r="UMW125" s="10"/>
      <c r="UMX125" s="10"/>
      <c r="UMY125" s="10"/>
      <c r="UMZ125" s="10"/>
      <c r="UNA125" s="10"/>
      <c r="UNB125" s="10"/>
      <c r="UNC125" s="10"/>
      <c r="UND125" s="10"/>
      <c r="UNE125" s="10"/>
      <c r="UNF125" s="10"/>
      <c r="UNG125" s="10"/>
      <c r="UNH125" s="10"/>
      <c r="UNI125" s="10"/>
      <c r="UNJ125" s="10"/>
      <c r="UNK125" s="10"/>
      <c r="UNL125" s="10"/>
      <c r="UNM125" s="10"/>
      <c r="UNN125" s="10"/>
      <c r="UNO125" s="10"/>
      <c r="UNP125" s="10"/>
      <c r="UNQ125" s="10"/>
      <c r="UNR125" s="10"/>
      <c r="UNS125" s="10"/>
      <c r="UNT125" s="10"/>
      <c r="UNU125" s="10"/>
      <c r="UNV125" s="10"/>
      <c r="UNW125" s="10"/>
      <c r="UNX125" s="10"/>
      <c r="UNY125" s="10"/>
      <c r="UNZ125" s="10"/>
      <c r="UOA125" s="10"/>
      <c r="UOB125" s="10"/>
      <c r="UOC125" s="10"/>
      <c r="UOD125" s="10"/>
      <c r="UOE125" s="10"/>
      <c r="UOF125" s="10"/>
      <c r="UOG125" s="10"/>
      <c r="UOH125" s="10"/>
      <c r="UOI125" s="10"/>
      <c r="UOJ125" s="10"/>
      <c r="UOK125" s="10"/>
      <c r="UOL125" s="10"/>
      <c r="UOM125" s="10"/>
      <c r="UON125" s="10"/>
      <c r="UOO125" s="10"/>
      <c r="UOP125" s="10"/>
      <c r="UOQ125" s="10"/>
      <c r="UOR125" s="10"/>
      <c r="UOS125" s="10"/>
      <c r="UOT125" s="10"/>
      <c r="UOU125" s="10"/>
      <c r="UOV125" s="10"/>
      <c r="UOW125" s="10"/>
      <c r="UOX125" s="10"/>
      <c r="UOY125" s="10"/>
      <c r="UOZ125" s="10"/>
      <c r="UPA125" s="10"/>
      <c r="UPB125" s="10"/>
      <c r="UPC125" s="10"/>
      <c r="UPD125" s="10"/>
      <c r="UPE125" s="10"/>
      <c r="UPF125" s="10"/>
      <c r="UPG125" s="10"/>
      <c r="UPH125" s="10"/>
      <c r="UPI125" s="10"/>
      <c r="UPJ125" s="10"/>
      <c r="UPK125" s="10"/>
      <c r="UPL125" s="10"/>
      <c r="UPM125" s="10"/>
      <c r="UPN125" s="10"/>
      <c r="UPO125" s="10"/>
      <c r="UPP125" s="10"/>
      <c r="UPQ125" s="10"/>
      <c r="UPR125" s="10"/>
      <c r="UPS125" s="10"/>
      <c r="UPT125" s="10"/>
      <c r="UPU125" s="10"/>
      <c r="UPV125" s="10"/>
      <c r="UPW125" s="10"/>
      <c r="UPX125" s="10"/>
      <c r="UPY125" s="10"/>
      <c r="UPZ125" s="10"/>
      <c r="UQA125" s="10"/>
      <c r="UQB125" s="10"/>
      <c r="UQC125" s="10"/>
      <c r="UQD125" s="10"/>
      <c r="UQE125" s="10"/>
      <c r="UQF125" s="10"/>
      <c r="UQG125" s="10"/>
      <c r="UQH125" s="10"/>
      <c r="UQI125" s="10"/>
      <c r="UQJ125" s="10"/>
      <c r="UQK125" s="10"/>
      <c r="UQL125" s="10"/>
      <c r="UQM125" s="10"/>
      <c r="UQN125" s="10"/>
      <c r="UQO125" s="10"/>
      <c r="UQP125" s="10"/>
      <c r="UQQ125" s="10"/>
      <c r="UQR125" s="10"/>
      <c r="UQS125" s="10"/>
      <c r="UQT125" s="10"/>
      <c r="UQU125" s="10"/>
      <c r="UQV125" s="10"/>
      <c r="UQW125" s="10"/>
      <c r="UQX125" s="10"/>
      <c r="UQY125" s="10"/>
      <c r="UQZ125" s="10"/>
      <c r="URA125" s="10"/>
      <c r="URB125" s="10"/>
      <c r="URC125" s="10"/>
      <c r="URD125" s="10"/>
      <c r="URE125" s="10"/>
      <c r="URF125" s="10"/>
      <c r="URG125" s="10"/>
      <c r="URH125" s="10"/>
      <c r="URI125" s="10"/>
      <c r="URJ125" s="10"/>
      <c r="URK125" s="10"/>
      <c r="URL125" s="10"/>
      <c r="URM125" s="10"/>
      <c r="URN125" s="10"/>
      <c r="URO125" s="10"/>
      <c r="URP125" s="10"/>
      <c r="URQ125" s="10"/>
      <c r="URR125" s="10"/>
      <c r="URS125" s="10"/>
      <c r="URT125" s="10"/>
      <c r="URU125" s="10"/>
      <c r="URV125" s="10"/>
      <c r="URW125" s="10"/>
      <c r="URX125" s="10"/>
      <c r="URY125" s="10"/>
      <c r="URZ125" s="10"/>
      <c r="USA125" s="10"/>
      <c r="USB125" s="10"/>
      <c r="USC125" s="10"/>
      <c r="USD125" s="10"/>
      <c r="USE125" s="10"/>
      <c r="USF125" s="10"/>
      <c r="USG125" s="10"/>
      <c r="USH125" s="10"/>
      <c r="USI125" s="10"/>
      <c r="USJ125" s="10"/>
      <c r="USK125" s="10"/>
      <c r="USL125" s="10"/>
      <c r="USM125" s="10"/>
      <c r="USN125" s="10"/>
      <c r="USO125" s="10"/>
      <c r="USP125" s="10"/>
      <c r="USQ125" s="10"/>
      <c r="USR125" s="10"/>
      <c r="USS125" s="10"/>
      <c r="UST125" s="10"/>
      <c r="USU125" s="10"/>
      <c r="USV125" s="10"/>
      <c r="USW125" s="10"/>
      <c r="USX125" s="10"/>
      <c r="USY125" s="10"/>
      <c r="USZ125" s="10"/>
      <c r="UTA125" s="10"/>
      <c r="UTB125" s="10"/>
      <c r="UTC125" s="10"/>
      <c r="UTD125" s="10"/>
      <c r="UTE125" s="10"/>
      <c r="UTF125" s="10"/>
      <c r="UTG125" s="10"/>
      <c r="UTH125" s="10"/>
      <c r="UTI125" s="10"/>
      <c r="UTJ125" s="10"/>
      <c r="UTK125" s="10"/>
      <c r="UTL125" s="10"/>
      <c r="UTM125" s="10"/>
      <c r="UTN125" s="10"/>
      <c r="UTO125" s="10"/>
      <c r="UTP125" s="10"/>
      <c r="UTQ125" s="10"/>
      <c r="UTR125" s="10"/>
      <c r="UTS125" s="10"/>
      <c r="UTT125" s="10"/>
      <c r="UTU125" s="10"/>
      <c r="UTV125" s="10"/>
      <c r="UTW125" s="10"/>
      <c r="UTX125" s="10"/>
      <c r="UTY125" s="10"/>
      <c r="UTZ125" s="10"/>
      <c r="UUA125" s="10"/>
      <c r="UUB125" s="10"/>
      <c r="UUC125" s="10"/>
      <c r="UUD125" s="10"/>
      <c r="UUE125" s="10"/>
      <c r="UUF125" s="10"/>
      <c r="UUG125" s="10"/>
      <c r="UUH125" s="10"/>
      <c r="UUI125" s="10"/>
      <c r="UUJ125" s="10"/>
      <c r="UUK125" s="10"/>
      <c r="UUL125" s="10"/>
      <c r="UUM125" s="10"/>
      <c r="UUN125" s="10"/>
      <c r="UUO125" s="10"/>
      <c r="UUP125" s="10"/>
      <c r="UUQ125" s="10"/>
      <c r="UUR125" s="10"/>
      <c r="UUS125" s="10"/>
      <c r="UUT125" s="10"/>
      <c r="UUU125" s="10"/>
      <c r="UUV125" s="10"/>
      <c r="UUW125" s="10"/>
      <c r="UUX125" s="10"/>
      <c r="UUY125" s="10"/>
      <c r="UUZ125" s="10"/>
      <c r="UVA125" s="10"/>
      <c r="UVB125" s="10"/>
      <c r="UVC125" s="10"/>
      <c r="UVD125" s="10"/>
      <c r="UVE125" s="10"/>
      <c r="UVF125" s="10"/>
      <c r="UVG125" s="10"/>
      <c r="UVH125" s="10"/>
      <c r="UVI125" s="10"/>
      <c r="UVJ125" s="10"/>
      <c r="UVK125" s="10"/>
      <c r="UVL125" s="10"/>
      <c r="UVM125" s="10"/>
      <c r="UVN125" s="10"/>
      <c r="UVO125" s="10"/>
      <c r="UVP125" s="10"/>
      <c r="UVQ125" s="10"/>
      <c r="UVR125" s="10"/>
      <c r="UVS125" s="10"/>
      <c r="UVT125" s="10"/>
      <c r="UVU125" s="10"/>
      <c r="UVV125" s="10"/>
      <c r="UVW125" s="10"/>
      <c r="UVX125" s="10"/>
      <c r="UVY125" s="10"/>
      <c r="UVZ125" s="10"/>
      <c r="UWA125" s="10"/>
      <c r="UWB125" s="10"/>
      <c r="UWC125" s="10"/>
      <c r="UWD125" s="10"/>
      <c r="UWE125" s="10"/>
      <c r="UWF125" s="10"/>
      <c r="UWG125" s="10"/>
      <c r="UWH125" s="10"/>
      <c r="UWI125" s="10"/>
      <c r="UWJ125" s="10"/>
      <c r="UWK125" s="10"/>
      <c r="UWL125" s="10"/>
      <c r="UWM125" s="10"/>
      <c r="UWN125" s="10"/>
      <c r="UWO125" s="10"/>
      <c r="UWP125" s="10"/>
      <c r="UWQ125" s="10"/>
      <c r="UWR125" s="10"/>
      <c r="UWS125" s="10"/>
      <c r="UWT125" s="10"/>
      <c r="UWU125" s="10"/>
      <c r="UWV125" s="10"/>
      <c r="UWW125" s="10"/>
      <c r="UWX125" s="10"/>
      <c r="UWY125" s="10"/>
      <c r="UWZ125" s="10"/>
      <c r="UXA125" s="10"/>
      <c r="UXB125" s="10"/>
      <c r="UXC125" s="10"/>
      <c r="UXD125" s="10"/>
      <c r="UXE125" s="10"/>
      <c r="UXF125" s="10"/>
      <c r="UXG125" s="10"/>
      <c r="UXH125" s="10"/>
      <c r="UXI125" s="10"/>
      <c r="UXJ125" s="10"/>
      <c r="UXK125" s="10"/>
      <c r="UXL125" s="10"/>
      <c r="UXM125" s="10"/>
      <c r="UXN125" s="10"/>
      <c r="UXO125" s="10"/>
      <c r="UXP125" s="10"/>
      <c r="UXQ125" s="10"/>
      <c r="UXR125" s="10"/>
      <c r="UXS125" s="10"/>
      <c r="UXT125" s="10"/>
      <c r="UXU125" s="10"/>
      <c r="UXV125" s="10"/>
      <c r="UXW125" s="10"/>
      <c r="UXX125" s="10"/>
      <c r="UXY125" s="10"/>
      <c r="UXZ125" s="10"/>
      <c r="UYA125" s="10"/>
      <c r="UYB125" s="10"/>
      <c r="UYC125" s="10"/>
      <c r="UYD125" s="10"/>
      <c r="UYE125" s="10"/>
      <c r="UYF125" s="10"/>
      <c r="UYG125" s="10"/>
      <c r="UYH125" s="10"/>
      <c r="UYI125" s="10"/>
      <c r="UYJ125" s="10"/>
      <c r="UYK125" s="10"/>
      <c r="UYL125" s="10"/>
      <c r="UYM125" s="10"/>
      <c r="UYN125" s="10"/>
      <c r="UYO125" s="10"/>
      <c r="UYP125" s="10"/>
      <c r="UYQ125" s="10"/>
      <c r="UYR125" s="10"/>
      <c r="UYS125" s="10"/>
      <c r="UYT125" s="10"/>
      <c r="UYU125" s="10"/>
      <c r="UYV125" s="10"/>
      <c r="UYW125" s="10"/>
      <c r="UYX125" s="10"/>
      <c r="UYY125" s="10"/>
      <c r="UYZ125" s="10"/>
      <c r="UZA125" s="10"/>
      <c r="UZB125" s="10"/>
      <c r="UZC125" s="10"/>
      <c r="UZD125" s="10"/>
      <c r="UZE125" s="10"/>
      <c r="UZF125" s="10"/>
      <c r="UZG125" s="10"/>
      <c r="UZH125" s="10"/>
      <c r="UZI125" s="10"/>
      <c r="UZJ125" s="10"/>
      <c r="UZK125" s="10"/>
      <c r="UZL125" s="10"/>
      <c r="UZM125" s="10"/>
      <c r="UZN125" s="10"/>
      <c r="UZO125" s="10"/>
      <c r="UZP125" s="10"/>
      <c r="UZQ125" s="10"/>
      <c r="UZR125" s="10"/>
      <c r="UZS125" s="10"/>
      <c r="UZT125" s="10"/>
      <c r="UZU125" s="10"/>
      <c r="UZV125" s="10"/>
      <c r="UZW125" s="10"/>
      <c r="UZX125" s="10"/>
      <c r="UZY125" s="10"/>
      <c r="UZZ125" s="10"/>
      <c r="VAA125" s="10"/>
      <c r="VAB125" s="10"/>
      <c r="VAC125" s="10"/>
      <c r="VAD125" s="10"/>
      <c r="VAE125" s="10"/>
      <c r="VAF125" s="10"/>
      <c r="VAG125" s="10"/>
      <c r="VAH125" s="10"/>
      <c r="VAI125" s="10"/>
      <c r="VAJ125" s="10"/>
      <c r="VAK125" s="10"/>
      <c r="VAL125" s="10"/>
      <c r="VAM125" s="10"/>
      <c r="VAN125" s="10"/>
      <c r="VAO125" s="10"/>
      <c r="VAP125" s="10"/>
      <c r="VAQ125" s="10"/>
      <c r="VAR125" s="10"/>
      <c r="VAS125" s="10"/>
      <c r="VAT125" s="10"/>
      <c r="VAU125" s="10"/>
      <c r="VAV125" s="10"/>
      <c r="VAW125" s="10"/>
      <c r="VAX125" s="10"/>
      <c r="VAY125" s="10"/>
      <c r="VAZ125" s="10"/>
      <c r="VBA125" s="10"/>
      <c r="VBB125" s="10"/>
      <c r="VBC125" s="10"/>
      <c r="VBD125" s="10"/>
      <c r="VBE125" s="10"/>
      <c r="VBF125" s="10"/>
      <c r="VBG125" s="10"/>
      <c r="VBH125" s="10"/>
      <c r="VBI125" s="10"/>
      <c r="VBJ125" s="10"/>
      <c r="VBK125" s="10"/>
      <c r="VBL125" s="10"/>
      <c r="VBM125" s="10"/>
      <c r="VBN125" s="10"/>
      <c r="VBO125" s="10"/>
      <c r="VBP125" s="10"/>
      <c r="VBQ125" s="10"/>
      <c r="VBR125" s="10"/>
      <c r="VBS125" s="10"/>
      <c r="VBT125" s="10"/>
      <c r="VBU125" s="10"/>
      <c r="VBV125" s="10"/>
      <c r="VBW125" s="10"/>
      <c r="VBX125" s="10"/>
      <c r="VBY125" s="10"/>
      <c r="VBZ125" s="10"/>
      <c r="VCA125" s="10"/>
      <c r="VCB125" s="10"/>
      <c r="VCC125" s="10"/>
      <c r="VCD125" s="10"/>
      <c r="VCE125" s="10"/>
      <c r="VCF125" s="10"/>
      <c r="VCG125" s="10"/>
      <c r="VCH125" s="10"/>
      <c r="VCI125" s="10"/>
      <c r="VCJ125" s="10"/>
      <c r="VCK125" s="10"/>
      <c r="VCL125" s="10"/>
      <c r="VCM125" s="10"/>
      <c r="VCN125" s="10"/>
      <c r="VCO125" s="10"/>
      <c r="VCP125" s="10"/>
      <c r="VCQ125" s="10"/>
      <c r="VCR125" s="10"/>
      <c r="VCS125" s="10"/>
      <c r="VCT125" s="10"/>
      <c r="VCU125" s="10"/>
      <c r="VCV125" s="10"/>
      <c r="VCW125" s="10"/>
      <c r="VCX125" s="10"/>
      <c r="VCY125" s="10"/>
      <c r="VCZ125" s="10"/>
      <c r="VDA125" s="10"/>
      <c r="VDB125" s="10"/>
      <c r="VDC125" s="10"/>
      <c r="VDD125" s="10"/>
      <c r="VDE125" s="10"/>
      <c r="VDF125" s="10"/>
      <c r="VDG125" s="10"/>
      <c r="VDH125" s="10"/>
      <c r="VDI125" s="10"/>
      <c r="VDJ125" s="10"/>
      <c r="VDK125" s="10"/>
      <c r="VDL125" s="10"/>
      <c r="VDM125" s="10"/>
      <c r="VDN125" s="10"/>
      <c r="VDO125" s="10"/>
      <c r="VDP125" s="10"/>
      <c r="VDQ125" s="10"/>
      <c r="VDR125" s="10"/>
      <c r="VDS125" s="10"/>
      <c r="VDT125" s="10"/>
      <c r="VDU125" s="10"/>
      <c r="VDV125" s="10"/>
      <c r="VDW125" s="10"/>
      <c r="VDX125" s="10"/>
      <c r="VDY125" s="10"/>
      <c r="VDZ125" s="10"/>
      <c r="VEA125" s="10"/>
      <c r="VEB125" s="10"/>
      <c r="VEC125" s="10"/>
      <c r="VED125" s="10"/>
      <c r="VEE125" s="10"/>
      <c r="VEF125" s="10"/>
      <c r="VEG125" s="10"/>
      <c r="VEH125" s="10"/>
      <c r="VEI125" s="10"/>
      <c r="VEJ125" s="10"/>
      <c r="VEK125" s="10"/>
      <c r="VEL125" s="10"/>
      <c r="VEM125" s="10"/>
      <c r="VEN125" s="10"/>
      <c r="VEO125" s="10"/>
      <c r="VEP125" s="10"/>
      <c r="VEQ125" s="10"/>
      <c r="VER125" s="10"/>
      <c r="VES125" s="10"/>
      <c r="VET125" s="10"/>
      <c r="VEU125" s="10"/>
      <c r="VEV125" s="10"/>
      <c r="VEW125" s="10"/>
      <c r="VEX125" s="10"/>
      <c r="VEY125" s="10"/>
      <c r="VEZ125" s="10"/>
      <c r="VFA125" s="10"/>
      <c r="VFB125" s="10"/>
      <c r="VFC125" s="10"/>
      <c r="VFD125" s="10"/>
      <c r="VFE125" s="10"/>
      <c r="VFF125" s="10"/>
      <c r="VFG125" s="10"/>
      <c r="VFH125" s="10"/>
      <c r="VFI125" s="10"/>
      <c r="VFJ125" s="10"/>
      <c r="VFK125" s="10"/>
      <c r="VFL125" s="10"/>
      <c r="VFM125" s="10"/>
      <c r="VFN125" s="10"/>
      <c r="VFO125" s="10"/>
      <c r="VFP125" s="10"/>
      <c r="VFQ125" s="10"/>
      <c r="VFR125" s="10"/>
      <c r="VFS125" s="10"/>
      <c r="VFT125" s="10"/>
      <c r="VFU125" s="10"/>
      <c r="VFV125" s="10"/>
      <c r="VFW125" s="10"/>
      <c r="VFX125" s="10"/>
      <c r="VFY125" s="10"/>
      <c r="VFZ125" s="10"/>
      <c r="VGA125" s="10"/>
      <c r="VGB125" s="10"/>
      <c r="VGC125" s="10"/>
      <c r="VGD125" s="10"/>
      <c r="VGE125" s="10"/>
      <c r="VGF125" s="10"/>
      <c r="VGG125" s="10"/>
      <c r="VGH125" s="10"/>
      <c r="VGI125" s="10"/>
      <c r="VGJ125" s="10"/>
      <c r="VGK125" s="10"/>
      <c r="VGL125" s="10"/>
      <c r="VGM125" s="10"/>
      <c r="VGN125" s="10"/>
      <c r="VGO125" s="10"/>
      <c r="VGP125" s="10"/>
      <c r="VGQ125" s="10"/>
      <c r="VGR125" s="10"/>
      <c r="VGS125" s="10"/>
      <c r="VGT125" s="10"/>
      <c r="VGU125" s="10"/>
      <c r="VGV125" s="10"/>
      <c r="VGW125" s="10"/>
      <c r="VGX125" s="10"/>
      <c r="VGY125" s="10"/>
      <c r="VGZ125" s="10"/>
      <c r="VHA125" s="10"/>
      <c r="VHB125" s="10"/>
      <c r="VHC125" s="10"/>
      <c r="VHD125" s="10"/>
      <c r="VHE125" s="10"/>
      <c r="VHF125" s="10"/>
      <c r="VHG125" s="10"/>
      <c r="VHH125" s="10"/>
      <c r="VHI125" s="10"/>
      <c r="VHJ125" s="10"/>
      <c r="VHK125" s="10"/>
      <c r="VHL125" s="10"/>
      <c r="VHM125" s="10"/>
      <c r="VHN125" s="10"/>
      <c r="VHO125" s="10"/>
      <c r="VHP125" s="10"/>
      <c r="VHQ125" s="10"/>
      <c r="VHR125" s="10"/>
      <c r="VHS125" s="10"/>
      <c r="VHT125" s="10"/>
      <c r="VHU125" s="10"/>
      <c r="VHV125" s="10"/>
      <c r="VHW125" s="10"/>
      <c r="VHX125" s="10"/>
      <c r="VHY125" s="10"/>
      <c r="VHZ125" s="10"/>
      <c r="VIA125" s="10"/>
      <c r="VIB125" s="10"/>
      <c r="VIC125" s="10"/>
      <c r="VID125" s="10"/>
      <c r="VIE125" s="10"/>
      <c r="VIF125" s="10"/>
      <c r="VIG125" s="10"/>
      <c r="VIH125" s="10"/>
      <c r="VII125" s="10"/>
      <c r="VIJ125" s="10"/>
      <c r="VIK125" s="10"/>
      <c r="VIL125" s="10"/>
      <c r="VIM125" s="10"/>
      <c r="VIN125" s="10"/>
      <c r="VIO125" s="10"/>
      <c r="VIP125" s="10"/>
      <c r="VIQ125" s="10"/>
      <c r="VIR125" s="10"/>
      <c r="VIS125" s="10"/>
      <c r="VIT125" s="10"/>
      <c r="VIU125" s="10"/>
      <c r="VIV125" s="10"/>
      <c r="VIW125" s="10"/>
      <c r="VIX125" s="10"/>
      <c r="VIY125" s="10"/>
      <c r="VIZ125" s="10"/>
      <c r="VJA125" s="10"/>
      <c r="VJB125" s="10"/>
      <c r="VJC125" s="10"/>
      <c r="VJD125" s="10"/>
      <c r="VJE125" s="10"/>
      <c r="VJF125" s="10"/>
      <c r="VJG125" s="10"/>
      <c r="VJH125" s="10"/>
      <c r="VJI125" s="10"/>
      <c r="VJJ125" s="10"/>
      <c r="VJK125" s="10"/>
      <c r="VJL125" s="10"/>
      <c r="VJM125" s="10"/>
      <c r="VJN125" s="10"/>
      <c r="VJO125" s="10"/>
      <c r="VJP125" s="10"/>
      <c r="VJQ125" s="10"/>
      <c r="VJR125" s="10"/>
      <c r="VJS125" s="10"/>
      <c r="VJT125" s="10"/>
      <c r="VJU125" s="10"/>
      <c r="VJV125" s="10"/>
      <c r="VJW125" s="10"/>
      <c r="VJX125" s="10"/>
      <c r="VJY125" s="10"/>
      <c r="VJZ125" s="10"/>
      <c r="VKA125" s="10"/>
      <c r="VKB125" s="10"/>
      <c r="VKC125" s="10"/>
      <c r="VKD125" s="10"/>
      <c r="VKE125" s="10"/>
      <c r="VKF125" s="10"/>
      <c r="VKG125" s="10"/>
      <c r="VKH125" s="10"/>
      <c r="VKI125" s="10"/>
      <c r="VKJ125" s="10"/>
      <c r="VKK125" s="10"/>
      <c r="VKL125" s="10"/>
      <c r="VKM125" s="10"/>
      <c r="VKN125" s="10"/>
      <c r="VKO125" s="10"/>
      <c r="VKP125" s="10"/>
      <c r="VKQ125" s="10"/>
      <c r="VKR125" s="10"/>
      <c r="VKS125" s="10"/>
      <c r="VKT125" s="10"/>
      <c r="VKU125" s="10"/>
      <c r="VKV125" s="10"/>
      <c r="VKW125" s="10"/>
      <c r="VKX125" s="10"/>
      <c r="VKY125" s="10"/>
      <c r="VKZ125" s="10"/>
      <c r="VLA125" s="10"/>
      <c r="VLB125" s="10"/>
      <c r="VLC125" s="10"/>
      <c r="VLD125" s="10"/>
      <c r="VLE125" s="10"/>
      <c r="VLF125" s="10"/>
      <c r="VLG125" s="10"/>
      <c r="VLH125" s="10"/>
      <c r="VLI125" s="10"/>
      <c r="VLJ125" s="10"/>
      <c r="VLK125" s="10"/>
      <c r="VLL125" s="10"/>
      <c r="VLM125" s="10"/>
      <c r="VLN125" s="10"/>
      <c r="VLO125" s="10"/>
      <c r="VLP125" s="10"/>
      <c r="VLQ125" s="10"/>
      <c r="VLR125" s="10"/>
      <c r="VLS125" s="10"/>
      <c r="VLT125" s="10"/>
      <c r="VLU125" s="10"/>
      <c r="VLV125" s="10"/>
      <c r="VLW125" s="10"/>
      <c r="VLX125" s="10"/>
      <c r="VLY125" s="10"/>
      <c r="VLZ125" s="10"/>
      <c r="VMA125" s="10"/>
      <c r="VMB125" s="10"/>
      <c r="VMC125" s="10"/>
      <c r="VMD125" s="10"/>
      <c r="VME125" s="10"/>
      <c r="VMF125" s="10"/>
      <c r="VMG125" s="10"/>
      <c r="VMH125" s="10"/>
      <c r="VMI125" s="10"/>
      <c r="VMJ125" s="10"/>
      <c r="VMK125" s="10"/>
      <c r="VML125" s="10"/>
      <c r="VMM125" s="10"/>
      <c r="VMN125" s="10"/>
      <c r="VMO125" s="10"/>
      <c r="VMP125" s="10"/>
      <c r="VMQ125" s="10"/>
      <c r="VMR125" s="10"/>
      <c r="VMS125" s="10"/>
      <c r="VMT125" s="10"/>
      <c r="VMU125" s="10"/>
      <c r="VMV125" s="10"/>
      <c r="VMW125" s="10"/>
      <c r="VMX125" s="10"/>
      <c r="VMY125" s="10"/>
      <c r="VMZ125" s="10"/>
      <c r="VNA125" s="10"/>
      <c r="VNB125" s="10"/>
      <c r="VNC125" s="10"/>
      <c r="VND125" s="10"/>
      <c r="VNE125" s="10"/>
      <c r="VNF125" s="10"/>
      <c r="VNG125" s="10"/>
      <c r="VNH125" s="10"/>
      <c r="VNI125" s="10"/>
      <c r="VNJ125" s="10"/>
      <c r="VNK125" s="10"/>
      <c r="VNL125" s="10"/>
      <c r="VNM125" s="10"/>
      <c r="VNN125" s="10"/>
      <c r="VNO125" s="10"/>
      <c r="VNP125" s="10"/>
      <c r="VNQ125" s="10"/>
      <c r="VNR125" s="10"/>
      <c r="VNS125" s="10"/>
      <c r="VNT125" s="10"/>
      <c r="VNU125" s="10"/>
      <c r="VNV125" s="10"/>
      <c r="VNW125" s="10"/>
      <c r="VNX125" s="10"/>
      <c r="VNY125" s="10"/>
      <c r="VNZ125" s="10"/>
      <c r="VOA125" s="10"/>
      <c r="VOB125" s="10"/>
      <c r="VOC125" s="10"/>
      <c r="VOD125" s="10"/>
      <c r="VOE125" s="10"/>
      <c r="VOF125" s="10"/>
      <c r="VOG125" s="10"/>
      <c r="VOH125" s="10"/>
      <c r="VOI125" s="10"/>
      <c r="VOJ125" s="10"/>
      <c r="VOK125" s="10"/>
      <c r="VOL125" s="10"/>
      <c r="VOM125" s="10"/>
      <c r="VON125" s="10"/>
      <c r="VOO125" s="10"/>
      <c r="VOP125" s="10"/>
      <c r="VOQ125" s="10"/>
      <c r="VOR125" s="10"/>
      <c r="VOS125" s="10"/>
      <c r="VOT125" s="10"/>
      <c r="VOU125" s="10"/>
      <c r="VOV125" s="10"/>
      <c r="VOW125" s="10"/>
      <c r="VOX125" s="10"/>
      <c r="VOY125" s="10"/>
      <c r="VOZ125" s="10"/>
      <c r="VPA125" s="10"/>
      <c r="VPB125" s="10"/>
      <c r="VPC125" s="10"/>
      <c r="VPD125" s="10"/>
      <c r="VPE125" s="10"/>
      <c r="VPF125" s="10"/>
      <c r="VPG125" s="10"/>
      <c r="VPH125" s="10"/>
      <c r="VPI125" s="10"/>
      <c r="VPJ125" s="10"/>
      <c r="VPK125" s="10"/>
      <c r="VPL125" s="10"/>
      <c r="VPM125" s="10"/>
      <c r="VPN125" s="10"/>
      <c r="VPO125" s="10"/>
      <c r="VPP125" s="10"/>
      <c r="VPQ125" s="10"/>
      <c r="VPR125" s="10"/>
      <c r="VPS125" s="10"/>
      <c r="VPT125" s="10"/>
      <c r="VPU125" s="10"/>
      <c r="VPV125" s="10"/>
      <c r="VPW125" s="10"/>
      <c r="VPX125" s="10"/>
      <c r="VPY125" s="10"/>
      <c r="VPZ125" s="10"/>
      <c r="VQA125" s="10"/>
      <c r="VQB125" s="10"/>
      <c r="VQC125" s="10"/>
      <c r="VQD125" s="10"/>
      <c r="VQE125" s="10"/>
      <c r="VQF125" s="10"/>
      <c r="VQG125" s="10"/>
      <c r="VQH125" s="10"/>
      <c r="VQI125" s="10"/>
      <c r="VQJ125" s="10"/>
      <c r="VQK125" s="10"/>
      <c r="VQL125" s="10"/>
      <c r="VQM125" s="10"/>
      <c r="VQN125" s="10"/>
      <c r="VQO125" s="10"/>
      <c r="VQP125" s="10"/>
      <c r="VQQ125" s="10"/>
      <c r="VQR125" s="10"/>
      <c r="VQS125" s="10"/>
      <c r="VQT125" s="10"/>
      <c r="VQU125" s="10"/>
      <c r="VQV125" s="10"/>
      <c r="VQW125" s="10"/>
      <c r="VQX125" s="10"/>
      <c r="VQY125" s="10"/>
      <c r="VQZ125" s="10"/>
      <c r="VRA125" s="10"/>
      <c r="VRB125" s="10"/>
      <c r="VRC125" s="10"/>
      <c r="VRD125" s="10"/>
      <c r="VRE125" s="10"/>
      <c r="VRF125" s="10"/>
      <c r="VRG125" s="10"/>
      <c r="VRH125" s="10"/>
      <c r="VRI125" s="10"/>
      <c r="VRJ125" s="10"/>
      <c r="VRK125" s="10"/>
      <c r="VRL125" s="10"/>
      <c r="VRM125" s="10"/>
      <c r="VRN125" s="10"/>
      <c r="VRO125" s="10"/>
      <c r="VRP125" s="10"/>
      <c r="VRQ125" s="10"/>
      <c r="VRR125" s="10"/>
      <c r="VRS125" s="10"/>
      <c r="VRT125" s="10"/>
      <c r="VRU125" s="10"/>
      <c r="VRV125" s="10"/>
      <c r="VRW125" s="10"/>
      <c r="VRX125" s="10"/>
      <c r="VRY125" s="10"/>
      <c r="VRZ125" s="10"/>
      <c r="VSA125" s="10"/>
      <c r="VSB125" s="10"/>
      <c r="VSC125" s="10"/>
      <c r="VSD125" s="10"/>
      <c r="VSE125" s="10"/>
      <c r="VSF125" s="10"/>
      <c r="VSG125" s="10"/>
      <c r="VSH125" s="10"/>
      <c r="VSI125" s="10"/>
      <c r="VSJ125" s="10"/>
      <c r="VSK125" s="10"/>
      <c r="VSL125" s="10"/>
      <c r="VSM125" s="10"/>
      <c r="VSN125" s="10"/>
      <c r="VSO125" s="10"/>
      <c r="VSP125" s="10"/>
      <c r="VSQ125" s="10"/>
      <c r="VSR125" s="10"/>
      <c r="VSS125" s="10"/>
      <c r="VST125" s="10"/>
      <c r="VSU125" s="10"/>
      <c r="VSV125" s="10"/>
      <c r="VSW125" s="10"/>
      <c r="VSX125" s="10"/>
      <c r="VSY125" s="10"/>
      <c r="VSZ125" s="10"/>
      <c r="VTA125" s="10"/>
      <c r="VTB125" s="10"/>
      <c r="VTC125" s="10"/>
      <c r="VTD125" s="10"/>
      <c r="VTE125" s="10"/>
      <c r="VTF125" s="10"/>
      <c r="VTG125" s="10"/>
      <c r="VTH125" s="10"/>
      <c r="VTI125" s="10"/>
      <c r="VTJ125" s="10"/>
      <c r="VTK125" s="10"/>
      <c r="VTL125" s="10"/>
      <c r="VTM125" s="10"/>
      <c r="VTN125" s="10"/>
      <c r="VTO125" s="10"/>
      <c r="VTP125" s="10"/>
      <c r="VTQ125" s="10"/>
      <c r="VTR125" s="10"/>
      <c r="VTS125" s="10"/>
      <c r="VTT125" s="10"/>
      <c r="VTU125" s="10"/>
      <c r="VTV125" s="10"/>
      <c r="VTW125" s="10"/>
      <c r="VTX125" s="10"/>
      <c r="VTY125" s="10"/>
      <c r="VTZ125" s="10"/>
      <c r="VUA125" s="10"/>
      <c r="VUB125" s="10"/>
      <c r="VUC125" s="10"/>
      <c r="VUD125" s="10"/>
      <c r="VUE125" s="10"/>
      <c r="VUF125" s="10"/>
      <c r="VUG125" s="10"/>
      <c r="VUH125" s="10"/>
      <c r="VUI125" s="10"/>
      <c r="VUJ125" s="10"/>
      <c r="VUK125" s="10"/>
      <c r="VUL125" s="10"/>
      <c r="VUM125" s="10"/>
      <c r="VUN125" s="10"/>
      <c r="VUO125" s="10"/>
      <c r="VUP125" s="10"/>
      <c r="VUQ125" s="10"/>
      <c r="VUR125" s="10"/>
      <c r="VUS125" s="10"/>
      <c r="VUT125" s="10"/>
      <c r="VUU125" s="10"/>
      <c r="VUV125" s="10"/>
      <c r="VUW125" s="10"/>
      <c r="VUX125" s="10"/>
      <c r="VUY125" s="10"/>
      <c r="VUZ125" s="10"/>
      <c r="VVA125" s="10"/>
      <c r="VVB125" s="10"/>
      <c r="VVC125" s="10"/>
      <c r="VVD125" s="10"/>
      <c r="VVE125" s="10"/>
      <c r="VVF125" s="10"/>
      <c r="VVG125" s="10"/>
      <c r="VVH125" s="10"/>
      <c r="VVI125" s="10"/>
      <c r="VVJ125" s="10"/>
      <c r="VVK125" s="10"/>
      <c r="VVL125" s="10"/>
      <c r="VVM125" s="10"/>
      <c r="VVN125" s="10"/>
      <c r="VVO125" s="10"/>
      <c r="VVP125" s="10"/>
      <c r="VVQ125" s="10"/>
      <c r="VVR125" s="10"/>
      <c r="VVS125" s="10"/>
      <c r="VVT125" s="10"/>
      <c r="VVU125" s="10"/>
      <c r="VVV125" s="10"/>
      <c r="VVW125" s="10"/>
      <c r="VVX125" s="10"/>
      <c r="VVY125" s="10"/>
      <c r="VVZ125" s="10"/>
      <c r="VWA125" s="10"/>
      <c r="VWB125" s="10"/>
      <c r="VWC125" s="10"/>
      <c r="VWD125" s="10"/>
      <c r="VWE125" s="10"/>
      <c r="VWF125" s="10"/>
      <c r="VWG125" s="10"/>
      <c r="VWH125" s="10"/>
      <c r="VWI125" s="10"/>
      <c r="VWJ125" s="10"/>
      <c r="VWK125" s="10"/>
      <c r="VWL125" s="10"/>
      <c r="VWM125" s="10"/>
      <c r="VWN125" s="10"/>
      <c r="VWO125" s="10"/>
      <c r="VWP125" s="10"/>
      <c r="VWQ125" s="10"/>
      <c r="VWR125" s="10"/>
      <c r="VWS125" s="10"/>
      <c r="VWT125" s="10"/>
      <c r="VWU125" s="10"/>
      <c r="VWV125" s="10"/>
      <c r="VWW125" s="10"/>
      <c r="VWX125" s="10"/>
      <c r="VWY125" s="10"/>
      <c r="VWZ125" s="10"/>
      <c r="VXA125" s="10"/>
      <c r="VXB125" s="10"/>
      <c r="VXC125" s="10"/>
      <c r="VXD125" s="10"/>
      <c r="VXE125" s="10"/>
      <c r="VXF125" s="10"/>
      <c r="VXG125" s="10"/>
      <c r="VXH125" s="10"/>
      <c r="VXI125" s="10"/>
      <c r="VXJ125" s="10"/>
      <c r="VXK125" s="10"/>
      <c r="VXL125" s="10"/>
      <c r="VXM125" s="10"/>
      <c r="VXN125" s="10"/>
      <c r="VXO125" s="10"/>
      <c r="VXP125" s="10"/>
      <c r="VXQ125" s="10"/>
      <c r="VXR125" s="10"/>
      <c r="VXS125" s="10"/>
      <c r="VXT125" s="10"/>
      <c r="VXU125" s="10"/>
      <c r="VXV125" s="10"/>
      <c r="VXW125" s="10"/>
      <c r="VXX125" s="10"/>
      <c r="VXY125" s="10"/>
      <c r="VXZ125" s="10"/>
      <c r="VYA125" s="10"/>
      <c r="VYB125" s="10"/>
      <c r="VYC125" s="10"/>
      <c r="VYD125" s="10"/>
      <c r="VYE125" s="10"/>
      <c r="VYF125" s="10"/>
      <c r="VYG125" s="10"/>
      <c r="VYH125" s="10"/>
      <c r="VYI125" s="10"/>
      <c r="VYJ125" s="10"/>
      <c r="VYK125" s="10"/>
      <c r="VYL125" s="10"/>
      <c r="VYM125" s="10"/>
      <c r="VYN125" s="10"/>
      <c r="VYO125" s="10"/>
      <c r="VYP125" s="10"/>
      <c r="VYQ125" s="10"/>
      <c r="VYR125" s="10"/>
      <c r="VYS125" s="10"/>
      <c r="VYT125" s="10"/>
      <c r="VYU125" s="10"/>
      <c r="VYV125" s="10"/>
      <c r="VYW125" s="10"/>
      <c r="VYX125" s="10"/>
      <c r="VYY125" s="10"/>
      <c r="VYZ125" s="10"/>
      <c r="VZA125" s="10"/>
      <c r="VZB125" s="10"/>
      <c r="VZC125" s="10"/>
      <c r="VZD125" s="10"/>
      <c r="VZE125" s="10"/>
      <c r="VZF125" s="10"/>
      <c r="VZG125" s="10"/>
      <c r="VZH125" s="10"/>
      <c r="VZI125" s="10"/>
      <c r="VZJ125" s="10"/>
      <c r="VZK125" s="10"/>
      <c r="VZL125" s="10"/>
      <c r="VZM125" s="10"/>
      <c r="VZN125" s="10"/>
      <c r="VZO125" s="10"/>
      <c r="VZP125" s="10"/>
      <c r="VZQ125" s="10"/>
      <c r="VZR125" s="10"/>
      <c r="VZS125" s="10"/>
      <c r="VZT125" s="10"/>
      <c r="VZU125" s="10"/>
      <c r="VZV125" s="10"/>
      <c r="VZW125" s="10"/>
      <c r="VZX125" s="10"/>
      <c r="VZY125" s="10"/>
      <c r="VZZ125" s="10"/>
      <c r="WAA125" s="10"/>
      <c r="WAB125" s="10"/>
      <c r="WAC125" s="10"/>
      <c r="WAD125" s="10"/>
      <c r="WAE125" s="10"/>
      <c r="WAF125" s="10"/>
      <c r="WAG125" s="10"/>
      <c r="WAH125" s="10"/>
      <c r="WAI125" s="10"/>
      <c r="WAJ125" s="10"/>
      <c r="WAK125" s="10"/>
      <c r="WAL125" s="10"/>
      <c r="WAM125" s="10"/>
      <c r="WAN125" s="10"/>
      <c r="WAO125" s="10"/>
      <c r="WAP125" s="10"/>
      <c r="WAQ125" s="10"/>
      <c r="WAR125" s="10"/>
      <c r="WAS125" s="10"/>
      <c r="WAT125" s="10"/>
      <c r="WAU125" s="10"/>
      <c r="WAV125" s="10"/>
      <c r="WAW125" s="10"/>
      <c r="WAX125" s="10"/>
      <c r="WAY125" s="10"/>
      <c r="WAZ125" s="10"/>
      <c r="WBA125" s="10"/>
      <c r="WBB125" s="10"/>
      <c r="WBC125" s="10"/>
      <c r="WBD125" s="10"/>
      <c r="WBE125" s="10"/>
      <c r="WBF125" s="10"/>
      <c r="WBG125" s="10"/>
      <c r="WBH125" s="10"/>
      <c r="WBI125" s="10"/>
      <c r="WBJ125" s="10"/>
      <c r="WBK125" s="10"/>
      <c r="WBL125" s="10"/>
      <c r="WBM125" s="10"/>
      <c r="WBN125" s="10"/>
      <c r="WBO125" s="10"/>
      <c r="WBP125" s="10"/>
      <c r="WBQ125" s="10"/>
      <c r="WBR125" s="10"/>
      <c r="WBS125" s="10"/>
      <c r="WBT125" s="10"/>
      <c r="WBU125" s="10"/>
      <c r="WBV125" s="10"/>
      <c r="WBW125" s="10"/>
      <c r="WBX125" s="10"/>
      <c r="WBY125" s="10"/>
      <c r="WBZ125" s="10"/>
      <c r="WCA125" s="10"/>
      <c r="WCB125" s="10"/>
      <c r="WCC125" s="10"/>
      <c r="WCD125" s="10"/>
      <c r="WCE125" s="10"/>
      <c r="WCF125" s="10"/>
      <c r="WCG125" s="10"/>
      <c r="WCH125" s="10"/>
      <c r="WCI125" s="10"/>
      <c r="WCJ125" s="10"/>
      <c r="WCK125" s="10"/>
      <c r="WCL125" s="10"/>
      <c r="WCM125" s="10"/>
      <c r="WCN125" s="10"/>
      <c r="WCO125" s="10"/>
      <c r="WCP125" s="10"/>
      <c r="WCQ125" s="10"/>
      <c r="WCR125" s="10"/>
      <c r="WCS125" s="10"/>
      <c r="WCT125" s="10"/>
      <c r="WCU125" s="10"/>
      <c r="WCV125" s="10"/>
      <c r="WCW125" s="10"/>
      <c r="WCX125" s="10"/>
      <c r="WCY125" s="10"/>
      <c r="WCZ125" s="10"/>
      <c r="WDA125" s="10"/>
      <c r="WDB125" s="10"/>
      <c r="WDC125" s="10"/>
      <c r="WDD125" s="10"/>
      <c r="WDE125" s="10"/>
      <c r="WDF125" s="10"/>
      <c r="WDG125" s="10"/>
      <c r="WDH125" s="10"/>
      <c r="WDI125" s="10"/>
      <c r="WDJ125" s="10"/>
      <c r="WDK125" s="10"/>
      <c r="WDL125" s="10"/>
      <c r="WDM125" s="10"/>
      <c r="WDN125" s="10"/>
      <c r="WDO125" s="10"/>
      <c r="WDP125" s="10"/>
      <c r="WDQ125" s="10"/>
      <c r="WDR125" s="10"/>
      <c r="WDS125" s="10"/>
      <c r="WDT125" s="10"/>
      <c r="WDU125" s="10"/>
      <c r="WDV125" s="10"/>
      <c r="WDW125" s="10"/>
      <c r="WDX125" s="10"/>
      <c r="WDY125" s="10"/>
      <c r="WDZ125" s="10"/>
      <c r="WEA125" s="10"/>
      <c r="WEB125" s="10"/>
      <c r="WEC125" s="10"/>
      <c r="WED125" s="10"/>
      <c r="WEE125" s="10"/>
      <c r="WEF125" s="10"/>
      <c r="WEG125" s="10"/>
      <c r="WEH125" s="10"/>
      <c r="WEI125" s="10"/>
      <c r="WEJ125" s="10"/>
      <c r="WEK125" s="10"/>
      <c r="WEL125" s="10"/>
      <c r="WEM125" s="10"/>
      <c r="WEN125" s="10"/>
      <c r="WEO125" s="10"/>
      <c r="WEP125" s="10"/>
      <c r="WEQ125" s="10"/>
      <c r="WER125" s="10"/>
      <c r="WES125" s="10"/>
      <c r="WET125" s="10"/>
      <c r="WEU125" s="10"/>
      <c r="WEV125" s="10"/>
      <c r="WEW125" s="10"/>
      <c r="WEX125" s="10"/>
      <c r="WEY125" s="10"/>
      <c r="WEZ125" s="10"/>
      <c r="WFA125" s="10"/>
      <c r="WFB125" s="10"/>
      <c r="WFC125" s="10"/>
      <c r="WFD125" s="10"/>
      <c r="WFE125" s="10"/>
      <c r="WFF125" s="10"/>
      <c r="WFG125" s="10"/>
      <c r="WFH125" s="10"/>
      <c r="WFI125" s="10"/>
      <c r="WFJ125" s="10"/>
      <c r="WFK125" s="10"/>
      <c r="WFL125" s="10"/>
      <c r="WFM125" s="10"/>
      <c r="WFN125" s="10"/>
      <c r="WFO125" s="10"/>
      <c r="WFP125" s="10"/>
      <c r="WFQ125" s="10"/>
      <c r="WFR125" s="10"/>
      <c r="WFS125" s="10"/>
      <c r="WFT125" s="10"/>
      <c r="WFU125" s="10"/>
      <c r="WFV125" s="10"/>
      <c r="WFW125" s="10"/>
      <c r="WFX125" s="10"/>
      <c r="WFY125" s="10"/>
      <c r="WFZ125" s="10"/>
      <c r="WGA125" s="10"/>
      <c r="WGB125" s="10"/>
      <c r="WGC125" s="10"/>
      <c r="WGD125" s="10"/>
      <c r="WGE125" s="10"/>
      <c r="WGF125" s="10"/>
      <c r="WGG125" s="10"/>
      <c r="WGH125" s="10"/>
      <c r="WGI125" s="10"/>
      <c r="WGJ125" s="10"/>
      <c r="WGK125" s="10"/>
      <c r="WGL125" s="10"/>
      <c r="WGM125" s="10"/>
      <c r="WGN125" s="10"/>
      <c r="WGO125" s="10"/>
      <c r="WGP125" s="10"/>
      <c r="WGQ125" s="10"/>
      <c r="WGR125" s="10"/>
      <c r="WGS125" s="10"/>
      <c r="WGT125" s="10"/>
      <c r="WGU125" s="10"/>
      <c r="WGV125" s="10"/>
      <c r="WGW125" s="10"/>
      <c r="WGX125" s="10"/>
      <c r="WGY125" s="10"/>
      <c r="WGZ125" s="10"/>
      <c r="WHA125" s="10"/>
      <c r="WHB125" s="10"/>
      <c r="WHC125" s="10"/>
      <c r="WHD125" s="10"/>
      <c r="WHE125" s="10"/>
      <c r="WHF125" s="10"/>
      <c r="WHG125" s="10"/>
      <c r="WHH125" s="10"/>
      <c r="WHI125" s="10"/>
      <c r="WHJ125" s="10"/>
      <c r="WHK125" s="10"/>
      <c r="WHL125" s="10"/>
      <c r="WHM125" s="10"/>
      <c r="WHN125" s="10"/>
      <c r="WHO125" s="10"/>
      <c r="WHP125" s="10"/>
      <c r="WHQ125" s="10"/>
      <c r="WHR125" s="10"/>
      <c r="WHS125" s="10"/>
      <c r="WHT125" s="10"/>
      <c r="WHU125" s="10"/>
      <c r="WHV125" s="10"/>
      <c r="WHW125" s="10"/>
      <c r="WHX125" s="10"/>
      <c r="WHY125" s="10"/>
      <c r="WHZ125" s="10"/>
      <c r="WIA125" s="10"/>
      <c r="WIB125" s="10"/>
      <c r="WIC125" s="10"/>
      <c r="WID125" s="10"/>
      <c r="WIE125" s="10"/>
      <c r="WIF125" s="10"/>
      <c r="WIG125" s="10"/>
      <c r="WIH125" s="10"/>
      <c r="WII125" s="10"/>
      <c r="WIJ125" s="10"/>
      <c r="WIK125" s="10"/>
      <c r="WIL125" s="10"/>
      <c r="WIM125" s="10"/>
      <c r="WIN125" s="10"/>
      <c r="WIO125" s="10"/>
      <c r="WIP125" s="10"/>
      <c r="WIQ125" s="10"/>
      <c r="WIR125" s="10"/>
      <c r="WIS125" s="10"/>
      <c r="WIT125" s="10"/>
      <c r="WIU125" s="10"/>
      <c r="WIV125" s="10"/>
      <c r="WIW125" s="10"/>
      <c r="WIX125" s="10"/>
      <c r="WIY125" s="10"/>
      <c r="WIZ125" s="10"/>
      <c r="WJA125" s="10"/>
      <c r="WJB125" s="10"/>
      <c r="WJC125" s="10"/>
      <c r="WJD125" s="10"/>
      <c r="WJE125" s="10"/>
      <c r="WJF125" s="10"/>
      <c r="WJG125" s="10"/>
      <c r="WJH125" s="10"/>
      <c r="WJI125" s="10"/>
      <c r="WJJ125" s="10"/>
      <c r="WJK125" s="10"/>
      <c r="WJL125" s="10"/>
      <c r="WJM125" s="10"/>
      <c r="WJN125" s="10"/>
      <c r="WJO125" s="10"/>
      <c r="WJP125" s="10"/>
      <c r="WJQ125" s="10"/>
      <c r="WJR125" s="10"/>
      <c r="WJS125" s="10"/>
      <c r="WJT125" s="10"/>
      <c r="WJU125" s="10"/>
      <c r="WJV125" s="10"/>
      <c r="WJW125" s="10"/>
      <c r="WJX125" s="10"/>
      <c r="WJY125" s="10"/>
      <c r="WJZ125" s="10"/>
      <c r="WKA125" s="10"/>
      <c r="WKB125" s="10"/>
      <c r="WKC125" s="10"/>
      <c r="WKD125" s="10"/>
      <c r="WKE125" s="10"/>
      <c r="WKF125" s="10"/>
      <c r="WKG125" s="10"/>
      <c r="WKH125" s="10"/>
      <c r="WKI125" s="10"/>
      <c r="WKJ125" s="10"/>
      <c r="WKK125" s="10"/>
      <c r="WKL125" s="10"/>
      <c r="WKM125" s="10"/>
      <c r="WKN125" s="10"/>
      <c r="WKO125" s="10"/>
      <c r="WKP125" s="10"/>
      <c r="WKQ125" s="10"/>
      <c r="WKR125" s="10"/>
      <c r="WKS125" s="10"/>
      <c r="WKT125" s="10"/>
      <c r="WKU125" s="10"/>
      <c r="WKV125" s="10"/>
      <c r="WKW125" s="10"/>
      <c r="WKX125" s="10"/>
      <c r="WKY125" s="10"/>
      <c r="WKZ125" s="10"/>
      <c r="WLA125" s="10"/>
      <c r="WLB125" s="10"/>
      <c r="WLC125" s="10"/>
      <c r="WLD125" s="10"/>
      <c r="WLE125" s="10"/>
      <c r="WLF125" s="10"/>
      <c r="WLG125" s="10"/>
      <c r="WLH125" s="10"/>
      <c r="WLI125" s="10"/>
      <c r="WLJ125" s="10"/>
      <c r="WLK125" s="10"/>
      <c r="WLL125" s="10"/>
      <c r="WLM125" s="10"/>
      <c r="WLN125" s="10"/>
      <c r="WLO125" s="10"/>
      <c r="WLP125" s="10"/>
      <c r="WLQ125" s="10"/>
      <c r="WLR125" s="10"/>
      <c r="WLS125" s="10"/>
      <c r="WLT125" s="10"/>
      <c r="WLU125" s="10"/>
      <c r="WLV125" s="10"/>
      <c r="WLW125" s="10"/>
      <c r="WLX125" s="10"/>
      <c r="WLY125" s="10"/>
      <c r="WLZ125" s="10"/>
      <c r="WMA125" s="10"/>
      <c r="WMB125" s="10"/>
      <c r="WMC125" s="10"/>
      <c r="WMD125" s="10"/>
      <c r="WME125" s="10"/>
      <c r="WMF125" s="10"/>
      <c r="WMG125" s="10"/>
      <c r="WMH125" s="10"/>
      <c r="WMI125" s="10"/>
      <c r="WMJ125" s="10"/>
      <c r="WMK125" s="10"/>
      <c r="WML125" s="10"/>
      <c r="WMM125" s="10"/>
      <c r="WMN125" s="10"/>
      <c r="WMO125" s="10"/>
      <c r="WMP125" s="10"/>
      <c r="WMQ125" s="10"/>
      <c r="WMR125" s="10"/>
      <c r="WMS125" s="10"/>
      <c r="WMT125" s="10"/>
      <c r="WMU125" s="10"/>
      <c r="WMV125" s="10"/>
      <c r="WMW125" s="10"/>
      <c r="WMX125" s="10"/>
      <c r="WMY125" s="10"/>
      <c r="WMZ125" s="10"/>
      <c r="WNA125" s="10"/>
      <c r="WNB125" s="10"/>
      <c r="WNC125" s="10"/>
      <c r="WND125" s="10"/>
      <c r="WNE125" s="10"/>
      <c r="WNF125" s="10"/>
      <c r="WNG125" s="10"/>
      <c r="WNH125" s="10"/>
      <c r="WNI125" s="10"/>
      <c r="WNJ125" s="10"/>
      <c r="WNK125" s="10"/>
      <c r="WNL125" s="10"/>
      <c r="WNM125" s="10"/>
      <c r="WNN125" s="10"/>
      <c r="WNO125" s="10"/>
      <c r="WNP125" s="10"/>
      <c r="WNQ125" s="10"/>
      <c r="WNR125" s="10"/>
      <c r="WNS125" s="10"/>
      <c r="WNT125" s="10"/>
      <c r="WNU125" s="10"/>
      <c r="WNV125" s="10"/>
      <c r="WNW125" s="10"/>
      <c r="WNX125" s="10"/>
      <c r="WNY125" s="10"/>
      <c r="WNZ125" s="10"/>
      <c r="WOA125" s="10"/>
      <c r="WOB125" s="10"/>
      <c r="WOC125" s="10"/>
      <c r="WOD125" s="10"/>
      <c r="WOE125" s="10"/>
      <c r="WOF125" s="10"/>
      <c r="WOG125" s="10"/>
      <c r="WOH125" s="10"/>
      <c r="WOI125" s="10"/>
      <c r="WOJ125" s="10"/>
      <c r="WOK125" s="10"/>
      <c r="WOL125" s="10"/>
      <c r="WOM125" s="10"/>
      <c r="WON125" s="10"/>
      <c r="WOO125" s="10"/>
      <c r="WOP125" s="10"/>
      <c r="WOQ125" s="10"/>
      <c r="WOR125" s="10"/>
      <c r="WOS125" s="10"/>
      <c r="WOT125" s="10"/>
      <c r="WOU125" s="10"/>
      <c r="WOV125" s="10"/>
      <c r="WOW125" s="10"/>
      <c r="WOX125" s="10"/>
      <c r="WOY125" s="10"/>
      <c r="WOZ125" s="10"/>
      <c r="WPA125" s="10"/>
      <c r="WPB125" s="10"/>
      <c r="WPC125" s="10"/>
      <c r="WPD125" s="10"/>
      <c r="WPE125" s="10"/>
      <c r="WPF125" s="10"/>
      <c r="WPG125" s="10"/>
      <c r="WPH125" s="10"/>
      <c r="WPI125" s="10"/>
      <c r="WPJ125" s="10"/>
      <c r="WPK125" s="10"/>
      <c r="WPL125" s="10"/>
      <c r="WPM125" s="10"/>
      <c r="WPN125" s="10"/>
      <c r="WPO125" s="10"/>
      <c r="WPP125" s="10"/>
      <c r="WPQ125" s="10"/>
      <c r="WPR125" s="10"/>
      <c r="WPS125" s="10"/>
      <c r="WPT125" s="10"/>
      <c r="WPU125" s="10"/>
      <c r="WPV125" s="10"/>
      <c r="WPW125" s="10"/>
      <c r="WPX125" s="10"/>
      <c r="WPY125" s="10"/>
      <c r="WPZ125" s="10"/>
      <c r="WQA125" s="10"/>
      <c r="WQB125" s="10"/>
      <c r="WQC125" s="10"/>
      <c r="WQD125" s="10"/>
      <c r="WQE125" s="10"/>
      <c r="WQF125" s="10"/>
      <c r="WQG125" s="10"/>
      <c r="WQH125" s="10"/>
      <c r="WQI125" s="10"/>
      <c r="WQJ125" s="10"/>
      <c r="WQK125" s="10"/>
      <c r="WQL125" s="10"/>
      <c r="WQM125" s="10"/>
      <c r="WQN125" s="10"/>
      <c r="WQO125" s="10"/>
      <c r="WQP125" s="10"/>
      <c r="WQQ125" s="10"/>
      <c r="WQR125" s="10"/>
      <c r="WQS125" s="10"/>
      <c r="WQT125" s="10"/>
      <c r="WQU125" s="10"/>
      <c r="WQV125" s="10"/>
      <c r="WQW125" s="10"/>
      <c r="WQX125" s="10"/>
      <c r="WQY125" s="10"/>
      <c r="WQZ125" s="10"/>
      <c r="WRA125" s="10"/>
      <c r="WRB125" s="10"/>
      <c r="WRC125" s="10"/>
      <c r="WRD125" s="10"/>
      <c r="WRE125" s="10"/>
      <c r="WRF125" s="10"/>
      <c r="WRG125" s="10"/>
      <c r="WRH125" s="10"/>
      <c r="WRI125" s="10"/>
      <c r="WRJ125" s="10"/>
      <c r="WRK125" s="10"/>
      <c r="WRL125" s="10"/>
      <c r="WRM125" s="10"/>
      <c r="WRN125" s="10"/>
      <c r="WRO125" s="10"/>
      <c r="WRP125" s="10"/>
      <c r="WRQ125" s="10"/>
      <c r="WRR125" s="10"/>
      <c r="WRS125" s="10"/>
      <c r="WRT125" s="10"/>
      <c r="WRU125" s="10"/>
      <c r="WRV125" s="10"/>
      <c r="WRW125" s="10"/>
      <c r="WRX125" s="10"/>
      <c r="WRY125" s="10"/>
      <c r="WRZ125" s="10"/>
      <c r="WSA125" s="10"/>
      <c r="WSB125" s="10"/>
      <c r="WSC125" s="10"/>
      <c r="WSD125" s="10"/>
      <c r="WSE125" s="10"/>
      <c r="WSF125" s="10"/>
      <c r="WSG125" s="10"/>
      <c r="WSH125" s="10"/>
      <c r="WSI125" s="10"/>
      <c r="WSJ125" s="10"/>
      <c r="WSK125" s="10"/>
      <c r="WSL125" s="10"/>
      <c r="WSM125" s="10"/>
      <c r="WSN125" s="10"/>
      <c r="WSO125" s="10"/>
      <c r="WSP125" s="10"/>
      <c r="WSQ125" s="10"/>
      <c r="WSR125" s="10"/>
      <c r="WSS125" s="10"/>
      <c r="WST125" s="10"/>
      <c r="WSU125" s="10"/>
      <c r="WSV125" s="10"/>
      <c r="WSW125" s="10"/>
      <c r="WSX125" s="10"/>
      <c r="WSY125" s="10"/>
      <c r="WSZ125" s="10"/>
      <c r="WTA125" s="10"/>
      <c r="WTB125" s="10"/>
      <c r="WTC125" s="10"/>
      <c r="WTD125" s="10"/>
      <c r="WTE125" s="10"/>
      <c r="WTF125" s="10"/>
      <c r="WTG125" s="10"/>
      <c r="WTH125" s="10"/>
      <c r="WTI125" s="10"/>
      <c r="WTJ125" s="10"/>
      <c r="WTK125" s="10"/>
      <c r="WTL125" s="10"/>
      <c r="WTM125" s="10"/>
      <c r="WTN125" s="10"/>
      <c r="WTO125" s="10"/>
      <c r="WTP125" s="10"/>
      <c r="WTQ125" s="10"/>
      <c r="WTR125" s="10"/>
      <c r="WTS125" s="10"/>
      <c r="WTT125" s="10"/>
      <c r="WTU125" s="10"/>
      <c r="WTV125" s="10"/>
      <c r="WTW125" s="10"/>
      <c r="WTX125" s="10"/>
      <c r="WTY125" s="10"/>
      <c r="WTZ125" s="10"/>
      <c r="WUA125" s="10"/>
      <c r="WUB125" s="10"/>
      <c r="WUC125" s="10"/>
      <c r="WUD125" s="10"/>
      <c r="WUE125" s="10"/>
      <c r="WUF125" s="10"/>
      <c r="WUG125" s="10"/>
      <c r="WUH125" s="10"/>
      <c r="WUI125" s="10"/>
      <c r="WUJ125" s="10"/>
      <c r="WUK125" s="10"/>
      <c r="WUL125" s="10"/>
      <c r="WUM125" s="10"/>
      <c r="WUN125" s="10"/>
      <c r="WUO125" s="10"/>
      <c r="WUP125" s="10"/>
      <c r="WUQ125" s="10"/>
      <c r="WUR125" s="10"/>
      <c r="WUS125" s="10"/>
      <c r="WUT125" s="10"/>
      <c r="WUU125" s="10"/>
      <c r="WUV125" s="10"/>
      <c r="WUW125" s="10"/>
      <c r="WUX125" s="10"/>
      <c r="WUY125" s="10"/>
      <c r="WUZ125" s="10"/>
      <c r="WVA125" s="10"/>
      <c r="WVB125" s="10"/>
      <c r="WVC125" s="10"/>
      <c r="WVD125" s="10"/>
      <c r="WVE125" s="10"/>
      <c r="WVF125" s="10"/>
      <c r="WVG125" s="10"/>
      <c r="WVH125" s="10"/>
      <c r="WVI125" s="10"/>
      <c r="WVJ125" s="10"/>
      <c r="WVK125" s="10"/>
      <c r="WVL125" s="10"/>
      <c r="WVM125" s="10"/>
      <c r="WVN125" s="10"/>
      <c r="WVO125" s="10"/>
      <c r="WVP125" s="10"/>
      <c r="WVQ125" s="10"/>
      <c r="WVR125" s="10"/>
      <c r="WVS125" s="10"/>
      <c r="WVT125" s="10"/>
      <c r="WVU125" s="10"/>
      <c r="WVV125" s="10"/>
      <c r="WVW125" s="10"/>
      <c r="WVX125" s="10"/>
      <c r="WVY125" s="10"/>
      <c r="WVZ125" s="10"/>
      <c r="WWA125" s="10"/>
      <c r="WWB125" s="10"/>
      <c r="WWC125" s="10"/>
      <c r="WWD125" s="10"/>
      <c r="WWE125" s="10"/>
      <c r="WWF125" s="10"/>
      <c r="WWG125" s="10"/>
      <c r="WWH125" s="10"/>
      <c r="WWI125" s="10"/>
      <c r="WWJ125" s="10"/>
      <c r="WWK125" s="10"/>
      <c r="WWL125" s="10"/>
      <c r="WWM125" s="10"/>
      <c r="WWN125" s="10"/>
      <c r="WWO125" s="10"/>
      <c r="WWP125" s="10"/>
      <c r="WWQ125" s="10"/>
      <c r="WWR125" s="10"/>
      <c r="WWS125" s="10"/>
      <c r="WWT125" s="10"/>
      <c r="WWU125" s="10"/>
      <c r="WWV125" s="10"/>
      <c r="WWW125" s="10"/>
      <c r="WWX125" s="10"/>
      <c r="WWY125" s="10"/>
      <c r="WWZ125" s="10"/>
      <c r="WXA125" s="10"/>
      <c r="WXB125" s="10"/>
      <c r="WXC125" s="10"/>
      <c r="WXD125" s="10"/>
      <c r="WXE125" s="10"/>
      <c r="WXF125" s="10"/>
      <c r="WXG125" s="10"/>
      <c r="WXH125" s="10"/>
      <c r="WXI125" s="10"/>
      <c r="WXJ125" s="10"/>
      <c r="WXK125" s="10"/>
      <c r="WXL125" s="10"/>
      <c r="WXM125" s="10"/>
      <c r="WXN125" s="10"/>
      <c r="WXO125" s="10"/>
      <c r="WXP125" s="10"/>
      <c r="WXQ125" s="10"/>
      <c r="WXR125" s="10"/>
      <c r="WXS125" s="10"/>
      <c r="WXT125" s="10"/>
      <c r="WXU125" s="10"/>
      <c r="WXV125" s="10"/>
      <c r="WXW125" s="10"/>
      <c r="WXX125" s="10"/>
      <c r="WXY125" s="10"/>
      <c r="WXZ125" s="10"/>
      <c r="WYA125" s="10"/>
      <c r="WYB125" s="10"/>
      <c r="WYC125" s="10"/>
      <c r="WYD125" s="10"/>
      <c r="WYE125" s="10"/>
      <c r="WYF125" s="10"/>
      <c r="WYG125" s="10"/>
      <c r="WYH125" s="10"/>
      <c r="WYI125" s="10"/>
      <c r="WYJ125" s="10"/>
      <c r="WYK125" s="10"/>
      <c r="WYL125" s="10"/>
      <c r="WYM125" s="10"/>
      <c r="WYN125" s="10"/>
      <c r="WYO125" s="10"/>
      <c r="WYP125" s="10"/>
      <c r="WYQ125" s="10"/>
      <c r="WYR125" s="10"/>
      <c r="WYS125" s="10"/>
      <c r="WYT125" s="10"/>
      <c r="WYU125" s="10"/>
      <c r="WYV125" s="10"/>
      <c r="WYW125" s="10"/>
      <c r="WYX125" s="10"/>
      <c r="WYY125" s="10"/>
      <c r="WYZ125" s="10"/>
      <c r="WZA125" s="10"/>
      <c r="WZB125" s="10"/>
      <c r="WZC125" s="10"/>
      <c r="WZD125" s="10"/>
      <c r="WZE125" s="10"/>
      <c r="WZF125" s="10"/>
      <c r="WZG125" s="10"/>
      <c r="WZH125" s="10"/>
      <c r="WZI125" s="10"/>
      <c r="WZJ125" s="10"/>
      <c r="WZK125" s="10"/>
      <c r="WZL125" s="10"/>
      <c r="WZM125" s="10"/>
      <c r="WZN125" s="10"/>
      <c r="WZO125" s="10"/>
      <c r="WZP125" s="10"/>
      <c r="WZQ125" s="10"/>
      <c r="WZR125" s="10"/>
      <c r="WZS125" s="10"/>
      <c r="WZT125" s="10"/>
      <c r="WZU125" s="10"/>
      <c r="WZV125" s="10"/>
      <c r="WZW125" s="10"/>
      <c r="WZX125" s="10"/>
      <c r="WZY125" s="10"/>
      <c r="WZZ125" s="10"/>
      <c r="XAA125" s="10"/>
      <c r="XAB125" s="10"/>
      <c r="XAC125" s="10"/>
      <c r="XAD125" s="10"/>
      <c r="XAE125" s="10"/>
      <c r="XAF125" s="10"/>
      <c r="XAG125" s="10"/>
      <c r="XAH125" s="10"/>
      <c r="XAI125" s="10"/>
      <c r="XAJ125" s="10"/>
      <c r="XAK125" s="10"/>
      <c r="XAL125" s="10"/>
      <c r="XAM125" s="10"/>
      <c r="XAN125" s="10"/>
      <c r="XAO125" s="10"/>
      <c r="XAP125" s="10"/>
      <c r="XAQ125" s="10"/>
      <c r="XAR125" s="10"/>
      <c r="XAS125" s="10"/>
      <c r="XAT125" s="10"/>
      <c r="XAU125" s="10"/>
      <c r="XAV125" s="10"/>
      <c r="XAW125" s="10"/>
      <c r="XAX125" s="10"/>
      <c r="XAY125" s="10"/>
      <c r="XAZ125" s="10"/>
      <c r="XBA125" s="10"/>
      <c r="XBB125" s="10"/>
      <c r="XBC125" s="10"/>
      <c r="XBD125" s="10"/>
      <c r="XBE125" s="10"/>
      <c r="XBF125" s="10"/>
      <c r="XBG125" s="10"/>
      <c r="XBH125" s="10"/>
      <c r="XBI125" s="10"/>
      <c r="XBJ125" s="10"/>
      <c r="XBK125" s="10"/>
      <c r="XBL125" s="10"/>
      <c r="XBM125" s="10"/>
      <c r="XBN125" s="10"/>
      <c r="XBO125" s="10"/>
      <c r="XBP125" s="10"/>
      <c r="XBQ125" s="10"/>
      <c r="XBR125" s="10"/>
      <c r="XBS125" s="10"/>
      <c r="XBT125" s="10"/>
      <c r="XBU125" s="10"/>
      <c r="XBV125" s="10"/>
      <c r="XBW125" s="10"/>
      <c r="XBX125" s="10"/>
      <c r="XBY125" s="10"/>
      <c r="XBZ125" s="10"/>
      <c r="XCA125" s="10"/>
      <c r="XCB125" s="10"/>
      <c r="XCC125" s="10"/>
      <c r="XCD125" s="10"/>
      <c r="XCE125" s="10"/>
      <c r="XCF125" s="10"/>
      <c r="XCG125" s="10"/>
      <c r="XCH125" s="10"/>
      <c r="XCI125" s="10"/>
      <c r="XCJ125" s="10"/>
      <c r="XCK125" s="10"/>
      <c r="XCL125" s="10"/>
      <c r="XCM125" s="10"/>
      <c r="XCN125" s="10"/>
      <c r="XCO125" s="10"/>
      <c r="XCP125" s="10"/>
      <c r="XCQ125" s="10"/>
      <c r="XCR125" s="10"/>
      <c r="XCS125" s="10"/>
      <c r="XCT125" s="10"/>
      <c r="XCU125" s="10"/>
      <c r="XCV125" s="10"/>
      <c r="XCW125" s="10"/>
      <c r="XCX125" s="10"/>
      <c r="XCY125" s="10"/>
      <c r="XCZ125" s="10"/>
      <c r="XDA125" s="10"/>
      <c r="XDB125" s="10"/>
      <c r="XDC125" s="10"/>
      <c r="XDD125" s="10"/>
      <c r="XDE125" s="10"/>
      <c r="XDF125" s="10"/>
      <c r="XDG125" s="10"/>
      <c r="XDH125" s="10"/>
      <c r="XDI125" s="10"/>
      <c r="XDJ125" s="10"/>
      <c r="XDK125" s="10"/>
      <c r="XDL125" s="10"/>
      <c r="XDM125" s="10"/>
      <c r="XDN125" s="10"/>
      <c r="XDO125" s="10"/>
      <c r="XDP125" s="10"/>
      <c r="XDQ125" s="10"/>
      <c r="XDR125" s="10"/>
      <c r="XDS125" s="10"/>
      <c r="XDT125" s="10"/>
      <c r="XDU125" s="10"/>
      <c r="XDV125" s="10"/>
      <c r="XDW125" s="10"/>
      <c r="XDX125" s="10"/>
      <c r="XDY125" s="10"/>
      <c r="XDZ125" s="10"/>
      <c r="XEA125" s="10"/>
      <c r="XEB125" s="10"/>
      <c r="XEC125" s="10"/>
      <c r="XED125" s="10"/>
      <c r="XEE125" s="10"/>
      <c r="XEF125" s="10"/>
      <c r="XEG125" s="10"/>
      <c r="XEH125" s="10"/>
      <c r="XEI125" s="10"/>
      <c r="XEJ125" s="10"/>
      <c r="XEK125" s="10"/>
      <c r="XEL125" s="10"/>
      <c r="XEM125" s="10"/>
      <c r="XEN125" s="10"/>
      <c r="XEO125" s="10"/>
      <c r="XEP125" s="10"/>
      <c r="XEQ125" s="10"/>
      <c r="XER125" s="10"/>
      <c r="XES125" s="10"/>
      <c r="XET125" s="10"/>
      <c r="XEU125" s="10"/>
      <c r="XEV125" s="10"/>
      <c r="XEW125" s="10"/>
      <c r="XEX125" s="10"/>
      <c r="XEY125" s="10"/>
      <c r="XEZ125" s="10"/>
      <c r="XFA125" s="10"/>
      <c r="XFB125" s="10"/>
      <c r="XFC125" s="10"/>
      <c r="XFD125" s="10"/>
    </row>
    <row r="126" spans="1:16384" s="1" customFormat="1" ht="44.25" customHeight="1">
      <c r="A126" s="578" t="s">
        <v>99</v>
      </c>
      <c r="B126" s="578" t="s">
        <v>100</v>
      </c>
      <c r="C126" s="578" t="s">
        <v>5</v>
      </c>
      <c r="D126" s="53" t="s">
        <v>9</v>
      </c>
      <c r="E126" s="52" t="s">
        <v>109</v>
      </c>
      <c r="F126" s="45" t="s">
        <v>22</v>
      </c>
      <c r="G126" s="10">
        <v>34</v>
      </c>
      <c r="H126" s="10">
        <v>34</v>
      </c>
      <c r="I126" s="41">
        <f t="shared" si="1"/>
        <v>100</v>
      </c>
      <c r="J126" s="601">
        <v>100</v>
      </c>
      <c r="K126" s="10"/>
      <c r="L126" s="10" t="s">
        <v>23</v>
      </c>
      <c r="M126" s="604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  <c r="XL126" s="10"/>
      <c r="XM126" s="10"/>
      <c r="XN126" s="10"/>
      <c r="XO126" s="10"/>
      <c r="XP126" s="10"/>
      <c r="XQ126" s="10"/>
      <c r="XR126" s="10"/>
      <c r="XS126" s="10"/>
      <c r="XT126" s="10"/>
      <c r="XU126" s="10"/>
      <c r="XV126" s="10"/>
      <c r="XW126" s="10"/>
      <c r="XX126" s="10"/>
      <c r="XY126" s="10"/>
      <c r="XZ126" s="10"/>
      <c r="YA126" s="10"/>
      <c r="YB126" s="10"/>
      <c r="YC126" s="10"/>
      <c r="YD126" s="10"/>
      <c r="YE126" s="10"/>
      <c r="YF126" s="10"/>
      <c r="YG126" s="10"/>
      <c r="YH126" s="10"/>
      <c r="YI126" s="10"/>
      <c r="YJ126" s="10"/>
      <c r="YK126" s="10"/>
      <c r="YL126" s="10"/>
      <c r="YM126" s="10"/>
      <c r="YN126" s="10"/>
      <c r="YO126" s="10"/>
      <c r="YP126" s="10"/>
      <c r="YQ126" s="10"/>
      <c r="YR126" s="10"/>
      <c r="YS126" s="10"/>
      <c r="YT126" s="10"/>
      <c r="YU126" s="10"/>
      <c r="YV126" s="10"/>
      <c r="YW126" s="10"/>
      <c r="YX126" s="10"/>
      <c r="YY126" s="10"/>
      <c r="YZ126" s="10"/>
      <c r="ZA126" s="10"/>
      <c r="ZB126" s="10"/>
      <c r="ZC126" s="10"/>
      <c r="ZD126" s="10"/>
      <c r="ZE126" s="10"/>
      <c r="ZF126" s="10"/>
      <c r="ZG126" s="10"/>
      <c r="ZH126" s="10"/>
      <c r="ZI126" s="10"/>
      <c r="ZJ126" s="10"/>
      <c r="ZK126" s="10"/>
      <c r="ZL126" s="10"/>
      <c r="ZM126" s="10"/>
      <c r="ZN126" s="10"/>
      <c r="ZO126" s="10"/>
      <c r="ZP126" s="10"/>
      <c r="ZQ126" s="10"/>
      <c r="ZR126" s="10"/>
      <c r="ZS126" s="10"/>
      <c r="ZT126" s="10"/>
      <c r="ZU126" s="10"/>
      <c r="ZV126" s="10"/>
      <c r="ZW126" s="10"/>
      <c r="ZX126" s="10"/>
      <c r="ZY126" s="10"/>
      <c r="ZZ126" s="10"/>
      <c r="AAA126" s="10"/>
      <c r="AAB126" s="10"/>
      <c r="AAC126" s="10"/>
      <c r="AAD126" s="10"/>
      <c r="AAE126" s="10"/>
      <c r="AAF126" s="10"/>
      <c r="AAG126" s="10"/>
      <c r="AAH126" s="10"/>
      <c r="AAI126" s="10"/>
      <c r="AAJ126" s="10"/>
      <c r="AAK126" s="10"/>
      <c r="AAL126" s="10"/>
      <c r="AAM126" s="10"/>
      <c r="AAN126" s="10"/>
      <c r="AAO126" s="10"/>
      <c r="AAP126" s="10"/>
      <c r="AAQ126" s="10"/>
      <c r="AAR126" s="10"/>
      <c r="AAS126" s="10"/>
      <c r="AAT126" s="10"/>
      <c r="AAU126" s="10"/>
      <c r="AAV126" s="10"/>
      <c r="AAW126" s="10"/>
      <c r="AAX126" s="10"/>
      <c r="AAY126" s="10"/>
      <c r="AAZ126" s="10"/>
      <c r="ABA126" s="10"/>
      <c r="ABB126" s="10"/>
      <c r="ABC126" s="10"/>
      <c r="ABD126" s="10"/>
      <c r="ABE126" s="10"/>
      <c r="ABF126" s="10"/>
      <c r="ABG126" s="10"/>
      <c r="ABH126" s="10"/>
      <c r="ABI126" s="10"/>
      <c r="ABJ126" s="10"/>
      <c r="ABK126" s="10"/>
      <c r="ABL126" s="10"/>
      <c r="ABM126" s="10"/>
      <c r="ABN126" s="10"/>
      <c r="ABO126" s="10"/>
      <c r="ABP126" s="10"/>
      <c r="ABQ126" s="10"/>
      <c r="ABR126" s="10"/>
      <c r="ABS126" s="10"/>
      <c r="ABT126" s="10"/>
      <c r="ABU126" s="10"/>
      <c r="ABV126" s="10"/>
      <c r="ABW126" s="10"/>
      <c r="ABX126" s="10"/>
      <c r="ABY126" s="10"/>
      <c r="ABZ126" s="10"/>
      <c r="ACA126" s="10"/>
      <c r="ACB126" s="10"/>
      <c r="ACC126" s="10"/>
      <c r="ACD126" s="10"/>
      <c r="ACE126" s="10"/>
      <c r="ACF126" s="10"/>
      <c r="ACG126" s="10"/>
      <c r="ACH126" s="10"/>
      <c r="ACI126" s="10"/>
      <c r="ACJ126" s="10"/>
      <c r="ACK126" s="10"/>
      <c r="ACL126" s="10"/>
      <c r="ACM126" s="10"/>
      <c r="ACN126" s="10"/>
      <c r="ACO126" s="10"/>
      <c r="ACP126" s="10"/>
      <c r="ACQ126" s="10"/>
      <c r="ACR126" s="10"/>
      <c r="ACS126" s="10"/>
      <c r="ACT126" s="10"/>
      <c r="ACU126" s="10"/>
      <c r="ACV126" s="10"/>
      <c r="ACW126" s="10"/>
      <c r="ACX126" s="10"/>
      <c r="ACY126" s="10"/>
      <c r="ACZ126" s="10"/>
      <c r="ADA126" s="10"/>
      <c r="ADB126" s="10"/>
      <c r="ADC126" s="10"/>
      <c r="ADD126" s="10"/>
      <c r="ADE126" s="10"/>
      <c r="ADF126" s="10"/>
      <c r="ADG126" s="10"/>
      <c r="ADH126" s="10"/>
      <c r="ADI126" s="10"/>
      <c r="ADJ126" s="10"/>
      <c r="ADK126" s="10"/>
      <c r="ADL126" s="10"/>
      <c r="ADM126" s="10"/>
      <c r="ADN126" s="10"/>
      <c r="ADO126" s="10"/>
      <c r="ADP126" s="10"/>
      <c r="ADQ126" s="10"/>
      <c r="ADR126" s="10"/>
      <c r="ADS126" s="10"/>
      <c r="ADT126" s="10"/>
      <c r="ADU126" s="10"/>
      <c r="ADV126" s="10"/>
      <c r="ADW126" s="10"/>
      <c r="ADX126" s="10"/>
      <c r="ADY126" s="10"/>
      <c r="ADZ126" s="10"/>
      <c r="AEA126" s="10"/>
      <c r="AEB126" s="10"/>
      <c r="AEC126" s="10"/>
      <c r="AED126" s="10"/>
      <c r="AEE126" s="10"/>
      <c r="AEF126" s="10"/>
      <c r="AEG126" s="10"/>
      <c r="AEH126" s="10"/>
      <c r="AEI126" s="10"/>
      <c r="AEJ126" s="10"/>
      <c r="AEK126" s="10"/>
      <c r="AEL126" s="10"/>
      <c r="AEM126" s="10"/>
      <c r="AEN126" s="10"/>
      <c r="AEO126" s="10"/>
      <c r="AEP126" s="10"/>
      <c r="AEQ126" s="10"/>
      <c r="AER126" s="10"/>
      <c r="AES126" s="10"/>
      <c r="AET126" s="10"/>
      <c r="AEU126" s="10"/>
      <c r="AEV126" s="10"/>
      <c r="AEW126" s="10"/>
      <c r="AEX126" s="10"/>
      <c r="AEY126" s="10"/>
      <c r="AEZ126" s="10"/>
      <c r="AFA126" s="10"/>
      <c r="AFB126" s="10"/>
      <c r="AFC126" s="10"/>
      <c r="AFD126" s="10"/>
      <c r="AFE126" s="10"/>
      <c r="AFF126" s="10"/>
      <c r="AFG126" s="10"/>
      <c r="AFH126" s="10"/>
      <c r="AFI126" s="10"/>
      <c r="AFJ126" s="10"/>
      <c r="AFK126" s="10"/>
      <c r="AFL126" s="10"/>
      <c r="AFM126" s="10"/>
      <c r="AFN126" s="10"/>
      <c r="AFO126" s="10"/>
      <c r="AFP126" s="10"/>
      <c r="AFQ126" s="10"/>
      <c r="AFR126" s="10"/>
      <c r="AFS126" s="10"/>
      <c r="AFT126" s="10"/>
      <c r="AFU126" s="10"/>
      <c r="AFV126" s="10"/>
      <c r="AFW126" s="10"/>
      <c r="AFX126" s="10"/>
      <c r="AFY126" s="10"/>
      <c r="AFZ126" s="10"/>
      <c r="AGA126" s="10"/>
      <c r="AGB126" s="10"/>
      <c r="AGC126" s="10"/>
      <c r="AGD126" s="10"/>
      <c r="AGE126" s="10"/>
      <c r="AGF126" s="10"/>
      <c r="AGG126" s="10"/>
      <c r="AGH126" s="10"/>
      <c r="AGI126" s="10"/>
      <c r="AGJ126" s="10"/>
      <c r="AGK126" s="10"/>
      <c r="AGL126" s="10"/>
      <c r="AGM126" s="10"/>
      <c r="AGN126" s="10"/>
      <c r="AGO126" s="10"/>
      <c r="AGP126" s="10"/>
      <c r="AGQ126" s="10"/>
      <c r="AGR126" s="10"/>
      <c r="AGS126" s="10"/>
      <c r="AGT126" s="10"/>
      <c r="AGU126" s="10"/>
      <c r="AGV126" s="10"/>
      <c r="AGW126" s="10"/>
      <c r="AGX126" s="10"/>
      <c r="AGY126" s="10"/>
      <c r="AGZ126" s="10"/>
      <c r="AHA126" s="10"/>
      <c r="AHB126" s="10"/>
      <c r="AHC126" s="10"/>
      <c r="AHD126" s="10"/>
      <c r="AHE126" s="10"/>
      <c r="AHF126" s="10"/>
      <c r="AHG126" s="10"/>
      <c r="AHH126" s="10"/>
      <c r="AHI126" s="10"/>
      <c r="AHJ126" s="10"/>
      <c r="AHK126" s="10"/>
      <c r="AHL126" s="10"/>
      <c r="AHM126" s="10"/>
      <c r="AHN126" s="10"/>
      <c r="AHO126" s="10"/>
      <c r="AHP126" s="10"/>
      <c r="AHQ126" s="10"/>
      <c r="AHR126" s="10"/>
      <c r="AHS126" s="10"/>
      <c r="AHT126" s="10"/>
      <c r="AHU126" s="10"/>
      <c r="AHV126" s="10"/>
      <c r="AHW126" s="10"/>
      <c r="AHX126" s="10"/>
      <c r="AHY126" s="10"/>
      <c r="AHZ126" s="10"/>
      <c r="AIA126" s="10"/>
      <c r="AIB126" s="10"/>
      <c r="AIC126" s="10"/>
      <c r="AID126" s="10"/>
      <c r="AIE126" s="10"/>
      <c r="AIF126" s="10"/>
      <c r="AIG126" s="10"/>
      <c r="AIH126" s="10"/>
      <c r="AII126" s="10"/>
      <c r="AIJ126" s="10"/>
      <c r="AIK126" s="10"/>
      <c r="AIL126" s="10"/>
      <c r="AIM126" s="10"/>
      <c r="AIN126" s="10"/>
      <c r="AIO126" s="10"/>
      <c r="AIP126" s="10"/>
      <c r="AIQ126" s="10"/>
      <c r="AIR126" s="10"/>
      <c r="AIS126" s="10"/>
      <c r="AIT126" s="10"/>
      <c r="AIU126" s="10"/>
      <c r="AIV126" s="10"/>
      <c r="AIW126" s="10"/>
      <c r="AIX126" s="10"/>
      <c r="AIY126" s="10"/>
      <c r="AIZ126" s="10"/>
      <c r="AJA126" s="10"/>
      <c r="AJB126" s="10"/>
      <c r="AJC126" s="10"/>
      <c r="AJD126" s="10"/>
      <c r="AJE126" s="10"/>
      <c r="AJF126" s="10"/>
      <c r="AJG126" s="10"/>
      <c r="AJH126" s="10"/>
      <c r="AJI126" s="10"/>
      <c r="AJJ126" s="10"/>
      <c r="AJK126" s="10"/>
      <c r="AJL126" s="10"/>
      <c r="AJM126" s="10"/>
      <c r="AJN126" s="10"/>
      <c r="AJO126" s="10"/>
      <c r="AJP126" s="10"/>
      <c r="AJQ126" s="10"/>
      <c r="AJR126" s="10"/>
      <c r="AJS126" s="10"/>
      <c r="AJT126" s="10"/>
      <c r="AJU126" s="10"/>
      <c r="AJV126" s="10"/>
      <c r="AJW126" s="10"/>
      <c r="AJX126" s="10"/>
      <c r="AJY126" s="10"/>
      <c r="AJZ126" s="10"/>
      <c r="AKA126" s="10"/>
      <c r="AKB126" s="10"/>
      <c r="AKC126" s="10"/>
      <c r="AKD126" s="10"/>
      <c r="AKE126" s="10"/>
      <c r="AKF126" s="10"/>
      <c r="AKG126" s="10"/>
      <c r="AKH126" s="10"/>
      <c r="AKI126" s="10"/>
      <c r="AKJ126" s="10"/>
      <c r="AKK126" s="10"/>
      <c r="AKL126" s="10"/>
      <c r="AKM126" s="10"/>
      <c r="AKN126" s="10"/>
      <c r="AKO126" s="10"/>
      <c r="AKP126" s="10"/>
      <c r="AKQ126" s="10"/>
      <c r="AKR126" s="10"/>
      <c r="AKS126" s="10"/>
      <c r="AKT126" s="10"/>
      <c r="AKU126" s="10"/>
      <c r="AKV126" s="10"/>
      <c r="AKW126" s="10"/>
      <c r="AKX126" s="10"/>
      <c r="AKY126" s="10"/>
      <c r="AKZ126" s="10"/>
      <c r="ALA126" s="10"/>
      <c r="ALB126" s="10"/>
      <c r="ALC126" s="10"/>
      <c r="ALD126" s="10"/>
      <c r="ALE126" s="10"/>
      <c r="ALF126" s="10"/>
      <c r="ALG126" s="10"/>
      <c r="ALH126" s="10"/>
      <c r="ALI126" s="10"/>
      <c r="ALJ126" s="10"/>
      <c r="ALK126" s="10"/>
      <c r="ALL126" s="10"/>
      <c r="ALM126" s="10"/>
      <c r="ALN126" s="10"/>
      <c r="ALO126" s="10"/>
      <c r="ALP126" s="10"/>
      <c r="ALQ126" s="10"/>
      <c r="ALR126" s="10"/>
      <c r="ALS126" s="10"/>
      <c r="ALT126" s="10"/>
      <c r="ALU126" s="10"/>
      <c r="ALV126" s="10"/>
      <c r="ALW126" s="10"/>
      <c r="ALX126" s="10"/>
      <c r="ALY126" s="10"/>
      <c r="ALZ126" s="10"/>
      <c r="AMA126" s="10"/>
      <c r="AMB126" s="10"/>
      <c r="AMC126" s="10"/>
      <c r="AMD126" s="10"/>
      <c r="AME126" s="10"/>
      <c r="AMF126" s="10"/>
      <c r="AMG126" s="10"/>
      <c r="AMH126" s="10"/>
      <c r="AMI126" s="10"/>
      <c r="AMJ126" s="10"/>
      <c r="AMK126" s="10"/>
      <c r="AML126" s="10"/>
      <c r="AMM126" s="10"/>
      <c r="AMN126" s="10"/>
      <c r="AMO126" s="10"/>
      <c r="AMP126" s="10"/>
      <c r="AMQ126" s="10"/>
      <c r="AMR126" s="10"/>
      <c r="AMS126" s="10"/>
      <c r="AMT126" s="10"/>
      <c r="AMU126" s="10"/>
      <c r="AMV126" s="10"/>
      <c r="AMW126" s="10"/>
      <c r="AMX126" s="10"/>
      <c r="AMY126" s="10"/>
      <c r="AMZ126" s="10"/>
      <c r="ANA126" s="10"/>
      <c r="ANB126" s="10"/>
      <c r="ANC126" s="10"/>
      <c r="AND126" s="10"/>
      <c r="ANE126" s="10"/>
      <c r="ANF126" s="10"/>
      <c r="ANG126" s="10"/>
      <c r="ANH126" s="10"/>
      <c r="ANI126" s="10"/>
      <c r="ANJ126" s="10"/>
      <c r="ANK126" s="10"/>
      <c r="ANL126" s="10"/>
      <c r="ANM126" s="10"/>
      <c r="ANN126" s="10"/>
      <c r="ANO126" s="10"/>
      <c r="ANP126" s="10"/>
      <c r="ANQ126" s="10"/>
      <c r="ANR126" s="10"/>
      <c r="ANS126" s="10"/>
      <c r="ANT126" s="10"/>
      <c r="ANU126" s="10"/>
      <c r="ANV126" s="10"/>
      <c r="ANW126" s="10"/>
      <c r="ANX126" s="10"/>
      <c r="ANY126" s="10"/>
      <c r="ANZ126" s="10"/>
      <c r="AOA126" s="10"/>
      <c r="AOB126" s="10"/>
      <c r="AOC126" s="10"/>
      <c r="AOD126" s="10"/>
      <c r="AOE126" s="10"/>
      <c r="AOF126" s="10"/>
      <c r="AOG126" s="10"/>
      <c r="AOH126" s="10"/>
      <c r="AOI126" s="10"/>
      <c r="AOJ126" s="10"/>
      <c r="AOK126" s="10"/>
      <c r="AOL126" s="10"/>
      <c r="AOM126" s="10"/>
      <c r="AON126" s="10"/>
      <c r="AOO126" s="10"/>
      <c r="AOP126" s="10"/>
      <c r="AOQ126" s="10"/>
      <c r="AOR126" s="10"/>
      <c r="AOS126" s="10"/>
      <c r="AOT126" s="10"/>
      <c r="AOU126" s="10"/>
      <c r="AOV126" s="10"/>
      <c r="AOW126" s="10"/>
      <c r="AOX126" s="10"/>
      <c r="AOY126" s="10"/>
      <c r="AOZ126" s="10"/>
      <c r="APA126" s="10"/>
      <c r="APB126" s="10"/>
      <c r="APC126" s="10"/>
      <c r="APD126" s="10"/>
      <c r="APE126" s="10"/>
      <c r="APF126" s="10"/>
      <c r="APG126" s="10"/>
      <c r="APH126" s="10"/>
      <c r="API126" s="10"/>
      <c r="APJ126" s="10"/>
      <c r="APK126" s="10"/>
      <c r="APL126" s="10"/>
      <c r="APM126" s="10"/>
      <c r="APN126" s="10"/>
      <c r="APO126" s="10"/>
      <c r="APP126" s="10"/>
      <c r="APQ126" s="10"/>
      <c r="APR126" s="10"/>
      <c r="APS126" s="10"/>
      <c r="APT126" s="10"/>
      <c r="APU126" s="10"/>
      <c r="APV126" s="10"/>
      <c r="APW126" s="10"/>
      <c r="APX126" s="10"/>
      <c r="APY126" s="10"/>
      <c r="APZ126" s="10"/>
      <c r="AQA126" s="10"/>
      <c r="AQB126" s="10"/>
      <c r="AQC126" s="10"/>
      <c r="AQD126" s="10"/>
      <c r="AQE126" s="10"/>
      <c r="AQF126" s="10"/>
      <c r="AQG126" s="10"/>
      <c r="AQH126" s="10"/>
      <c r="AQI126" s="10"/>
      <c r="AQJ126" s="10"/>
      <c r="AQK126" s="10"/>
      <c r="AQL126" s="10"/>
      <c r="AQM126" s="10"/>
      <c r="AQN126" s="10"/>
      <c r="AQO126" s="10"/>
      <c r="AQP126" s="10"/>
      <c r="AQQ126" s="10"/>
      <c r="AQR126" s="10"/>
      <c r="AQS126" s="10"/>
      <c r="AQT126" s="10"/>
      <c r="AQU126" s="10"/>
      <c r="AQV126" s="10"/>
      <c r="AQW126" s="10"/>
      <c r="AQX126" s="10"/>
      <c r="AQY126" s="10"/>
      <c r="AQZ126" s="10"/>
      <c r="ARA126" s="10"/>
      <c r="ARB126" s="10"/>
      <c r="ARC126" s="10"/>
      <c r="ARD126" s="10"/>
      <c r="ARE126" s="10"/>
      <c r="ARF126" s="10"/>
      <c r="ARG126" s="10"/>
      <c r="ARH126" s="10"/>
      <c r="ARI126" s="10"/>
      <c r="ARJ126" s="10"/>
      <c r="ARK126" s="10"/>
      <c r="ARL126" s="10"/>
      <c r="ARM126" s="10"/>
      <c r="ARN126" s="10"/>
      <c r="ARO126" s="10"/>
      <c r="ARP126" s="10"/>
      <c r="ARQ126" s="10"/>
      <c r="ARR126" s="10"/>
      <c r="ARS126" s="10"/>
      <c r="ART126" s="10"/>
      <c r="ARU126" s="10"/>
      <c r="ARV126" s="10"/>
      <c r="ARW126" s="10"/>
      <c r="ARX126" s="10"/>
      <c r="ARY126" s="10"/>
      <c r="ARZ126" s="10"/>
      <c r="ASA126" s="10"/>
      <c r="ASB126" s="10"/>
      <c r="ASC126" s="10"/>
      <c r="ASD126" s="10"/>
      <c r="ASE126" s="10"/>
      <c r="ASF126" s="10"/>
      <c r="ASG126" s="10"/>
      <c r="ASH126" s="10"/>
      <c r="ASI126" s="10"/>
      <c r="ASJ126" s="10"/>
      <c r="ASK126" s="10"/>
      <c r="ASL126" s="10"/>
      <c r="ASM126" s="10"/>
      <c r="ASN126" s="10"/>
      <c r="ASO126" s="10"/>
      <c r="ASP126" s="10"/>
      <c r="ASQ126" s="10"/>
      <c r="ASR126" s="10"/>
      <c r="ASS126" s="10"/>
      <c r="AST126" s="10"/>
      <c r="ASU126" s="10"/>
      <c r="ASV126" s="10"/>
      <c r="ASW126" s="10"/>
      <c r="ASX126" s="10"/>
      <c r="ASY126" s="10"/>
      <c r="ASZ126" s="10"/>
      <c r="ATA126" s="10"/>
      <c r="ATB126" s="10"/>
      <c r="ATC126" s="10"/>
      <c r="ATD126" s="10"/>
      <c r="ATE126" s="10"/>
      <c r="ATF126" s="10"/>
      <c r="ATG126" s="10"/>
      <c r="ATH126" s="10"/>
      <c r="ATI126" s="10"/>
      <c r="ATJ126" s="10"/>
      <c r="ATK126" s="10"/>
      <c r="ATL126" s="10"/>
      <c r="ATM126" s="10"/>
      <c r="ATN126" s="10"/>
      <c r="ATO126" s="10"/>
      <c r="ATP126" s="10"/>
      <c r="ATQ126" s="10"/>
      <c r="ATR126" s="10"/>
      <c r="ATS126" s="10"/>
      <c r="ATT126" s="10"/>
      <c r="ATU126" s="10"/>
      <c r="ATV126" s="10"/>
      <c r="ATW126" s="10"/>
      <c r="ATX126" s="10"/>
      <c r="ATY126" s="10"/>
      <c r="ATZ126" s="10"/>
      <c r="AUA126" s="10"/>
      <c r="AUB126" s="10"/>
      <c r="AUC126" s="10"/>
      <c r="AUD126" s="10"/>
      <c r="AUE126" s="10"/>
      <c r="AUF126" s="10"/>
      <c r="AUG126" s="10"/>
      <c r="AUH126" s="10"/>
      <c r="AUI126" s="10"/>
      <c r="AUJ126" s="10"/>
      <c r="AUK126" s="10"/>
      <c r="AUL126" s="10"/>
      <c r="AUM126" s="10"/>
      <c r="AUN126" s="10"/>
      <c r="AUO126" s="10"/>
      <c r="AUP126" s="10"/>
      <c r="AUQ126" s="10"/>
      <c r="AUR126" s="10"/>
      <c r="AUS126" s="10"/>
      <c r="AUT126" s="10"/>
      <c r="AUU126" s="10"/>
      <c r="AUV126" s="10"/>
      <c r="AUW126" s="10"/>
      <c r="AUX126" s="10"/>
      <c r="AUY126" s="10"/>
      <c r="AUZ126" s="10"/>
      <c r="AVA126" s="10"/>
      <c r="AVB126" s="10"/>
      <c r="AVC126" s="10"/>
      <c r="AVD126" s="10"/>
      <c r="AVE126" s="10"/>
      <c r="AVF126" s="10"/>
      <c r="AVG126" s="10"/>
      <c r="AVH126" s="10"/>
      <c r="AVI126" s="10"/>
      <c r="AVJ126" s="10"/>
      <c r="AVK126" s="10"/>
      <c r="AVL126" s="10"/>
      <c r="AVM126" s="10"/>
      <c r="AVN126" s="10"/>
      <c r="AVO126" s="10"/>
      <c r="AVP126" s="10"/>
      <c r="AVQ126" s="10"/>
      <c r="AVR126" s="10"/>
      <c r="AVS126" s="10"/>
      <c r="AVT126" s="10"/>
      <c r="AVU126" s="10"/>
      <c r="AVV126" s="10"/>
      <c r="AVW126" s="10"/>
      <c r="AVX126" s="10"/>
      <c r="AVY126" s="10"/>
      <c r="AVZ126" s="10"/>
      <c r="AWA126" s="10"/>
      <c r="AWB126" s="10"/>
      <c r="AWC126" s="10"/>
      <c r="AWD126" s="10"/>
      <c r="AWE126" s="10"/>
      <c r="AWF126" s="10"/>
      <c r="AWG126" s="10"/>
      <c r="AWH126" s="10"/>
      <c r="AWI126" s="10"/>
      <c r="AWJ126" s="10"/>
      <c r="AWK126" s="10"/>
      <c r="AWL126" s="10"/>
      <c r="AWM126" s="10"/>
      <c r="AWN126" s="10"/>
      <c r="AWO126" s="10"/>
      <c r="AWP126" s="10"/>
      <c r="AWQ126" s="10"/>
      <c r="AWR126" s="10"/>
      <c r="AWS126" s="10"/>
      <c r="AWT126" s="10"/>
      <c r="AWU126" s="10"/>
      <c r="AWV126" s="10"/>
      <c r="AWW126" s="10"/>
      <c r="AWX126" s="10"/>
      <c r="AWY126" s="10"/>
      <c r="AWZ126" s="10"/>
      <c r="AXA126" s="10"/>
      <c r="AXB126" s="10"/>
      <c r="AXC126" s="10"/>
      <c r="AXD126" s="10"/>
      <c r="AXE126" s="10"/>
      <c r="AXF126" s="10"/>
      <c r="AXG126" s="10"/>
      <c r="AXH126" s="10"/>
      <c r="AXI126" s="10"/>
      <c r="AXJ126" s="10"/>
      <c r="AXK126" s="10"/>
      <c r="AXL126" s="10"/>
      <c r="AXM126" s="10"/>
      <c r="AXN126" s="10"/>
      <c r="AXO126" s="10"/>
      <c r="AXP126" s="10"/>
      <c r="AXQ126" s="10"/>
      <c r="AXR126" s="10"/>
      <c r="AXS126" s="10"/>
      <c r="AXT126" s="10"/>
      <c r="AXU126" s="10"/>
      <c r="AXV126" s="10"/>
      <c r="AXW126" s="10"/>
      <c r="AXX126" s="10"/>
      <c r="AXY126" s="10"/>
      <c r="AXZ126" s="10"/>
      <c r="AYA126" s="10"/>
      <c r="AYB126" s="10"/>
      <c r="AYC126" s="10"/>
      <c r="AYD126" s="10"/>
      <c r="AYE126" s="10"/>
      <c r="AYF126" s="10"/>
      <c r="AYG126" s="10"/>
      <c r="AYH126" s="10"/>
      <c r="AYI126" s="10"/>
      <c r="AYJ126" s="10"/>
      <c r="AYK126" s="10"/>
      <c r="AYL126" s="10"/>
      <c r="AYM126" s="10"/>
      <c r="AYN126" s="10"/>
      <c r="AYO126" s="10"/>
      <c r="AYP126" s="10"/>
      <c r="AYQ126" s="10"/>
      <c r="AYR126" s="10"/>
      <c r="AYS126" s="10"/>
      <c r="AYT126" s="10"/>
      <c r="AYU126" s="10"/>
      <c r="AYV126" s="10"/>
      <c r="AYW126" s="10"/>
      <c r="AYX126" s="10"/>
      <c r="AYY126" s="10"/>
      <c r="AYZ126" s="10"/>
      <c r="AZA126" s="10"/>
      <c r="AZB126" s="10"/>
      <c r="AZC126" s="10"/>
      <c r="AZD126" s="10"/>
      <c r="AZE126" s="10"/>
      <c r="AZF126" s="10"/>
      <c r="AZG126" s="10"/>
      <c r="AZH126" s="10"/>
      <c r="AZI126" s="10"/>
      <c r="AZJ126" s="10"/>
      <c r="AZK126" s="10"/>
      <c r="AZL126" s="10"/>
      <c r="AZM126" s="10"/>
      <c r="AZN126" s="10"/>
      <c r="AZO126" s="10"/>
      <c r="AZP126" s="10"/>
      <c r="AZQ126" s="10"/>
      <c r="AZR126" s="10"/>
      <c r="AZS126" s="10"/>
      <c r="AZT126" s="10"/>
      <c r="AZU126" s="10"/>
      <c r="AZV126" s="10"/>
      <c r="AZW126" s="10"/>
      <c r="AZX126" s="10"/>
      <c r="AZY126" s="10"/>
      <c r="AZZ126" s="10"/>
      <c r="BAA126" s="10"/>
      <c r="BAB126" s="10"/>
      <c r="BAC126" s="10"/>
      <c r="BAD126" s="10"/>
      <c r="BAE126" s="10"/>
      <c r="BAF126" s="10"/>
      <c r="BAG126" s="10"/>
      <c r="BAH126" s="10"/>
      <c r="BAI126" s="10"/>
      <c r="BAJ126" s="10"/>
      <c r="BAK126" s="10"/>
      <c r="BAL126" s="10"/>
      <c r="BAM126" s="10"/>
      <c r="BAN126" s="10"/>
      <c r="BAO126" s="10"/>
      <c r="BAP126" s="10"/>
      <c r="BAQ126" s="10"/>
      <c r="BAR126" s="10"/>
      <c r="BAS126" s="10"/>
      <c r="BAT126" s="10"/>
      <c r="BAU126" s="10"/>
      <c r="BAV126" s="10"/>
      <c r="BAW126" s="10"/>
      <c r="BAX126" s="10"/>
      <c r="BAY126" s="10"/>
      <c r="BAZ126" s="10"/>
      <c r="BBA126" s="10"/>
      <c r="BBB126" s="10"/>
      <c r="BBC126" s="10"/>
      <c r="BBD126" s="10"/>
      <c r="BBE126" s="10"/>
      <c r="BBF126" s="10"/>
      <c r="BBG126" s="10"/>
      <c r="BBH126" s="10"/>
      <c r="BBI126" s="10"/>
      <c r="BBJ126" s="10"/>
      <c r="BBK126" s="10"/>
      <c r="BBL126" s="10"/>
      <c r="BBM126" s="10"/>
      <c r="BBN126" s="10"/>
      <c r="BBO126" s="10"/>
      <c r="BBP126" s="10"/>
      <c r="BBQ126" s="10"/>
      <c r="BBR126" s="10"/>
      <c r="BBS126" s="10"/>
      <c r="BBT126" s="10"/>
      <c r="BBU126" s="10"/>
      <c r="BBV126" s="10"/>
      <c r="BBW126" s="10"/>
      <c r="BBX126" s="10"/>
      <c r="BBY126" s="10"/>
      <c r="BBZ126" s="10"/>
      <c r="BCA126" s="10"/>
      <c r="BCB126" s="10"/>
      <c r="BCC126" s="10"/>
      <c r="BCD126" s="10"/>
      <c r="BCE126" s="10"/>
      <c r="BCF126" s="10"/>
      <c r="BCG126" s="10"/>
      <c r="BCH126" s="10"/>
      <c r="BCI126" s="10"/>
      <c r="BCJ126" s="10"/>
      <c r="BCK126" s="10"/>
      <c r="BCL126" s="10"/>
      <c r="BCM126" s="10"/>
      <c r="BCN126" s="10"/>
      <c r="BCO126" s="10"/>
      <c r="BCP126" s="10"/>
      <c r="BCQ126" s="10"/>
      <c r="BCR126" s="10"/>
      <c r="BCS126" s="10"/>
      <c r="BCT126" s="10"/>
      <c r="BCU126" s="10"/>
      <c r="BCV126" s="10"/>
      <c r="BCW126" s="10"/>
      <c r="BCX126" s="10"/>
      <c r="BCY126" s="10"/>
      <c r="BCZ126" s="10"/>
      <c r="BDA126" s="10"/>
      <c r="BDB126" s="10"/>
      <c r="BDC126" s="10"/>
      <c r="BDD126" s="10"/>
      <c r="BDE126" s="10"/>
      <c r="BDF126" s="10"/>
      <c r="BDG126" s="10"/>
      <c r="BDH126" s="10"/>
      <c r="BDI126" s="10"/>
      <c r="BDJ126" s="10"/>
      <c r="BDK126" s="10"/>
      <c r="BDL126" s="10"/>
      <c r="BDM126" s="10"/>
      <c r="BDN126" s="10"/>
      <c r="BDO126" s="10"/>
      <c r="BDP126" s="10"/>
      <c r="BDQ126" s="10"/>
      <c r="BDR126" s="10"/>
      <c r="BDS126" s="10"/>
      <c r="BDT126" s="10"/>
      <c r="BDU126" s="10"/>
      <c r="BDV126" s="10"/>
      <c r="BDW126" s="10"/>
      <c r="BDX126" s="10"/>
      <c r="BDY126" s="10"/>
      <c r="BDZ126" s="10"/>
      <c r="BEA126" s="10"/>
      <c r="BEB126" s="10"/>
      <c r="BEC126" s="10"/>
      <c r="BED126" s="10"/>
      <c r="BEE126" s="10"/>
      <c r="BEF126" s="10"/>
      <c r="BEG126" s="10"/>
      <c r="BEH126" s="10"/>
      <c r="BEI126" s="10"/>
      <c r="BEJ126" s="10"/>
      <c r="BEK126" s="10"/>
      <c r="BEL126" s="10"/>
      <c r="BEM126" s="10"/>
      <c r="BEN126" s="10"/>
      <c r="BEO126" s="10"/>
      <c r="BEP126" s="10"/>
      <c r="BEQ126" s="10"/>
      <c r="BER126" s="10"/>
      <c r="BES126" s="10"/>
      <c r="BET126" s="10"/>
      <c r="BEU126" s="10"/>
      <c r="BEV126" s="10"/>
      <c r="BEW126" s="10"/>
      <c r="BEX126" s="10"/>
      <c r="BEY126" s="10"/>
      <c r="BEZ126" s="10"/>
      <c r="BFA126" s="10"/>
      <c r="BFB126" s="10"/>
      <c r="BFC126" s="10"/>
      <c r="BFD126" s="10"/>
      <c r="BFE126" s="10"/>
      <c r="BFF126" s="10"/>
      <c r="BFG126" s="10"/>
      <c r="BFH126" s="10"/>
      <c r="BFI126" s="10"/>
      <c r="BFJ126" s="10"/>
      <c r="BFK126" s="10"/>
      <c r="BFL126" s="10"/>
      <c r="BFM126" s="10"/>
      <c r="BFN126" s="10"/>
      <c r="BFO126" s="10"/>
      <c r="BFP126" s="10"/>
      <c r="BFQ126" s="10"/>
      <c r="BFR126" s="10"/>
      <c r="BFS126" s="10"/>
      <c r="BFT126" s="10"/>
      <c r="BFU126" s="10"/>
      <c r="BFV126" s="10"/>
      <c r="BFW126" s="10"/>
      <c r="BFX126" s="10"/>
      <c r="BFY126" s="10"/>
      <c r="BFZ126" s="10"/>
      <c r="BGA126" s="10"/>
      <c r="BGB126" s="10"/>
      <c r="BGC126" s="10"/>
      <c r="BGD126" s="10"/>
      <c r="BGE126" s="10"/>
      <c r="BGF126" s="10"/>
      <c r="BGG126" s="10"/>
      <c r="BGH126" s="10"/>
      <c r="BGI126" s="10"/>
      <c r="BGJ126" s="10"/>
      <c r="BGK126" s="10"/>
      <c r="BGL126" s="10"/>
      <c r="BGM126" s="10"/>
      <c r="BGN126" s="10"/>
      <c r="BGO126" s="10"/>
      <c r="BGP126" s="10"/>
      <c r="BGQ126" s="10"/>
      <c r="BGR126" s="10"/>
      <c r="BGS126" s="10"/>
      <c r="BGT126" s="10"/>
      <c r="BGU126" s="10"/>
      <c r="BGV126" s="10"/>
      <c r="BGW126" s="10"/>
      <c r="BGX126" s="10"/>
      <c r="BGY126" s="10"/>
      <c r="BGZ126" s="10"/>
      <c r="BHA126" s="10"/>
      <c r="BHB126" s="10"/>
      <c r="BHC126" s="10"/>
      <c r="BHD126" s="10"/>
      <c r="BHE126" s="10"/>
      <c r="BHF126" s="10"/>
      <c r="BHG126" s="10"/>
      <c r="BHH126" s="10"/>
      <c r="BHI126" s="10"/>
      <c r="BHJ126" s="10"/>
      <c r="BHK126" s="10"/>
      <c r="BHL126" s="10"/>
      <c r="BHM126" s="10"/>
      <c r="BHN126" s="10"/>
      <c r="BHO126" s="10"/>
      <c r="BHP126" s="10"/>
      <c r="BHQ126" s="10"/>
      <c r="BHR126" s="10"/>
      <c r="BHS126" s="10"/>
      <c r="BHT126" s="10"/>
      <c r="BHU126" s="10"/>
      <c r="BHV126" s="10"/>
      <c r="BHW126" s="10"/>
      <c r="BHX126" s="10"/>
      <c r="BHY126" s="10"/>
      <c r="BHZ126" s="10"/>
      <c r="BIA126" s="10"/>
      <c r="BIB126" s="10"/>
      <c r="BIC126" s="10"/>
      <c r="BID126" s="10"/>
      <c r="BIE126" s="10"/>
      <c r="BIF126" s="10"/>
      <c r="BIG126" s="10"/>
      <c r="BIH126" s="10"/>
      <c r="BII126" s="10"/>
      <c r="BIJ126" s="10"/>
      <c r="BIK126" s="10"/>
      <c r="BIL126" s="10"/>
      <c r="BIM126" s="10"/>
      <c r="BIN126" s="10"/>
      <c r="BIO126" s="10"/>
      <c r="BIP126" s="10"/>
      <c r="BIQ126" s="10"/>
      <c r="BIR126" s="10"/>
      <c r="BIS126" s="10"/>
      <c r="BIT126" s="10"/>
      <c r="BIU126" s="10"/>
      <c r="BIV126" s="10"/>
      <c r="BIW126" s="10"/>
      <c r="BIX126" s="10"/>
      <c r="BIY126" s="10"/>
      <c r="BIZ126" s="10"/>
      <c r="BJA126" s="10"/>
      <c r="BJB126" s="10"/>
      <c r="BJC126" s="10"/>
      <c r="BJD126" s="10"/>
      <c r="BJE126" s="10"/>
      <c r="BJF126" s="10"/>
      <c r="BJG126" s="10"/>
      <c r="BJH126" s="10"/>
      <c r="BJI126" s="10"/>
      <c r="BJJ126" s="10"/>
      <c r="BJK126" s="10"/>
      <c r="BJL126" s="10"/>
      <c r="BJM126" s="10"/>
      <c r="BJN126" s="10"/>
      <c r="BJO126" s="10"/>
      <c r="BJP126" s="10"/>
      <c r="BJQ126" s="10"/>
      <c r="BJR126" s="10"/>
      <c r="BJS126" s="10"/>
      <c r="BJT126" s="10"/>
      <c r="BJU126" s="10"/>
      <c r="BJV126" s="10"/>
      <c r="BJW126" s="10"/>
      <c r="BJX126" s="10"/>
      <c r="BJY126" s="10"/>
      <c r="BJZ126" s="10"/>
      <c r="BKA126" s="10"/>
      <c r="BKB126" s="10"/>
      <c r="BKC126" s="10"/>
      <c r="BKD126" s="10"/>
      <c r="BKE126" s="10"/>
      <c r="BKF126" s="10"/>
      <c r="BKG126" s="10"/>
      <c r="BKH126" s="10"/>
      <c r="BKI126" s="10"/>
      <c r="BKJ126" s="10"/>
      <c r="BKK126" s="10"/>
      <c r="BKL126" s="10"/>
      <c r="BKM126" s="10"/>
      <c r="BKN126" s="10"/>
      <c r="BKO126" s="10"/>
      <c r="BKP126" s="10"/>
      <c r="BKQ126" s="10"/>
      <c r="BKR126" s="10"/>
      <c r="BKS126" s="10"/>
      <c r="BKT126" s="10"/>
      <c r="BKU126" s="10"/>
      <c r="BKV126" s="10"/>
      <c r="BKW126" s="10"/>
      <c r="BKX126" s="10"/>
      <c r="BKY126" s="10"/>
      <c r="BKZ126" s="10"/>
      <c r="BLA126" s="10"/>
      <c r="BLB126" s="10"/>
      <c r="BLC126" s="10"/>
      <c r="BLD126" s="10"/>
      <c r="BLE126" s="10"/>
      <c r="BLF126" s="10"/>
      <c r="BLG126" s="10"/>
      <c r="BLH126" s="10"/>
      <c r="BLI126" s="10"/>
      <c r="BLJ126" s="10"/>
      <c r="BLK126" s="10"/>
      <c r="BLL126" s="10"/>
      <c r="BLM126" s="10"/>
      <c r="BLN126" s="10"/>
      <c r="BLO126" s="10"/>
      <c r="BLP126" s="10"/>
      <c r="BLQ126" s="10"/>
      <c r="BLR126" s="10"/>
      <c r="BLS126" s="10"/>
      <c r="BLT126" s="10"/>
      <c r="BLU126" s="10"/>
      <c r="BLV126" s="10"/>
      <c r="BLW126" s="10"/>
      <c r="BLX126" s="10"/>
      <c r="BLY126" s="10"/>
      <c r="BLZ126" s="10"/>
      <c r="BMA126" s="10"/>
      <c r="BMB126" s="10"/>
      <c r="BMC126" s="10"/>
      <c r="BMD126" s="10"/>
      <c r="BME126" s="10"/>
      <c r="BMF126" s="10"/>
      <c r="BMG126" s="10"/>
      <c r="BMH126" s="10"/>
      <c r="BMI126" s="10"/>
      <c r="BMJ126" s="10"/>
      <c r="BMK126" s="10"/>
      <c r="BML126" s="10"/>
      <c r="BMM126" s="10"/>
      <c r="BMN126" s="10"/>
      <c r="BMO126" s="10"/>
      <c r="BMP126" s="10"/>
      <c r="BMQ126" s="10"/>
      <c r="BMR126" s="10"/>
      <c r="BMS126" s="10"/>
      <c r="BMT126" s="10"/>
      <c r="BMU126" s="10"/>
      <c r="BMV126" s="10"/>
      <c r="BMW126" s="10"/>
      <c r="BMX126" s="10"/>
      <c r="BMY126" s="10"/>
      <c r="BMZ126" s="10"/>
      <c r="BNA126" s="10"/>
      <c r="BNB126" s="10"/>
      <c r="BNC126" s="10"/>
      <c r="BND126" s="10"/>
      <c r="BNE126" s="10"/>
      <c r="BNF126" s="10"/>
      <c r="BNG126" s="10"/>
      <c r="BNH126" s="10"/>
      <c r="BNI126" s="10"/>
      <c r="BNJ126" s="10"/>
      <c r="BNK126" s="10"/>
      <c r="BNL126" s="10"/>
      <c r="BNM126" s="10"/>
      <c r="BNN126" s="10"/>
      <c r="BNO126" s="10"/>
      <c r="BNP126" s="10"/>
      <c r="BNQ126" s="10"/>
      <c r="BNR126" s="10"/>
      <c r="BNS126" s="10"/>
      <c r="BNT126" s="10"/>
      <c r="BNU126" s="10"/>
      <c r="BNV126" s="10"/>
      <c r="BNW126" s="10"/>
      <c r="BNX126" s="10"/>
      <c r="BNY126" s="10"/>
      <c r="BNZ126" s="10"/>
      <c r="BOA126" s="10"/>
      <c r="BOB126" s="10"/>
      <c r="BOC126" s="10"/>
      <c r="BOD126" s="10"/>
      <c r="BOE126" s="10"/>
      <c r="BOF126" s="10"/>
      <c r="BOG126" s="10"/>
      <c r="BOH126" s="10"/>
      <c r="BOI126" s="10"/>
      <c r="BOJ126" s="10"/>
      <c r="BOK126" s="10"/>
      <c r="BOL126" s="10"/>
      <c r="BOM126" s="10"/>
      <c r="BON126" s="10"/>
      <c r="BOO126" s="10"/>
      <c r="BOP126" s="10"/>
      <c r="BOQ126" s="10"/>
      <c r="BOR126" s="10"/>
      <c r="BOS126" s="10"/>
      <c r="BOT126" s="10"/>
      <c r="BOU126" s="10"/>
      <c r="BOV126" s="10"/>
      <c r="BOW126" s="10"/>
      <c r="BOX126" s="10"/>
      <c r="BOY126" s="10"/>
      <c r="BOZ126" s="10"/>
      <c r="BPA126" s="10"/>
      <c r="BPB126" s="10"/>
      <c r="BPC126" s="10"/>
      <c r="BPD126" s="10"/>
      <c r="BPE126" s="10"/>
      <c r="BPF126" s="10"/>
      <c r="BPG126" s="10"/>
      <c r="BPH126" s="10"/>
      <c r="BPI126" s="10"/>
      <c r="BPJ126" s="10"/>
      <c r="BPK126" s="10"/>
      <c r="BPL126" s="10"/>
      <c r="BPM126" s="10"/>
      <c r="BPN126" s="10"/>
      <c r="BPO126" s="10"/>
      <c r="BPP126" s="10"/>
      <c r="BPQ126" s="10"/>
      <c r="BPR126" s="10"/>
      <c r="BPS126" s="10"/>
      <c r="BPT126" s="10"/>
      <c r="BPU126" s="10"/>
      <c r="BPV126" s="10"/>
      <c r="BPW126" s="10"/>
      <c r="BPX126" s="10"/>
      <c r="BPY126" s="10"/>
      <c r="BPZ126" s="10"/>
      <c r="BQA126" s="10"/>
      <c r="BQB126" s="10"/>
      <c r="BQC126" s="10"/>
      <c r="BQD126" s="10"/>
      <c r="BQE126" s="10"/>
      <c r="BQF126" s="10"/>
      <c r="BQG126" s="10"/>
      <c r="BQH126" s="10"/>
      <c r="BQI126" s="10"/>
      <c r="BQJ126" s="10"/>
      <c r="BQK126" s="10"/>
      <c r="BQL126" s="10"/>
      <c r="BQM126" s="10"/>
      <c r="BQN126" s="10"/>
      <c r="BQO126" s="10"/>
      <c r="BQP126" s="10"/>
      <c r="BQQ126" s="10"/>
      <c r="BQR126" s="10"/>
      <c r="BQS126" s="10"/>
      <c r="BQT126" s="10"/>
      <c r="BQU126" s="10"/>
      <c r="BQV126" s="10"/>
      <c r="BQW126" s="10"/>
      <c r="BQX126" s="10"/>
      <c r="BQY126" s="10"/>
      <c r="BQZ126" s="10"/>
      <c r="BRA126" s="10"/>
      <c r="BRB126" s="10"/>
      <c r="BRC126" s="10"/>
      <c r="BRD126" s="10"/>
      <c r="BRE126" s="10"/>
      <c r="BRF126" s="10"/>
      <c r="BRG126" s="10"/>
      <c r="BRH126" s="10"/>
      <c r="BRI126" s="10"/>
      <c r="BRJ126" s="10"/>
      <c r="BRK126" s="10"/>
      <c r="BRL126" s="10"/>
      <c r="BRM126" s="10"/>
      <c r="BRN126" s="10"/>
      <c r="BRO126" s="10"/>
      <c r="BRP126" s="10"/>
      <c r="BRQ126" s="10"/>
      <c r="BRR126" s="10"/>
      <c r="BRS126" s="10"/>
      <c r="BRT126" s="10"/>
      <c r="BRU126" s="10"/>
      <c r="BRV126" s="10"/>
      <c r="BRW126" s="10"/>
      <c r="BRX126" s="10"/>
      <c r="BRY126" s="10"/>
      <c r="BRZ126" s="10"/>
      <c r="BSA126" s="10"/>
      <c r="BSB126" s="10"/>
      <c r="BSC126" s="10"/>
      <c r="BSD126" s="10"/>
      <c r="BSE126" s="10"/>
      <c r="BSF126" s="10"/>
      <c r="BSG126" s="10"/>
      <c r="BSH126" s="10"/>
      <c r="BSI126" s="10"/>
      <c r="BSJ126" s="10"/>
      <c r="BSK126" s="10"/>
      <c r="BSL126" s="10"/>
      <c r="BSM126" s="10"/>
      <c r="BSN126" s="10"/>
      <c r="BSO126" s="10"/>
      <c r="BSP126" s="10"/>
      <c r="BSQ126" s="10"/>
      <c r="BSR126" s="10"/>
      <c r="BSS126" s="10"/>
      <c r="BST126" s="10"/>
      <c r="BSU126" s="10"/>
      <c r="BSV126" s="10"/>
      <c r="BSW126" s="10"/>
      <c r="BSX126" s="10"/>
      <c r="BSY126" s="10"/>
      <c r="BSZ126" s="10"/>
      <c r="BTA126" s="10"/>
      <c r="BTB126" s="10"/>
      <c r="BTC126" s="10"/>
      <c r="BTD126" s="10"/>
      <c r="BTE126" s="10"/>
      <c r="BTF126" s="10"/>
      <c r="BTG126" s="10"/>
      <c r="BTH126" s="10"/>
      <c r="BTI126" s="10"/>
      <c r="BTJ126" s="10"/>
      <c r="BTK126" s="10"/>
      <c r="BTL126" s="10"/>
      <c r="BTM126" s="10"/>
      <c r="BTN126" s="10"/>
      <c r="BTO126" s="10"/>
      <c r="BTP126" s="10"/>
      <c r="BTQ126" s="10"/>
      <c r="BTR126" s="10"/>
      <c r="BTS126" s="10"/>
      <c r="BTT126" s="10"/>
      <c r="BTU126" s="10"/>
      <c r="BTV126" s="10"/>
      <c r="BTW126" s="10"/>
      <c r="BTX126" s="10"/>
      <c r="BTY126" s="10"/>
      <c r="BTZ126" s="10"/>
      <c r="BUA126" s="10"/>
      <c r="BUB126" s="10"/>
      <c r="BUC126" s="10"/>
      <c r="BUD126" s="10"/>
      <c r="BUE126" s="10"/>
      <c r="BUF126" s="10"/>
      <c r="BUG126" s="10"/>
      <c r="BUH126" s="10"/>
      <c r="BUI126" s="10"/>
      <c r="BUJ126" s="10"/>
      <c r="BUK126" s="10"/>
      <c r="BUL126" s="10"/>
      <c r="BUM126" s="10"/>
      <c r="BUN126" s="10"/>
      <c r="BUO126" s="10"/>
      <c r="BUP126" s="10"/>
      <c r="BUQ126" s="10"/>
      <c r="BUR126" s="10"/>
      <c r="BUS126" s="10"/>
      <c r="BUT126" s="10"/>
      <c r="BUU126" s="10"/>
      <c r="BUV126" s="10"/>
      <c r="BUW126" s="10"/>
      <c r="BUX126" s="10"/>
      <c r="BUY126" s="10"/>
      <c r="BUZ126" s="10"/>
      <c r="BVA126" s="10"/>
      <c r="BVB126" s="10"/>
      <c r="BVC126" s="10"/>
      <c r="BVD126" s="10"/>
      <c r="BVE126" s="10"/>
      <c r="BVF126" s="10"/>
      <c r="BVG126" s="10"/>
      <c r="BVH126" s="10"/>
      <c r="BVI126" s="10"/>
      <c r="BVJ126" s="10"/>
      <c r="BVK126" s="10"/>
      <c r="BVL126" s="10"/>
      <c r="BVM126" s="10"/>
      <c r="BVN126" s="10"/>
      <c r="BVO126" s="10"/>
      <c r="BVP126" s="10"/>
      <c r="BVQ126" s="10"/>
      <c r="BVR126" s="10"/>
      <c r="BVS126" s="10"/>
      <c r="BVT126" s="10"/>
      <c r="BVU126" s="10"/>
      <c r="BVV126" s="10"/>
      <c r="BVW126" s="10"/>
      <c r="BVX126" s="10"/>
      <c r="BVY126" s="10"/>
      <c r="BVZ126" s="10"/>
      <c r="BWA126" s="10"/>
      <c r="BWB126" s="10"/>
      <c r="BWC126" s="10"/>
      <c r="BWD126" s="10"/>
      <c r="BWE126" s="10"/>
      <c r="BWF126" s="10"/>
      <c r="BWG126" s="10"/>
      <c r="BWH126" s="10"/>
      <c r="BWI126" s="10"/>
      <c r="BWJ126" s="10"/>
      <c r="BWK126" s="10"/>
      <c r="BWL126" s="10"/>
      <c r="BWM126" s="10"/>
      <c r="BWN126" s="10"/>
      <c r="BWO126" s="10"/>
      <c r="BWP126" s="10"/>
      <c r="BWQ126" s="10"/>
      <c r="BWR126" s="10"/>
      <c r="BWS126" s="10"/>
      <c r="BWT126" s="10"/>
      <c r="BWU126" s="10"/>
      <c r="BWV126" s="10"/>
      <c r="BWW126" s="10"/>
      <c r="BWX126" s="10"/>
      <c r="BWY126" s="10"/>
      <c r="BWZ126" s="10"/>
      <c r="BXA126" s="10"/>
      <c r="BXB126" s="10"/>
      <c r="BXC126" s="10"/>
      <c r="BXD126" s="10"/>
      <c r="BXE126" s="10"/>
      <c r="BXF126" s="10"/>
      <c r="BXG126" s="10"/>
      <c r="BXH126" s="10"/>
      <c r="BXI126" s="10"/>
      <c r="BXJ126" s="10"/>
      <c r="BXK126" s="10"/>
      <c r="BXL126" s="10"/>
      <c r="BXM126" s="10"/>
      <c r="BXN126" s="10"/>
      <c r="BXO126" s="10"/>
      <c r="BXP126" s="10"/>
      <c r="BXQ126" s="10"/>
      <c r="BXR126" s="10"/>
      <c r="BXS126" s="10"/>
      <c r="BXT126" s="10"/>
      <c r="BXU126" s="10"/>
      <c r="BXV126" s="10"/>
      <c r="BXW126" s="10"/>
      <c r="BXX126" s="10"/>
      <c r="BXY126" s="10"/>
      <c r="BXZ126" s="10"/>
      <c r="BYA126" s="10"/>
      <c r="BYB126" s="10"/>
      <c r="BYC126" s="10"/>
      <c r="BYD126" s="10"/>
      <c r="BYE126" s="10"/>
      <c r="BYF126" s="10"/>
      <c r="BYG126" s="10"/>
      <c r="BYH126" s="10"/>
      <c r="BYI126" s="10"/>
      <c r="BYJ126" s="10"/>
      <c r="BYK126" s="10"/>
      <c r="BYL126" s="10"/>
      <c r="BYM126" s="10"/>
      <c r="BYN126" s="10"/>
      <c r="BYO126" s="10"/>
      <c r="BYP126" s="10"/>
      <c r="BYQ126" s="10"/>
      <c r="BYR126" s="10"/>
      <c r="BYS126" s="10"/>
      <c r="BYT126" s="10"/>
      <c r="BYU126" s="10"/>
      <c r="BYV126" s="10"/>
      <c r="BYW126" s="10"/>
      <c r="BYX126" s="10"/>
      <c r="BYY126" s="10"/>
      <c r="BYZ126" s="10"/>
      <c r="BZA126" s="10"/>
      <c r="BZB126" s="10"/>
      <c r="BZC126" s="10"/>
      <c r="BZD126" s="10"/>
      <c r="BZE126" s="10"/>
      <c r="BZF126" s="10"/>
      <c r="BZG126" s="10"/>
      <c r="BZH126" s="10"/>
      <c r="BZI126" s="10"/>
      <c r="BZJ126" s="10"/>
      <c r="BZK126" s="10"/>
      <c r="BZL126" s="10"/>
      <c r="BZM126" s="10"/>
      <c r="BZN126" s="10"/>
      <c r="BZO126" s="10"/>
      <c r="BZP126" s="10"/>
      <c r="BZQ126" s="10"/>
      <c r="BZR126" s="10"/>
      <c r="BZS126" s="10"/>
      <c r="BZT126" s="10"/>
      <c r="BZU126" s="10"/>
      <c r="BZV126" s="10"/>
      <c r="BZW126" s="10"/>
      <c r="BZX126" s="10"/>
      <c r="BZY126" s="10"/>
      <c r="BZZ126" s="10"/>
      <c r="CAA126" s="10"/>
      <c r="CAB126" s="10"/>
      <c r="CAC126" s="10"/>
      <c r="CAD126" s="10"/>
      <c r="CAE126" s="10"/>
      <c r="CAF126" s="10"/>
      <c r="CAG126" s="10"/>
      <c r="CAH126" s="10"/>
      <c r="CAI126" s="10"/>
      <c r="CAJ126" s="10"/>
      <c r="CAK126" s="10"/>
      <c r="CAL126" s="10"/>
      <c r="CAM126" s="10"/>
      <c r="CAN126" s="10"/>
      <c r="CAO126" s="10"/>
      <c r="CAP126" s="10"/>
      <c r="CAQ126" s="10"/>
      <c r="CAR126" s="10"/>
      <c r="CAS126" s="10"/>
      <c r="CAT126" s="10"/>
      <c r="CAU126" s="10"/>
      <c r="CAV126" s="10"/>
      <c r="CAW126" s="10"/>
      <c r="CAX126" s="10"/>
      <c r="CAY126" s="10"/>
      <c r="CAZ126" s="10"/>
      <c r="CBA126" s="10"/>
      <c r="CBB126" s="10"/>
      <c r="CBC126" s="10"/>
      <c r="CBD126" s="10"/>
      <c r="CBE126" s="10"/>
      <c r="CBF126" s="10"/>
      <c r="CBG126" s="10"/>
      <c r="CBH126" s="10"/>
      <c r="CBI126" s="10"/>
      <c r="CBJ126" s="10"/>
      <c r="CBK126" s="10"/>
      <c r="CBL126" s="10"/>
      <c r="CBM126" s="10"/>
      <c r="CBN126" s="10"/>
      <c r="CBO126" s="10"/>
      <c r="CBP126" s="10"/>
      <c r="CBQ126" s="10"/>
      <c r="CBR126" s="10"/>
      <c r="CBS126" s="10"/>
      <c r="CBT126" s="10"/>
      <c r="CBU126" s="10"/>
      <c r="CBV126" s="10"/>
      <c r="CBW126" s="10"/>
      <c r="CBX126" s="10"/>
      <c r="CBY126" s="10"/>
      <c r="CBZ126" s="10"/>
      <c r="CCA126" s="10"/>
      <c r="CCB126" s="10"/>
      <c r="CCC126" s="10"/>
      <c r="CCD126" s="10"/>
      <c r="CCE126" s="10"/>
      <c r="CCF126" s="10"/>
      <c r="CCG126" s="10"/>
      <c r="CCH126" s="10"/>
      <c r="CCI126" s="10"/>
      <c r="CCJ126" s="10"/>
      <c r="CCK126" s="10"/>
      <c r="CCL126" s="10"/>
      <c r="CCM126" s="10"/>
      <c r="CCN126" s="10"/>
      <c r="CCO126" s="10"/>
      <c r="CCP126" s="10"/>
      <c r="CCQ126" s="10"/>
      <c r="CCR126" s="10"/>
      <c r="CCS126" s="10"/>
      <c r="CCT126" s="10"/>
      <c r="CCU126" s="10"/>
      <c r="CCV126" s="10"/>
      <c r="CCW126" s="10"/>
      <c r="CCX126" s="10"/>
      <c r="CCY126" s="10"/>
      <c r="CCZ126" s="10"/>
      <c r="CDA126" s="10"/>
      <c r="CDB126" s="10"/>
      <c r="CDC126" s="10"/>
      <c r="CDD126" s="10"/>
      <c r="CDE126" s="10"/>
      <c r="CDF126" s="10"/>
      <c r="CDG126" s="10"/>
      <c r="CDH126" s="10"/>
      <c r="CDI126" s="10"/>
      <c r="CDJ126" s="10"/>
      <c r="CDK126" s="10"/>
      <c r="CDL126" s="10"/>
      <c r="CDM126" s="10"/>
      <c r="CDN126" s="10"/>
      <c r="CDO126" s="10"/>
      <c r="CDP126" s="10"/>
      <c r="CDQ126" s="10"/>
      <c r="CDR126" s="10"/>
      <c r="CDS126" s="10"/>
      <c r="CDT126" s="10"/>
      <c r="CDU126" s="10"/>
      <c r="CDV126" s="10"/>
      <c r="CDW126" s="10"/>
      <c r="CDX126" s="10"/>
      <c r="CDY126" s="10"/>
      <c r="CDZ126" s="10"/>
      <c r="CEA126" s="10"/>
      <c r="CEB126" s="10"/>
      <c r="CEC126" s="10"/>
      <c r="CED126" s="10"/>
      <c r="CEE126" s="10"/>
      <c r="CEF126" s="10"/>
      <c r="CEG126" s="10"/>
      <c r="CEH126" s="10"/>
      <c r="CEI126" s="10"/>
      <c r="CEJ126" s="10"/>
      <c r="CEK126" s="10"/>
      <c r="CEL126" s="10"/>
      <c r="CEM126" s="10"/>
      <c r="CEN126" s="10"/>
      <c r="CEO126" s="10"/>
      <c r="CEP126" s="10"/>
      <c r="CEQ126" s="10"/>
      <c r="CER126" s="10"/>
      <c r="CES126" s="10"/>
      <c r="CET126" s="10"/>
      <c r="CEU126" s="10"/>
      <c r="CEV126" s="10"/>
      <c r="CEW126" s="10"/>
      <c r="CEX126" s="10"/>
      <c r="CEY126" s="10"/>
      <c r="CEZ126" s="10"/>
      <c r="CFA126" s="10"/>
      <c r="CFB126" s="10"/>
      <c r="CFC126" s="10"/>
      <c r="CFD126" s="10"/>
      <c r="CFE126" s="10"/>
      <c r="CFF126" s="10"/>
      <c r="CFG126" s="10"/>
      <c r="CFH126" s="10"/>
      <c r="CFI126" s="10"/>
      <c r="CFJ126" s="10"/>
      <c r="CFK126" s="10"/>
      <c r="CFL126" s="10"/>
      <c r="CFM126" s="10"/>
      <c r="CFN126" s="10"/>
      <c r="CFO126" s="10"/>
      <c r="CFP126" s="10"/>
      <c r="CFQ126" s="10"/>
      <c r="CFR126" s="10"/>
      <c r="CFS126" s="10"/>
      <c r="CFT126" s="10"/>
      <c r="CFU126" s="10"/>
      <c r="CFV126" s="10"/>
      <c r="CFW126" s="10"/>
      <c r="CFX126" s="10"/>
      <c r="CFY126" s="10"/>
      <c r="CFZ126" s="10"/>
      <c r="CGA126" s="10"/>
      <c r="CGB126" s="10"/>
      <c r="CGC126" s="10"/>
      <c r="CGD126" s="10"/>
      <c r="CGE126" s="10"/>
      <c r="CGF126" s="10"/>
      <c r="CGG126" s="10"/>
      <c r="CGH126" s="10"/>
      <c r="CGI126" s="10"/>
      <c r="CGJ126" s="10"/>
      <c r="CGK126" s="10"/>
      <c r="CGL126" s="10"/>
      <c r="CGM126" s="10"/>
      <c r="CGN126" s="10"/>
      <c r="CGO126" s="10"/>
      <c r="CGP126" s="10"/>
      <c r="CGQ126" s="10"/>
      <c r="CGR126" s="10"/>
      <c r="CGS126" s="10"/>
      <c r="CGT126" s="10"/>
      <c r="CGU126" s="10"/>
      <c r="CGV126" s="10"/>
      <c r="CGW126" s="10"/>
      <c r="CGX126" s="10"/>
      <c r="CGY126" s="10"/>
      <c r="CGZ126" s="10"/>
      <c r="CHA126" s="10"/>
      <c r="CHB126" s="10"/>
      <c r="CHC126" s="10"/>
      <c r="CHD126" s="10"/>
      <c r="CHE126" s="10"/>
      <c r="CHF126" s="10"/>
      <c r="CHG126" s="10"/>
      <c r="CHH126" s="10"/>
      <c r="CHI126" s="10"/>
      <c r="CHJ126" s="10"/>
      <c r="CHK126" s="10"/>
      <c r="CHL126" s="10"/>
      <c r="CHM126" s="10"/>
      <c r="CHN126" s="10"/>
      <c r="CHO126" s="10"/>
      <c r="CHP126" s="10"/>
      <c r="CHQ126" s="10"/>
      <c r="CHR126" s="10"/>
      <c r="CHS126" s="10"/>
      <c r="CHT126" s="10"/>
      <c r="CHU126" s="10"/>
      <c r="CHV126" s="10"/>
      <c r="CHW126" s="10"/>
      <c r="CHX126" s="10"/>
      <c r="CHY126" s="10"/>
      <c r="CHZ126" s="10"/>
      <c r="CIA126" s="10"/>
      <c r="CIB126" s="10"/>
      <c r="CIC126" s="10"/>
      <c r="CID126" s="10"/>
      <c r="CIE126" s="10"/>
      <c r="CIF126" s="10"/>
      <c r="CIG126" s="10"/>
      <c r="CIH126" s="10"/>
      <c r="CII126" s="10"/>
      <c r="CIJ126" s="10"/>
      <c r="CIK126" s="10"/>
      <c r="CIL126" s="10"/>
      <c r="CIM126" s="10"/>
      <c r="CIN126" s="10"/>
      <c r="CIO126" s="10"/>
      <c r="CIP126" s="10"/>
      <c r="CIQ126" s="10"/>
      <c r="CIR126" s="10"/>
      <c r="CIS126" s="10"/>
      <c r="CIT126" s="10"/>
      <c r="CIU126" s="10"/>
      <c r="CIV126" s="10"/>
      <c r="CIW126" s="10"/>
      <c r="CIX126" s="10"/>
      <c r="CIY126" s="10"/>
      <c r="CIZ126" s="10"/>
      <c r="CJA126" s="10"/>
      <c r="CJB126" s="10"/>
      <c r="CJC126" s="10"/>
      <c r="CJD126" s="10"/>
      <c r="CJE126" s="10"/>
      <c r="CJF126" s="10"/>
      <c r="CJG126" s="10"/>
      <c r="CJH126" s="10"/>
      <c r="CJI126" s="10"/>
      <c r="CJJ126" s="10"/>
      <c r="CJK126" s="10"/>
      <c r="CJL126" s="10"/>
      <c r="CJM126" s="10"/>
      <c r="CJN126" s="10"/>
      <c r="CJO126" s="10"/>
      <c r="CJP126" s="10"/>
      <c r="CJQ126" s="10"/>
      <c r="CJR126" s="10"/>
      <c r="CJS126" s="10"/>
      <c r="CJT126" s="10"/>
      <c r="CJU126" s="10"/>
      <c r="CJV126" s="10"/>
      <c r="CJW126" s="10"/>
      <c r="CJX126" s="10"/>
      <c r="CJY126" s="10"/>
      <c r="CJZ126" s="10"/>
      <c r="CKA126" s="10"/>
      <c r="CKB126" s="10"/>
      <c r="CKC126" s="10"/>
      <c r="CKD126" s="10"/>
      <c r="CKE126" s="10"/>
      <c r="CKF126" s="10"/>
      <c r="CKG126" s="10"/>
      <c r="CKH126" s="10"/>
      <c r="CKI126" s="10"/>
      <c r="CKJ126" s="10"/>
      <c r="CKK126" s="10"/>
      <c r="CKL126" s="10"/>
      <c r="CKM126" s="10"/>
      <c r="CKN126" s="10"/>
      <c r="CKO126" s="10"/>
      <c r="CKP126" s="10"/>
      <c r="CKQ126" s="10"/>
      <c r="CKR126" s="10"/>
      <c r="CKS126" s="10"/>
      <c r="CKT126" s="10"/>
      <c r="CKU126" s="10"/>
      <c r="CKV126" s="10"/>
      <c r="CKW126" s="10"/>
      <c r="CKX126" s="10"/>
      <c r="CKY126" s="10"/>
      <c r="CKZ126" s="10"/>
      <c r="CLA126" s="10"/>
      <c r="CLB126" s="10"/>
      <c r="CLC126" s="10"/>
      <c r="CLD126" s="10"/>
      <c r="CLE126" s="10"/>
      <c r="CLF126" s="10"/>
      <c r="CLG126" s="10"/>
      <c r="CLH126" s="10"/>
      <c r="CLI126" s="10"/>
      <c r="CLJ126" s="10"/>
      <c r="CLK126" s="10"/>
      <c r="CLL126" s="10"/>
      <c r="CLM126" s="10"/>
      <c r="CLN126" s="10"/>
      <c r="CLO126" s="10"/>
      <c r="CLP126" s="10"/>
      <c r="CLQ126" s="10"/>
      <c r="CLR126" s="10"/>
      <c r="CLS126" s="10"/>
      <c r="CLT126" s="10"/>
      <c r="CLU126" s="10"/>
      <c r="CLV126" s="10"/>
      <c r="CLW126" s="10"/>
      <c r="CLX126" s="10"/>
      <c r="CLY126" s="10"/>
      <c r="CLZ126" s="10"/>
      <c r="CMA126" s="10"/>
      <c r="CMB126" s="10"/>
      <c r="CMC126" s="10"/>
      <c r="CMD126" s="10"/>
      <c r="CME126" s="10"/>
      <c r="CMF126" s="10"/>
      <c r="CMG126" s="10"/>
      <c r="CMH126" s="10"/>
      <c r="CMI126" s="10"/>
      <c r="CMJ126" s="10"/>
      <c r="CMK126" s="10"/>
      <c r="CML126" s="10"/>
      <c r="CMM126" s="10"/>
      <c r="CMN126" s="10"/>
      <c r="CMO126" s="10"/>
      <c r="CMP126" s="10"/>
      <c r="CMQ126" s="10"/>
      <c r="CMR126" s="10"/>
      <c r="CMS126" s="10"/>
      <c r="CMT126" s="10"/>
      <c r="CMU126" s="10"/>
      <c r="CMV126" s="10"/>
      <c r="CMW126" s="10"/>
      <c r="CMX126" s="10"/>
      <c r="CMY126" s="10"/>
      <c r="CMZ126" s="10"/>
      <c r="CNA126" s="10"/>
      <c r="CNB126" s="10"/>
      <c r="CNC126" s="10"/>
      <c r="CND126" s="10"/>
      <c r="CNE126" s="10"/>
      <c r="CNF126" s="10"/>
      <c r="CNG126" s="10"/>
      <c r="CNH126" s="10"/>
      <c r="CNI126" s="10"/>
      <c r="CNJ126" s="10"/>
      <c r="CNK126" s="10"/>
      <c r="CNL126" s="10"/>
      <c r="CNM126" s="10"/>
      <c r="CNN126" s="10"/>
      <c r="CNO126" s="10"/>
      <c r="CNP126" s="10"/>
      <c r="CNQ126" s="10"/>
      <c r="CNR126" s="10"/>
      <c r="CNS126" s="10"/>
      <c r="CNT126" s="10"/>
      <c r="CNU126" s="10"/>
      <c r="CNV126" s="10"/>
      <c r="CNW126" s="10"/>
      <c r="CNX126" s="10"/>
      <c r="CNY126" s="10"/>
      <c r="CNZ126" s="10"/>
      <c r="COA126" s="10"/>
      <c r="COB126" s="10"/>
      <c r="COC126" s="10"/>
      <c r="COD126" s="10"/>
      <c r="COE126" s="10"/>
      <c r="COF126" s="10"/>
      <c r="COG126" s="10"/>
      <c r="COH126" s="10"/>
      <c r="COI126" s="10"/>
      <c r="COJ126" s="10"/>
      <c r="COK126" s="10"/>
      <c r="COL126" s="10"/>
      <c r="COM126" s="10"/>
      <c r="CON126" s="10"/>
      <c r="COO126" s="10"/>
      <c r="COP126" s="10"/>
      <c r="COQ126" s="10"/>
      <c r="COR126" s="10"/>
      <c r="COS126" s="10"/>
      <c r="COT126" s="10"/>
      <c r="COU126" s="10"/>
      <c r="COV126" s="10"/>
      <c r="COW126" s="10"/>
      <c r="COX126" s="10"/>
      <c r="COY126" s="10"/>
      <c r="COZ126" s="10"/>
      <c r="CPA126" s="10"/>
      <c r="CPB126" s="10"/>
      <c r="CPC126" s="10"/>
      <c r="CPD126" s="10"/>
      <c r="CPE126" s="10"/>
      <c r="CPF126" s="10"/>
      <c r="CPG126" s="10"/>
      <c r="CPH126" s="10"/>
      <c r="CPI126" s="10"/>
      <c r="CPJ126" s="10"/>
      <c r="CPK126" s="10"/>
      <c r="CPL126" s="10"/>
      <c r="CPM126" s="10"/>
      <c r="CPN126" s="10"/>
      <c r="CPO126" s="10"/>
      <c r="CPP126" s="10"/>
      <c r="CPQ126" s="10"/>
      <c r="CPR126" s="10"/>
      <c r="CPS126" s="10"/>
      <c r="CPT126" s="10"/>
      <c r="CPU126" s="10"/>
      <c r="CPV126" s="10"/>
      <c r="CPW126" s="10"/>
      <c r="CPX126" s="10"/>
      <c r="CPY126" s="10"/>
      <c r="CPZ126" s="10"/>
      <c r="CQA126" s="10"/>
      <c r="CQB126" s="10"/>
      <c r="CQC126" s="10"/>
      <c r="CQD126" s="10"/>
      <c r="CQE126" s="10"/>
      <c r="CQF126" s="10"/>
      <c r="CQG126" s="10"/>
      <c r="CQH126" s="10"/>
      <c r="CQI126" s="10"/>
      <c r="CQJ126" s="10"/>
      <c r="CQK126" s="10"/>
      <c r="CQL126" s="10"/>
      <c r="CQM126" s="10"/>
      <c r="CQN126" s="10"/>
      <c r="CQO126" s="10"/>
      <c r="CQP126" s="10"/>
      <c r="CQQ126" s="10"/>
      <c r="CQR126" s="10"/>
      <c r="CQS126" s="10"/>
      <c r="CQT126" s="10"/>
      <c r="CQU126" s="10"/>
      <c r="CQV126" s="10"/>
      <c r="CQW126" s="10"/>
      <c r="CQX126" s="10"/>
      <c r="CQY126" s="10"/>
      <c r="CQZ126" s="10"/>
      <c r="CRA126" s="10"/>
      <c r="CRB126" s="10"/>
      <c r="CRC126" s="10"/>
      <c r="CRD126" s="10"/>
      <c r="CRE126" s="10"/>
      <c r="CRF126" s="10"/>
      <c r="CRG126" s="10"/>
      <c r="CRH126" s="10"/>
      <c r="CRI126" s="10"/>
      <c r="CRJ126" s="10"/>
      <c r="CRK126" s="10"/>
      <c r="CRL126" s="10"/>
      <c r="CRM126" s="10"/>
      <c r="CRN126" s="10"/>
      <c r="CRO126" s="10"/>
      <c r="CRP126" s="10"/>
      <c r="CRQ126" s="10"/>
      <c r="CRR126" s="10"/>
      <c r="CRS126" s="10"/>
      <c r="CRT126" s="10"/>
      <c r="CRU126" s="10"/>
      <c r="CRV126" s="10"/>
      <c r="CRW126" s="10"/>
      <c r="CRX126" s="10"/>
      <c r="CRY126" s="10"/>
      <c r="CRZ126" s="10"/>
      <c r="CSA126" s="10"/>
      <c r="CSB126" s="10"/>
      <c r="CSC126" s="10"/>
      <c r="CSD126" s="10"/>
      <c r="CSE126" s="10"/>
      <c r="CSF126" s="10"/>
      <c r="CSG126" s="10"/>
      <c r="CSH126" s="10"/>
      <c r="CSI126" s="10"/>
      <c r="CSJ126" s="10"/>
      <c r="CSK126" s="10"/>
      <c r="CSL126" s="10"/>
      <c r="CSM126" s="10"/>
      <c r="CSN126" s="10"/>
      <c r="CSO126" s="10"/>
      <c r="CSP126" s="10"/>
      <c r="CSQ126" s="10"/>
      <c r="CSR126" s="10"/>
      <c r="CSS126" s="10"/>
      <c r="CST126" s="10"/>
      <c r="CSU126" s="10"/>
      <c r="CSV126" s="10"/>
      <c r="CSW126" s="10"/>
      <c r="CSX126" s="10"/>
      <c r="CSY126" s="10"/>
      <c r="CSZ126" s="10"/>
      <c r="CTA126" s="10"/>
      <c r="CTB126" s="10"/>
      <c r="CTC126" s="10"/>
      <c r="CTD126" s="10"/>
      <c r="CTE126" s="10"/>
      <c r="CTF126" s="10"/>
      <c r="CTG126" s="10"/>
      <c r="CTH126" s="10"/>
      <c r="CTI126" s="10"/>
      <c r="CTJ126" s="10"/>
      <c r="CTK126" s="10"/>
      <c r="CTL126" s="10"/>
      <c r="CTM126" s="10"/>
      <c r="CTN126" s="10"/>
      <c r="CTO126" s="10"/>
      <c r="CTP126" s="10"/>
      <c r="CTQ126" s="10"/>
      <c r="CTR126" s="10"/>
      <c r="CTS126" s="10"/>
      <c r="CTT126" s="10"/>
      <c r="CTU126" s="10"/>
      <c r="CTV126" s="10"/>
      <c r="CTW126" s="10"/>
      <c r="CTX126" s="10"/>
      <c r="CTY126" s="10"/>
      <c r="CTZ126" s="10"/>
      <c r="CUA126" s="10"/>
      <c r="CUB126" s="10"/>
      <c r="CUC126" s="10"/>
      <c r="CUD126" s="10"/>
      <c r="CUE126" s="10"/>
      <c r="CUF126" s="10"/>
      <c r="CUG126" s="10"/>
      <c r="CUH126" s="10"/>
      <c r="CUI126" s="10"/>
      <c r="CUJ126" s="10"/>
      <c r="CUK126" s="10"/>
      <c r="CUL126" s="10"/>
      <c r="CUM126" s="10"/>
      <c r="CUN126" s="10"/>
      <c r="CUO126" s="10"/>
      <c r="CUP126" s="10"/>
      <c r="CUQ126" s="10"/>
      <c r="CUR126" s="10"/>
      <c r="CUS126" s="10"/>
      <c r="CUT126" s="10"/>
      <c r="CUU126" s="10"/>
      <c r="CUV126" s="10"/>
      <c r="CUW126" s="10"/>
      <c r="CUX126" s="10"/>
      <c r="CUY126" s="10"/>
      <c r="CUZ126" s="10"/>
      <c r="CVA126" s="10"/>
      <c r="CVB126" s="10"/>
      <c r="CVC126" s="10"/>
      <c r="CVD126" s="10"/>
      <c r="CVE126" s="10"/>
      <c r="CVF126" s="10"/>
      <c r="CVG126" s="10"/>
      <c r="CVH126" s="10"/>
      <c r="CVI126" s="10"/>
      <c r="CVJ126" s="10"/>
      <c r="CVK126" s="10"/>
      <c r="CVL126" s="10"/>
      <c r="CVM126" s="10"/>
      <c r="CVN126" s="10"/>
      <c r="CVO126" s="10"/>
      <c r="CVP126" s="10"/>
      <c r="CVQ126" s="10"/>
      <c r="CVR126" s="10"/>
      <c r="CVS126" s="10"/>
      <c r="CVT126" s="10"/>
      <c r="CVU126" s="10"/>
      <c r="CVV126" s="10"/>
      <c r="CVW126" s="10"/>
      <c r="CVX126" s="10"/>
      <c r="CVY126" s="10"/>
      <c r="CVZ126" s="10"/>
      <c r="CWA126" s="10"/>
      <c r="CWB126" s="10"/>
      <c r="CWC126" s="10"/>
      <c r="CWD126" s="10"/>
      <c r="CWE126" s="10"/>
      <c r="CWF126" s="10"/>
      <c r="CWG126" s="10"/>
      <c r="CWH126" s="10"/>
      <c r="CWI126" s="10"/>
      <c r="CWJ126" s="10"/>
      <c r="CWK126" s="10"/>
      <c r="CWL126" s="10"/>
      <c r="CWM126" s="10"/>
      <c r="CWN126" s="10"/>
      <c r="CWO126" s="10"/>
      <c r="CWP126" s="10"/>
      <c r="CWQ126" s="10"/>
      <c r="CWR126" s="10"/>
      <c r="CWS126" s="10"/>
      <c r="CWT126" s="10"/>
      <c r="CWU126" s="10"/>
      <c r="CWV126" s="10"/>
      <c r="CWW126" s="10"/>
      <c r="CWX126" s="10"/>
      <c r="CWY126" s="10"/>
      <c r="CWZ126" s="10"/>
      <c r="CXA126" s="10"/>
      <c r="CXB126" s="10"/>
      <c r="CXC126" s="10"/>
      <c r="CXD126" s="10"/>
      <c r="CXE126" s="10"/>
      <c r="CXF126" s="10"/>
      <c r="CXG126" s="10"/>
      <c r="CXH126" s="10"/>
      <c r="CXI126" s="10"/>
      <c r="CXJ126" s="10"/>
      <c r="CXK126" s="10"/>
      <c r="CXL126" s="10"/>
      <c r="CXM126" s="10"/>
      <c r="CXN126" s="10"/>
      <c r="CXO126" s="10"/>
      <c r="CXP126" s="10"/>
      <c r="CXQ126" s="10"/>
      <c r="CXR126" s="10"/>
      <c r="CXS126" s="10"/>
      <c r="CXT126" s="10"/>
      <c r="CXU126" s="10"/>
      <c r="CXV126" s="10"/>
      <c r="CXW126" s="10"/>
      <c r="CXX126" s="10"/>
      <c r="CXY126" s="10"/>
      <c r="CXZ126" s="10"/>
      <c r="CYA126" s="10"/>
      <c r="CYB126" s="10"/>
      <c r="CYC126" s="10"/>
      <c r="CYD126" s="10"/>
      <c r="CYE126" s="10"/>
      <c r="CYF126" s="10"/>
      <c r="CYG126" s="10"/>
      <c r="CYH126" s="10"/>
      <c r="CYI126" s="10"/>
      <c r="CYJ126" s="10"/>
      <c r="CYK126" s="10"/>
      <c r="CYL126" s="10"/>
      <c r="CYM126" s="10"/>
      <c r="CYN126" s="10"/>
      <c r="CYO126" s="10"/>
      <c r="CYP126" s="10"/>
      <c r="CYQ126" s="10"/>
      <c r="CYR126" s="10"/>
      <c r="CYS126" s="10"/>
      <c r="CYT126" s="10"/>
      <c r="CYU126" s="10"/>
      <c r="CYV126" s="10"/>
      <c r="CYW126" s="10"/>
      <c r="CYX126" s="10"/>
      <c r="CYY126" s="10"/>
      <c r="CYZ126" s="10"/>
      <c r="CZA126" s="10"/>
      <c r="CZB126" s="10"/>
      <c r="CZC126" s="10"/>
      <c r="CZD126" s="10"/>
      <c r="CZE126" s="10"/>
      <c r="CZF126" s="10"/>
      <c r="CZG126" s="10"/>
      <c r="CZH126" s="10"/>
      <c r="CZI126" s="10"/>
      <c r="CZJ126" s="10"/>
      <c r="CZK126" s="10"/>
      <c r="CZL126" s="10"/>
      <c r="CZM126" s="10"/>
      <c r="CZN126" s="10"/>
      <c r="CZO126" s="10"/>
      <c r="CZP126" s="10"/>
      <c r="CZQ126" s="10"/>
      <c r="CZR126" s="10"/>
      <c r="CZS126" s="10"/>
      <c r="CZT126" s="10"/>
      <c r="CZU126" s="10"/>
      <c r="CZV126" s="10"/>
      <c r="CZW126" s="10"/>
      <c r="CZX126" s="10"/>
      <c r="CZY126" s="10"/>
      <c r="CZZ126" s="10"/>
      <c r="DAA126" s="10"/>
      <c r="DAB126" s="10"/>
      <c r="DAC126" s="10"/>
      <c r="DAD126" s="10"/>
      <c r="DAE126" s="10"/>
      <c r="DAF126" s="10"/>
      <c r="DAG126" s="10"/>
      <c r="DAH126" s="10"/>
      <c r="DAI126" s="10"/>
      <c r="DAJ126" s="10"/>
      <c r="DAK126" s="10"/>
      <c r="DAL126" s="10"/>
      <c r="DAM126" s="10"/>
      <c r="DAN126" s="10"/>
      <c r="DAO126" s="10"/>
      <c r="DAP126" s="10"/>
      <c r="DAQ126" s="10"/>
      <c r="DAR126" s="10"/>
      <c r="DAS126" s="10"/>
      <c r="DAT126" s="10"/>
      <c r="DAU126" s="10"/>
      <c r="DAV126" s="10"/>
      <c r="DAW126" s="10"/>
      <c r="DAX126" s="10"/>
      <c r="DAY126" s="10"/>
      <c r="DAZ126" s="10"/>
      <c r="DBA126" s="10"/>
      <c r="DBB126" s="10"/>
      <c r="DBC126" s="10"/>
      <c r="DBD126" s="10"/>
      <c r="DBE126" s="10"/>
      <c r="DBF126" s="10"/>
      <c r="DBG126" s="10"/>
      <c r="DBH126" s="10"/>
      <c r="DBI126" s="10"/>
      <c r="DBJ126" s="10"/>
      <c r="DBK126" s="10"/>
      <c r="DBL126" s="10"/>
      <c r="DBM126" s="10"/>
      <c r="DBN126" s="10"/>
      <c r="DBO126" s="10"/>
      <c r="DBP126" s="10"/>
      <c r="DBQ126" s="10"/>
      <c r="DBR126" s="10"/>
      <c r="DBS126" s="10"/>
      <c r="DBT126" s="10"/>
      <c r="DBU126" s="10"/>
      <c r="DBV126" s="10"/>
      <c r="DBW126" s="10"/>
      <c r="DBX126" s="10"/>
      <c r="DBY126" s="10"/>
      <c r="DBZ126" s="10"/>
      <c r="DCA126" s="10"/>
      <c r="DCB126" s="10"/>
      <c r="DCC126" s="10"/>
      <c r="DCD126" s="10"/>
      <c r="DCE126" s="10"/>
      <c r="DCF126" s="10"/>
      <c r="DCG126" s="10"/>
      <c r="DCH126" s="10"/>
      <c r="DCI126" s="10"/>
      <c r="DCJ126" s="10"/>
      <c r="DCK126" s="10"/>
      <c r="DCL126" s="10"/>
      <c r="DCM126" s="10"/>
      <c r="DCN126" s="10"/>
      <c r="DCO126" s="10"/>
      <c r="DCP126" s="10"/>
      <c r="DCQ126" s="10"/>
      <c r="DCR126" s="10"/>
      <c r="DCS126" s="10"/>
      <c r="DCT126" s="10"/>
      <c r="DCU126" s="10"/>
      <c r="DCV126" s="10"/>
      <c r="DCW126" s="10"/>
      <c r="DCX126" s="10"/>
      <c r="DCY126" s="10"/>
      <c r="DCZ126" s="10"/>
      <c r="DDA126" s="10"/>
      <c r="DDB126" s="10"/>
      <c r="DDC126" s="10"/>
      <c r="DDD126" s="10"/>
      <c r="DDE126" s="10"/>
      <c r="DDF126" s="10"/>
      <c r="DDG126" s="10"/>
      <c r="DDH126" s="10"/>
      <c r="DDI126" s="10"/>
      <c r="DDJ126" s="10"/>
      <c r="DDK126" s="10"/>
      <c r="DDL126" s="10"/>
      <c r="DDM126" s="10"/>
      <c r="DDN126" s="10"/>
      <c r="DDO126" s="10"/>
      <c r="DDP126" s="10"/>
      <c r="DDQ126" s="10"/>
      <c r="DDR126" s="10"/>
      <c r="DDS126" s="10"/>
      <c r="DDT126" s="10"/>
      <c r="DDU126" s="10"/>
      <c r="DDV126" s="10"/>
      <c r="DDW126" s="10"/>
      <c r="DDX126" s="10"/>
      <c r="DDY126" s="10"/>
      <c r="DDZ126" s="10"/>
      <c r="DEA126" s="10"/>
      <c r="DEB126" s="10"/>
      <c r="DEC126" s="10"/>
      <c r="DED126" s="10"/>
      <c r="DEE126" s="10"/>
      <c r="DEF126" s="10"/>
      <c r="DEG126" s="10"/>
      <c r="DEH126" s="10"/>
      <c r="DEI126" s="10"/>
      <c r="DEJ126" s="10"/>
      <c r="DEK126" s="10"/>
      <c r="DEL126" s="10"/>
      <c r="DEM126" s="10"/>
      <c r="DEN126" s="10"/>
      <c r="DEO126" s="10"/>
      <c r="DEP126" s="10"/>
      <c r="DEQ126" s="10"/>
      <c r="DER126" s="10"/>
      <c r="DES126" s="10"/>
      <c r="DET126" s="10"/>
      <c r="DEU126" s="10"/>
      <c r="DEV126" s="10"/>
      <c r="DEW126" s="10"/>
      <c r="DEX126" s="10"/>
      <c r="DEY126" s="10"/>
      <c r="DEZ126" s="10"/>
      <c r="DFA126" s="10"/>
      <c r="DFB126" s="10"/>
      <c r="DFC126" s="10"/>
      <c r="DFD126" s="10"/>
      <c r="DFE126" s="10"/>
      <c r="DFF126" s="10"/>
      <c r="DFG126" s="10"/>
      <c r="DFH126" s="10"/>
      <c r="DFI126" s="10"/>
      <c r="DFJ126" s="10"/>
      <c r="DFK126" s="10"/>
      <c r="DFL126" s="10"/>
      <c r="DFM126" s="10"/>
      <c r="DFN126" s="10"/>
      <c r="DFO126" s="10"/>
      <c r="DFP126" s="10"/>
      <c r="DFQ126" s="10"/>
      <c r="DFR126" s="10"/>
      <c r="DFS126" s="10"/>
      <c r="DFT126" s="10"/>
      <c r="DFU126" s="10"/>
      <c r="DFV126" s="10"/>
      <c r="DFW126" s="10"/>
      <c r="DFX126" s="10"/>
      <c r="DFY126" s="10"/>
      <c r="DFZ126" s="10"/>
      <c r="DGA126" s="10"/>
      <c r="DGB126" s="10"/>
      <c r="DGC126" s="10"/>
      <c r="DGD126" s="10"/>
      <c r="DGE126" s="10"/>
      <c r="DGF126" s="10"/>
      <c r="DGG126" s="10"/>
      <c r="DGH126" s="10"/>
      <c r="DGI126" s="10"/>
      <c r="DGJ126" s="10"/>
      <c r="DGK126" s="10"/>
      <c r="DGL126" s="10"/>
      <c r="DGM126" s="10"/>
      <c r="DGN126" s="10"/>
      <c r="DGO126" s="10"/>
      <c r="DGP126" s="10"/>
      <c r="DGQ126" s="10"/>
      <c r="DGR126" s="10"/>
      <c r="DGS126" s="10"/>
      <c r="DGT126" s="10"/>
      <c r="DGU126" s="10"/>
      <c r="DGV126" s="10"/>
      <c r="DGW126" s="10"/>
      <c r="DGX126" s="10"/>
      <c r="DGY126" s="10"/>
      <c r="DGZ126" s="10"/>
      <c r="DHA126" s="10"/>
      <c r="DHB126" s="10"/>
      <c r="DHC126" s="10"/>
      <c r="DHD126" s="10"/>
      <c r="DHE126" s="10"/>
      <c r="DHF126" s="10"/>
      <c r="DHG126" s="10"/>
      <c r="DHH126" s="10"/>
      <c r="DHI126" s="10"/>
      <c r="DHJ126" s="10"/>
      <c r="DHK126" s="10"/>
      <c r="DHL126" s="10"/>
      <c r="DHM126" s="10"/>
      <c r="DHN126" s="10"/>
      <c r="DHO126" s="10"/>
      <c r="DHP126" s="10"/>
      <c r="DHQ126" s="10"/>
      <c r="DHR126" s="10"/>
      <c r="DHS126" s="10"/>
      <c r="DHT126" s="10"/>
      <c r="DHU126" s="10"/>
      <c r="DHV126" s="10"/>
      <c r="DHW126" s="10"/>
      <c r="DHX126" s="10"/>
      <c r="DHY126" s="10"/>
      <c r="DHZ126" s="10"/>
      <c r="DIA126" s="10"/>
      <c r="DIB126" s="10"/>
      <c r="DIC126" s="10"/>
      <c r="DID126" s="10"/>
      <c r="DIE126" s="10"/>
      <c r="DIF126" s="10"/>
      <c r="DIG126" s="10"/>
      <c r="DIH126" s="10"/>
      <c r="DII126" s="10"/>
      <c r="DIJ126" s="10"/>
      <c r="DIK126" s="10"/>
      <c r="DIL126" s="10"/>
      <c r="DIM126" s="10"/>
      <c r="DIN126" s="10"/>
      <c r="DIO126" s="10"/>
      <c r="DIP126" s="10"/>
      <c r="DIQ126" s="10"/>
      <c r="DIR126" s="10"/>
      <c r="DIS126" s="10"/>
      <c r="DIT126" s="10"/>
      <c r="DIU126" s="10"/>
      <c r="DIV126" s="10"/>
      <c r="DIW126" s="10"/>
      <c r="DIX126" s="10"/>
      <c r="DIY126" s="10"/>
      <c r="DIZ126" s="10"/>
      <c r="DJA126" s="10"/>
      <c r="DJB126" s="10"/>
      <c r="DJC126" s="10"/>
      <c r="DJD126" s="10"/>
      <c r="DJE126" s="10"/>
      <c r="DJF126" s="10"/>
      <c r="DJG126" s="10"/>
      <c r="DJH126" s="10"/>
      <c r="DJI126" s="10"/>
      <c r="DJJ126" s="10"/>
      <c r="DJK126" s="10"/>
      <c r="DJL126" s="10"/>
      <c r="DJM126" s="10"/>
      <c r="DJN126" s="10"/>
      <c r="DJO126" s="10"/>
      <c r="DJP126" s="10"/>
      <c r="DJQ126" s="10"/>
      <c r="DJR126" s="10"/>
      <c r="DJS126" s="10"/>
      <c r="DJT126" s="10"/>
      <c r="DJU126" s="10"/>
      <c r="DJV126" s="10"/>
      <c r="DJW126" s="10"/>
      <c r="DJX126" s="10"/>
      <c r="DJY126" s="10"/>
      <c r="DJZ126" s="10"/>
      <c r="DKA126" s="10"/>
      <c r="DKB126" s="10"/>
      <c r="DKC126" s="10"/>
      <c r="DKD126" s="10"/>
      <c r="DKE126" s="10"/>
      <c r="DKF126" s="10"/>
      <c r="DKG126" s="10"/>
      <c r="DKH126" s="10"/>
      <c r="DKI126" s="10"/>
      <c r="DKJ126" s="10"/>
      <c r="DKK126" s="10"/>
      <c r="DKL126" s="10"/>
      <c r="DKM126" s="10"/>
      <c r="DKN126" s="10"/>
      <c r="DKO126" s="10"/>
      <c r="DKP126" s="10"/>
      <c r="DKQ126" s="10"/>
      <c r="DKR126" s="10"/>
      <c r="DKS126" s="10"/>
      <c r="DKT126" s="10"/>
      <c r="DKU126" s="10"/>
      <c r="DKV126" s="10"/>
      <c r="DKW126" s="10"/>
      <c r="DKX126" s="10"/>
      <c r="DKY126" s="10"/>
      <c r="DKZ126" s="10"/>
      <c r="DLA126" s="10"/>
      <c r="DLB126" s="10"/>
      <c r="DLC126" s="10"/>
      <c r="DLD126" s="10"/>
      <c r="DLE126" s="10"/>
      <c r="DLF126" s="10"/>
      <c r="DLG126" s="10"/>
      <c r="DLH126" s="10"/>
      <c r="DLI126" s="10"/>
      <c r="DLJ126" s="10"/>
      <c r="DLK126" s="10"/>
      <c r="DLL126" s="10"/>
      <c r="DLM126" s="10"/>
      <c r="DLN126" s="10"/>
      <c r="DLO126" s="10"/>
      <c r="DLP126" s="10"/>
      <c r="DLQ126" s="10"/>
      <c r="DLR126" s="10"/>
      <c r="DLS126" s="10"/>
      <c r="DLT126" s="10"/>
      <c r="DLU126" s="10"/>
      <c r="DLV126" s="10"/>
      <c r="DLW126" s="10"/>
      <c r="DLX126" s="10"/>
      <c r="DLY126" s="10"/>
      <c r="DLZ126" s="10"/>
      <c r="DMA126" s="10"/>
      <c r="DMB126" s="10"/>
      <c r="DMC126" s="10"/>
      <c r="DMD126" s="10"/>
      <c r="DME126" s="10"/>
      <c r="DMF126" s="10"/>
      <c r="DMG126" s="10"/>
      <c r="DMH126" s="10"/>
      <c r="DMI126" s="10"/>
      <c r="DMJ126" s="10"/>
      <c r="DMK126" s="10"/>
      <c r="DML126" s="10"/>
      <c r="DMM126" s="10"/>
      <c r="DMN126" s="10"/>
      <c r="DMO126" s="10"/>
      <c r="DMP126" s="10"/>
      <c r="DMQ126" s="10"/>
      <c r="DMR126" s="10"/>
      <c r="DMS126" s="10"/>
      <c r="DMT126" s="10"/>
      <c r="DMU126" s="10"/>
      <c r="DMV126" s="10"/>
      <c r="DMW126" s="10"/>
      <c r="DMX126" s="10"/>
      <c r="DMY126" s="10"/>
      <c r="DMZ126" s="10"/>
      <c r="DNA126" s="10"/>
      <c r="DNB126" s="10"/>
      <c r="DNC126" s="10"/>
      <c r="DND126" s="10"/>
      <c r="DNE126" s="10"/>
      <c r="DNF126" s="10"/>
      <c r="DNG126" s="10"/>
      <c r="DNH126" s="10"/>
      <c r="DNI126" s="10"/>
      <c r="DNJ126" s="10"/>
      <c r="DNK126" s="10"/>
      <c r="DNL126" s="10"/>
      <c r="DNM126" s="10"/>
      <c r="DNN126" s="10"/>
      <c r="DNO126" s="10"/>
      <c r="DNP126" s="10"/>
      <c r="DNQ126" s="10"/>
      <c r="DNR126" s="10"/>
      <c r="DNS126" s="10"/>
      <c r="DNT126" s="10"/>
      <c r="DNU126" s="10"/>
      <c r="DNV126" s="10"/>
      <c r="DNW126" s="10"/>
      <c r="DNX126" s="10"/>
      <c r="DNY126" s="10"/>
      <c r="DNZ126" s="10"/>
      <c r="DOA126" s="10"/>
      <c r="DOB126" s="10"/>
      <c r="DOC126" s="10"/>
      <c r="DOD126" s="10"/>
      <c r="DOE126" s="10"/>
      <c r="DOF126" s="10"/>
      <c r="DOG126" s="10"/>
      <c r="DOH126" s="10"/>
      <c r="DOI126" s="10"/>
      <c r="DOJ126" s="10"/>
      <c r="DOK126" s="10"/>
      <c r="DOL126" s="10"/>
      <c r="DOM126" s="10"/>
      <c r="DON126" s="10"/>
      <c r="DOO126" s="10"/>
      <c r="DOP126" s="10"/>
      <c r="DOQ126" s="10"/>
      <c r="DOR126" s="10"/>
      <c r="DOS126" s="10"/>
      <c r="DOT126" s="10"/>
      <c r="DOU126" s="10"/>
      <c r="DOV126" s="10"/>
      <c r="DOW126" s="10"/>
      <c r="DOX126" s="10"/>
      <c r="DOY126" s="10"/>
      <c r="DOZ126" s="10"/>
      <c r="DPA126" s="10"/>
      <c r="DPB126" s="10"/>
      <c r="DPC126" s="10"/>
      <c r="DPD126" s="10"/>
      <c r="DPE126" s="10"/>
      <c r="DPF126" s="10"/>
      <c r="DPG126" s="10"/>
      <c r="DPH126" s="10"/>
      <c r="DPI126" s="10"/>
      <c r="DPJ126" s="10"/>
      <c r="DPK126" s="10"/>
      <c r="DPL126" s="10"/>
      <c r="DPM126" s="10"/>
      <c r="DPN126" s="10"/>
      <c r="DPO126" s="10"/>
      <c r="DPP126" s="10"/>
      <c r="DPQ126" s="10"/>
      <c r="DPR126" s="10"/>
      <c r="DPS126" s="10"/>
      <c r="DPT126" s="10"/>
      <c r="DPU126" s="10"/>
      <c r="DPV126" s="10"/>
      <c r="DPW126" s="10"/>
      <c r="DPX126" s="10"/>
      <c r="DPY126" s="10"/>
      <c r="DPZ126" s="10"/>
      <c r="DQA126" s="10"/>
      <c r="DQB126" s="10"/>
      <c r="DQC126" s="10"/>
      <c r="DQD126" s="10"/>
      <c r="DQE126" s="10"/>
      <c r="DQF126" s="10"/>
      <c r="DQG126" s="10"/>
      <c r="DQH126" s="10"/>
      <c r="DQI126" s="10"/>
      <c r="DQJ126" s="10"/>
      <c r="DQK126" s="10"/>
      <c r="DQL126" s="10"/>
      <c r="DQM126" s="10"/>
      <c r="DQN126" s="10"/>
      <c r="DQO126" s="10"/>
      <c r="DQP126" s="10"/>
      <c r="DQQ126" s="10"/>
      <c r="DQR126" s="10"/>
      <c r="DQS126" s="10"/>
      <c r="DQT126" s="10"/>
      <c r="DQU126" s="10"/>
      <c r="DQV126" s="10"/>
      <c r="DQW126" s="10"/>
      <c r="DQX126" s="10"/>
      <c r="DQY126" s="10"/>
      <c r="DQZ126" s="10"/>
      <c r="DRA126" s="10"/>
      <c r="DRB126" s="10"/>
      <c r="DRC126" s="10"/>
      <c r="DRD126" s="10"/>
      <c r="DRE126" s="10"/>
      <c r="DRF126" s="10"/>
      <c r="DRG126" s="10"/>
      <c r="DRH126" s="10"/>
      <c r="DRI126" s="10"/>
      <c r="DRJ126" s="10"/>
      <c r="DRK126" s="10"/>
      <c r="DRL126" s="10"/>
      <c r="DRM126" s="10"/>
      <c r="DRN126" s="10"/>
      <c r="DRO126" s="10"/>
      <c r="DRP126" s="10"/>
      <c r="DRQ126" s="10"/>
      <c r="DRR126" s="10"/>
      <c r="DRS126" s="10"/>
      <c r="DRT126" s="10"/>
      <c r="DRU126" s="10"/>
      <c r="DRV126" s="10"/>
      <c r="DRW126" s="10"/>
      <c r="DRX126" s="10"/>
      <c r="DRY126" s="10"/>
      <c r="DRZ126" s="10"/>
      <c r="DSA126" s="10"/>
      <c r="DSB126" s="10"/>
      <c r="DSC126" s="10"/>
      <c r="DSD126" s="10"/>
      <c r="DSE126" s="10"/>
      <c r="DSF126" s="10"/>
      <c r="DSG126" s="10"/>
      <c r="DSH126" s="10"/>
      <c r="DSI126" s="10"/>
      <c r="DSJ126" s="10"/>
      <c r="DSK126" s="10"/>
      <c r="DSL126" s="10"/>
      <c r="DSM126" s="10"/>
      <c r="DSN126" s="10"/>
      <c r="DSO126" s="10"/>
      <c r="DSP126" s="10"/>
      <c r="DSQ126" s="10"/>
      <c r="DSR126" s="10"/>
      <c r="DSS126" s="10"/>
      <c r="DST126" s="10"/>
      <c r="DSU126" s="10"/>
      <c r="DSV126" s="10"/>
      <c r="DSW126" s="10"/>
      <c r="DSX126" s="10"/>
      <c r="DSY126" s="10"/>
      <c r="DSZ126" s="10"/>
      <c r="DTA126" s="10"/>
      <c r="DTB126" s="10"/>
      <c r="DTC126" s="10"/>
      <c r="DTD126" s="10"/>
      <c r="DTE126" s="10"/>
      <c r="DTF126" s="10"/>
      <c r="DTG126" s="10"/>
      <c r="DTH126" s="10"/>
      <c r="DTI126" s="10"/>
      <c r="DTJ126" s="10"/>
      <c r="DTK126" s="10"/>
      <c r="DTL126" s="10"/>
      <c r="DTM126" s="10"/>
      <c r="DTN126" s="10"/>
      <c r="DTO126" s="10"/>
      <c r="DTP126" s="10"/>
      <c r="DTQ126" s="10"/>
      <c r="DTR126" s="10"/>
      <c r="DTS126" s="10"/>
      <c r="DTT126" s="10"/>
      <c r="DTU126" s="10"/>
      <c r="DTV126" s="10"/>
      <c r="DTW126" s="10"/>
      <c r="DTX126" s="10"/>
      <c r="DTY126" s="10"/>
      <c r="DTZ126" s="10"/>
      <c r="DUA126" s="10"/>
      <c r="DUB126" s="10"/>
      <c r="DUC126" s="10"/>
      <c r="DUD126" s="10"/>
      <c r="DUE126" s="10"/>
      <c r="DUF126" s="10"/>
      <c r="DUG126" s="10"/>
      <c r="DUH126" s="10"/>
      <c r="DUI126" s="10"/>
      <c r="DUJ126" s="10"/>
      <c r="DUK126" s="10"/>
      <c r="DUL126" s="10"/>
      <c r="DUM126" s="10"/>
      <c r="DUN126" s="10"/>
      <c r="DUO126" s="10"/>
      <c r="DUP126" s="10"/>
      <c r="DUQ126" s="10"/>
      <c r="DUR126" s="10"/>
      <c r="DUS126" s="10"/>
      <c r="DUT126" s="10"/>
      <c r="DUU126" s="10"/>
      <c r="DUV126" s="10"/>
      <c r="DUW126" s="10"/>
      <c r="DUX126" s="10"/>
      <c r="DUY126" s="10"/>
      <c r="DUZ126" s="10"/>
      <c r="DVA126" s="10"/>
      <c r="DVB126" s="10"/>
      <c r="DVC126" s="10"/>
      <c r="DVD126" s="10"/>
      <c r="DVE126" s="10"/>
      <c r="DVF126" s="10"/>
      <c r="DVG126" s="10"/>
      <c r="DVH126" s="10"/>
      <c r="DVI126" s="10"/>
      <c r="DVJ126" s="10"/>
      <c r="DVK126" s="10"/>
      <c r="DVL126" s="10"/>
      <c r="DVM126" s="10"/>
      <c r="DVN126" s="10"/>
      <c r="DVO126" s="10"/>
      <c r="DVP126" s="10"/>
      <c r="DVQ126" s="10"/>
      <c r="DVR126" s="10"/>
      <c r="DVS126" s="10"/>
      <c r="DVT126" s="10"/>
      <c r="DVU126" s="10"/>
      <c r="DVV126" s="10"/>
      <c r="DVW126" s="10"/>
      <c r="DVX126" s="10"/>
      <c r="DVY126" s="10"/>
      <c r="DVZ126" s="10"/>
      <c r="DWA126" s="10"/>
      <c r="DWB126" s="10"/>
      <c r="DWC126" s="10"/>
      <c r="DWD126" s="10"/>
      <c r="DWE126" s="10"/>
      <c r="DWF126" s="10"/>
      <c r="DWG126" s="10"/>
      <c r="DWH126" s="10"/>
      <c r="DWI126" s="10"/>
      <c r="DWJ126" s="10"/>
      <c r="DWK126" s="10"/>
      <c r="DWL126" s="10"/>
      <c r="DWM126" s="10"/>
      <c r="DWN126" s="10"/>
      <c r="DWO126" s="10"/>
      <c r="DWP126" s="10"/>
      <c r="DWQ126" s="10"/>
      <c r="DWR126" s="10"/>
      <c r="DWS126" s="10"/>
      <c r="DWT126" s="10"/>
      <c r="DWU126" s="10"/>
      <c r="DWV126" s="10"/>
      <c r="DWW126" s="10"/>
      <c r="DWX126" s="10"/>
      <c r="DWY126" s="10"/>
      <c r="DWZ126" s="10"/>
      <c r="DXA126" s="10"/>
      <c r="DXB126" s="10"/>
      <c r="DXC126" s="10"/>
      <c r="DXD126" s="10"/>
      <c r="DXE126" s="10"/>
      <c r="DXF126" s="10"/>
      <c r="DXG126" s="10"/>
      <c r="DXH126" s="10"/>
      <c r="DXI126" s="10"/>
      <c r="DXJ126" s="10"/>
      <c r="DXK126" s="10"/>
      <c r="DXL126" s="10"/>
      <c r="DXM126" s="10"/>
      <c r="DXN126" s="10"/>
      <c r="DXO126" s="10"/>
      <c r="DXP126" s="10"/>
      <c r="DXQ126" s="10"/>
      <c r="DXR126" s="10"/>
      <c r="DXS126" s="10"/>
      <c r="DXT126" s="10"/>
      <c r="DXU126" s="10"/>
      <c r="DXV126" s="10"/>
      <c r="DXW126" s="10"/>
      <c r="DXX126" s="10"/>
      <c r="DXY126" s="10"/>
      <c r="DXZ126" s="10"/>
      <c r="DYA126" s="10"/>
      <c r="DYB126" s="10"/>
      <c r="DYC126" s="10"/>
      <c r="DYD126" s="10"/>
      <c r="DYE126" s="10"/>
      <c r="DYF126" s="10"/>
      <c r="DYG126" s="10"/>
      <c r="DYH126" s="10"/>
      <c r="DYI126" s="10"/>
      <c r="DYJ126" s="10"/>
      <c r="DYK126" s="10"/>
      <c r="DYL126" s="10"/>
      <c r="DYM126" s="10"/>
      <c r="DYN126" s="10"/>
      <c r="DYO126" s="10"/>
      <c r="DYP126" s="10"/>
      <c r="DYQ126" s="10"/>
      <c r="DYR126" s="10"/>
      <c r="DYS126" s="10"/>
      <c r="DYT126" s="10"/>
      <c r="DYU126" s="10"/>
      <c r="DYV126" s="10"/>
      <c r="DYW126" s="10"/>
      <c r="DYX126" s="10"/>
      <c r="DYY126" s="10"/>
      <c r="DYZ126" s="10"/>
      <c r="DZA126" s="10"/>
      <c r="DZB126" s="10"/>
      <c r="DZC126" s="10"/>
      <c r="DZD126" s="10"/>
      <c r="DZE126" s="10"/>
      <c r="DZF126" s="10"/>
      <c r="DZG126" s="10"/>
      <c r="DZH126" s="10"/>
      <c r="DZI126" s="10"/>
      <c r="DZJ126" s="10"/>
      <c r="DZK126" s="10"/>
      <c r="DZL126" s="10"/>
      <c r="DZM126" s="10"/>
      <c r="DZN126" s="10"/>
      <c r="DZO126" s="10"/>
      <c r="DZP126" s="10"/>
      <c r="DZQ126" s="10"/>
      <c r="DZR126" s="10"/>
      <c r="DZS126" s="10"/>
      <c r="DZT126" s="10"/>
      <c r="DZU126" s="10"/>
      <c r="DZV126" s="10"/>
      <c r="DZW126" s="10"/>
      <c r="DZX126" s="10"/>
      <c r="DZY126" s="10"/>
      <c r="DZZ126" s="10"/>
      <c r="EAA126" s="10"/>
      <c r="EAB126" s="10"/>
      <c r="EAC126" s="10"/>
      <c r="EAD126" s="10"/>
      <c r="EAE126" s="10"/>
      <c r="EAF126" s="10"/>
      <c r="EAG126" s="10"/>
      <c r="EAH126" s="10"/>
      <c r="EAI126" s="10"/>
      <c r="EAJ126" s="10"/>
      <c r="EAK126" s="10"/>
      <c r="EAL126" s="10"/>
      <c r="EAM126" s="10"/>
      <c r="EAN126" s="10"/>
      <c r="EAO126" s="10"/>
      <c r="EAP126" s="10"/>
      <c r="EAQ126" s="10"/>
      <c r="EAR126" s="10"/>
      <c r="EAS126" s="10"/>
      <c r="EAT126" s="10"/>
      <c r="EAU126" s="10"/>
      <c r="EAV126" s="10"/>
      <c r="EAW126" s="10"/>
      <c r="EAX126" s="10"/>
      <c r="EAY126" s="10"/>
      <c r="EAZ126" s="10"/>
      <c r="EBA126" s="10"/>
      <c r="EBB126" s="10"/>
      <c r="EBC126" s="10"/>
      <c r="EBD126" s="10"/>
      <c r="EBE126" s="10"/>
      <c r="EBF126" s="10"/>
      <c r="EBG126" s="10"/>
      <c r="EBH126" s="10"/>
      <c r="EBI126" s="10"/>
      <c r="EBJ126" s="10"/>
      <c r="EBK126" s="10"/>
      <c r="EBL126" s="10"/>
      <c r="EBM126" s="10"/>
      <c r="EBN126" s="10"/>
      <c r="EBO126" s="10"/>
      <c r="EBP126" s="10"/>
      <c r="EBQ126" s="10"/>
      <c r="EBR126" s="10"/>
      <c r="EBS126" s="10"/>
      <c r="EBT126" s="10"/>
      <c r="EBU126" s="10"/>
      <c r="EBV126" s="10"/>
      <c r="EBW126" s="10"/>
      <c r="EBX126" s="10"/>
      <c r="EBY126" s="10"/>
      <c r="EBZ126" s="10"/>
      <c r="ECA126" s="10"/>
      <c r="ECB126" s="10"/>
      <c r="ECC126" s="10"/>
      <c r="ECD126" s="10"/>
      <c r="ECE126" s="10"/>
      <c r="ECF126" s="10"/>
      <c r="ECG126" s="10"/>
      <c r="ECH126" s="10"/>
      <c r="ECI126" s="10"/>
      <c r="ECJ126" s="10"/>
      <c r="ECK126" s="10"/>
      <c r="ECL126" s="10"/>
      <c r="ECM126" s="10"/>
      <c r="ECN126" s="10"/>
      <c r="ECO126" s="10"/>
      <c r="ECP126" s="10"/>
      <c r="ECQ126" s="10"/>
      <c r="ECR126" s="10"/>
      <c r="ECS126" s="10"/>
      <c r="ECT126" s="10"/>
      <c r="ECU126" s="10"/>
      <c r="ECV126" s="10"/>
      <c r="ECW126" s="10"/>
      <c r="ECX126" s="10"/>
      <c r="ECY126" s="10"/>
      <c r="ECZ126" s="10"/>
      <c r="EDA126" s="10"/>
      <c r="EDB126" s="10"/>
      <c r="EDC126" s="10"/>
      <c r="EDD126" s="10"/>
      <c r="EDE126" s="10"/>
      <c r="EDF126" s="10"/>
      <c r="EDG126" s="10"/>
      <c r="EDH126" s="10"/>
      <c r="EDI126" s="10"/>
      <c r="EDJ126" s="10"/>
      <c r="EDK126" s="10"/>
      <c r="EDL126" s="10"/>
      <c r="EDM126" s="10"/>
      <c r="EDN126" s="10"/>
      <c r="EDO126" s="10"/>
      <c r="EDP126" s="10"/>
      <c r="EDQ126" s="10"/>
      <c r="EDR126" s="10"/>
      <c r="EDS126" s="10"/>
      <c r="EDT126" s="10"/>
      <c r="EDU126" s="10"/>
      <c r="EDV126" s="10"/>
      <c r="EDW126" s="10"/>
      <c r="EDX126" s="10"/>
      <c r="EDY126" s="10"/>
      <c r="EDZ126" s="10"/>
      <c r="EEA126" s="10"/>
      <c r="EEB126" s="10"/>
      <c r="EEC126" s="10"/>
      <c r="EED126" s="10"/>
      <c r="EEE126" s="10"/>
      <c r="EEF126" s="10"/>
      <c r="EEG126" s="10"/>
      <c r="EEH126" s="10"/>
      <c r="EEI126" s="10"/>
      <c r="EEJ126" s="10"/>
      <c r="EEK126" s="10"/>
      <c r="EEL126" s="10"/>
      <c r="EEM126" s="10"/>
      <c r="EEN126" s="10"/>
      <c r="EEO126" s="10"/>
      <c r="EEP126" s="10"/>
      <c r="EEQ126" s="10"/>
      <c r="EER126" s="10"/>
      <c r="EES126" s="10"/>
      <c r="EET126" s="10"/>
      <c r="EEU126" s="10"/>
      <c r="EEV126" s="10"/>
      <c r="EEW126" s="10"/>
      <c r="EEX126" s="10"/>
      <c r="EEY126" s="10"/>
      <c r="EEZ126" s="10"/>
      <c r="EFA126" s="10"/>
      <c r="EFB126" s="10"/>
      <c r="EFC126" s="10"/>
      <c r="EFD126" s="10"/>
      <c r="EFE126" s="10"/>
      <c r="EFF126" s="10"/>
      <c r="EFG126" s="10"/>
      <c r="EFH126" s="10"/>
      <c r="EFI126" s="10"/>
      <c r="EFJ126" s="10"/>
      <c r="EFK126" s="10"/>
      <c r="EFL126" s="10"/>
      <c r="EFM126" s="10"/>
      <c r="EFN126" s="10"/>
      <c r="EFO126" s="10"/>
      <c r="EFP126" s="10"/>
      <c r="EFQ126" s="10"/>
      <c r="EFR126" s="10"/>
      <c r="EFS126" s="10"/>
      <c r="EFT126" s="10"/>
      <c r="EFU126" s="10"/>
      <c r="EFV126" s="10"/>
      <c r="EFW126" s="10"/>
      <c r="EFX126" s="10"/>
      <c r="EFY126" s="10"/>
      <c r="EFZ126" s="10"/>
      <c r="EGA126" s="10"/>
      <c r="EGB126" s="10"/>
      <c r="EGC126" s="10"/>
      <c r="EGD126" s="10"/>
      <c r="EGE126" s="10"/>
      <c r="EGF126" s="10"/>
      <c r="EGG126" s="10"/>
      <c r="EGH126" s="10"/>
      <c r="EGI126" s="10"/>
      <c r="EGJ126" s="10"/>
      <c r="EGK126" s="10"/>
      <c r="EGL126" s="10"/>
      <c r="EGM126" s="10"/>
      <c r="EGN126" s="10"/>
      <c r="EGO126" s="10"/>
      <c r="EGP126" s="10"/>
      <c r="EGQ126" s="10"/>
      <c r="EGR126" s="10"/>
      <c r="EGS126" s="10"/>
      <c r="EGT126" s="10"/>
      <c r="EGU126" s="10"/>
      <c r="EGV126" s="10"/>
      <c r="EGW126" s="10"/>
      <c r="EGX126" s="10"/>
      <c r="EGY126" s="10"/>
      <c r="EGZ126" s="10"/>
      <c r="EHA126" s="10"/>
      <c r="EHB126" s="10"/>
      <c r="EHC126" s="10"/>
      <c r="EHD126" s="10"/>
      <c r="EHE126" s="10"/>
      <c r="EHF126" s="10"/>
      <c r="EHG126" s="10"/>
      <c r="EHH126" s="10"/>
      <c r="EHI126" s="10"/>
      <c r="EHJ126" s="10"/>
      <c r="EHK126" s="10"/>
      <c r="EHL126" s="10"/>
      <c r="EHM126" s="10"/>
      <c r="EHN126" s="10"/>
      <c r="EHO126" s="10"/>
      <c r="EHP126" s="10"/>
      <c r="EHQ126" s="10"/>
      <c r="EHR126" s="10"/>
      <c r="EHS126" s="10"/>
      <c r="EHT126" s="10"/>
      <c r="EHU126" s="10"/>
      <c r="EHV126" s="10"/>
      <c r="EHW126" s="10"/>
      <c r="EHX126" s="10"/>
      <c r="EHY126" s="10"/>
      <c r="EHZ126" s="10"/>
      <c r="EIA126" s="10"/>
      <c r="EIB126" s="10"/>
      <c r="EIC126" s="10"/>
      <c r="EID126" s="10"/>
      <c r="EIE126" s="10"/>
      <c r="EIF126" s="10"/>
      <c r="EIG126" s="10"/>
      <c r="EIH126" s="10"/>
      <c r="EII126" s="10"/>
      <c r="EIJ126" s="10"/>
      <c r="EIK126" s="10"/>
      <c r="EIL126" s="10"/>
      <c r="EIM126" s="10"/>
      <c r="EIN126" s="10"/>
      <c r="EIO126" s="10"/>
      <c r="EIP126" s="10"/>
      <c r="EIQ126" s="10"/>
      <c r="EIR126" s="10"/>
      <c r="EIS126" s="10"/>
      <c r="EIT126" s="10"/>
      <c r="EIU126" s="10"/>
      <c r="EIV126" s="10"/>
      <c r="EIW126" s="10"/>
      <c r="EIX126" s="10"/>
      <c r="EIY126" s="10"/>
      <c r="EIZ126" s="10"/>
      <c r="EJA126" s="10"/>
      <c r="EJB126" s="10"/>
      <c r="EJC126" s="10"/>
      <c r="EJD126" s="10"/>
      <c r="EJE126" s="10"/>
      <c r="EJF126" s="10"/>
      <c r="EJG126" s="10"/>
      <c r="EJH126" s="10"/>
      <c r="EJI126" s="10"/>
      <c r="EJJ126" s="10"/>
      <c r="EJK126" s="10"/>
      <c r="EJL126" s="10"/>
      <c r="EJM126" s="10"/>
      <c r="EJN126" s="10"/>
      <c r="EJO126" s="10"/>
      <c r="EJP126" s="10"/>
      <c r="EJQ126" s="10"/>
      <c r="EJR126" s="10"/>
      <c r="EJS126" s="10"/>
      <c r="EJT126" s="10"/>
      <c r="EJU126" s="10"/>
      <c r="EJV126" s="10"/>
      <c r="EJW126" s="10"/>
      <c r="EJX126" s="10"/>
      <c r="EJY126" s="10"/>
      <c r="EJZ126" s="10"/>
      <c r="EKA126" s="10"/>
      <c r="EKB126" s="10"/>
      <c r="EKC126" s="10"/>
      <c r="EKD126" s="10"/>
      <c r="EKE126" s="10"/>
      <c r="EKF126" s="10"/>
      <c r="EKG126" s="10"/>
      <c r="EKH126" s="10"/>
      <c r="EKI126" s="10"/>
      <c r="EKJ126" s="10"/>
      <c r="EKK126" s="10"/>
      <c r="EKL126" s="10"/>
      <c r="EKM126" s="10"/>
      <c r="EKN126" s="10"/>
      <c r="EKO126" s="10"/>
      <c r="EKP126" s="10"/>
      <c r="EKQ126" s="10"/>
      <c r="EKR126" s="10"/>
      <c r="EKS126" s="10"/>
      <c r="EKT126" s="10"/>
      <c r="EKU126" s="10"/>
      <c r="EKV126" s="10"/>
      <c r="EKW126" s="10"/>
      <c r="EKX126" s="10"/>
      <c r="EKY126" s="10"/>
      <c r="EKZ126" s="10"/>
      <c r="ELA126" s="10"/>
      <c r="ELB126" s="10"/>
      <c r="ELC126" s="10"/>
      <c r="ELD126" s="10"/>
      <c r="ELE126" s="10"/>
      <c r="ELF126" s="10"/>
      <c r="ELG126" s="10"/>
      <c r="ELH126" s="10"/>
      <c r="ELI126" s="10"/>
      <c r="ELJ126" s="10"/>
      <c r="ELK126" s="10"/>
      <c r="ELL126" s="10"/>
      <c r="ELM126" s="10"/>
      <c r="ELN126" s="10"/>
      <c r="ELO126" s="10"/>
      <c r="ELP126" s="10"/>
      <c r="ELQ126" s="10"/>
      <c r="ELR126" s="10"/>
      <c r="ELS126" s="10"/>
      <c r="ELT126" s="10"/>
      <c r="ELU126" s="10"/>
      <c r="ELV126" s="10"/>
      <c r="ELW126" s="10"/>
      <c r="ELX126" s="10"/>
      <c r="ELY126" s="10"/>
      <c r="ELZ126" s="10"/>
      <c r="EMA126" s="10"/>
      <c r="EMB126" s="10"/>
      <c r="EMC126" s="10"/>
      <c r="EMD126" s="10"/>
      <c r="EME126" s="10"/>
      <c r="EMF126" s="10"/>
      <c r="EMG126" s="10"/>
      <c r="EMH126" s="10"/>
      <c r="EMI126" s="10"/>
      <c r="EMJ126" s="10"/>
      <c r="EMK126" s="10"/>
      <c r="EML126" s="10"/>
      <c r="EMM126" s="10"/>
      <c r="EMN126" s="10"/>
      <c r="EMO126" s="10"/>
      <c r="EMP126" s="10"/>
      <c r="EMQ126" s="10"/>
      <c r="EMR126" s="10"/>
      <c r="EMS126" s="10"/>
      <c r="EMT126" s="10"/>
      <c r="EMU126" s="10"/>
      <c r="EMV126" s="10"/>
      <c r="EMW126" s="10"/>
      <c r="EMX126" s="10"/>
      <c r="EMY126" s="10"/>
      <c r="EMZ126" s="10"/>
      <c r="ENA126" s="10"/>
      <c r="ENB126" s="10"/>
      <c r="ENC126" s="10"/>
      <c r="END126" s="10"/>
      <c r="ENE126" s="10"/>
      <c r="ENF126" s="10"/>
      <c r="ENG126" s="10"/>
      <c r="ENH126" s="10"/>
      <c r="ENI126" s="10"/>
      <c r="ENJ126" s="10"/>
      <c r="ENK126" s="10"/>
      <c r="ENL126" s="10"/>
      <c r="ENM126" s="10"/>
      <c r="ENN126" s="10"/>
      <c r="ENO126" s="10"/>
      <c r="ENP126" s="10"/>
      <c r="ENQ126" s="10"/>
      <c r="ENR126" s="10"/>
      <c r="ENS126" s="10"/>
      <c r="ENT126" s="10"/>
      <c r="ENU126" s="10"/>
      <c r="ENV126" s="10"/>
      <c r="ENW126" s="10"/>
      <c r="ENX126" s="10"/>
      <c r="ENY126" s="10"/>
      <c r="ENZ126" s="10"/>
      <c r="EOA126" s="10"/>
      <c r="EOB126" s="10"/>
      <c r="EOC126" s="10"/>
      <c r="EOD126" s="10"/>
      <c r="EOE126" s="10"/>
      <c r="EOF126" s="10"/>
      <c r="EOG126" s="10"/>
      <c r="EOH126" s="10"/>
      <c r="EOI126" s="10"/>
      <c r="EOJ126" s="10"/>
      <c r="EOK126" s="10"/>
      <c r="EOL126" s="10"/>
      <c r="EOM126" s="10"/>
      <c r="EON126" s="10"/>
      <c r="EOO126" s="10"/>
      <c r="EOP126" s="10"/>
      <c r="EOQ126" s="10"/>
      <c r="EOR126" s="10"/>
      <c r="EOS126" s="10"/>
      <c r="EOT126" s="10"/>
      <c r="EOU126" s="10"/>
      <c r="EOV126" s="10"/>
      <c r="EOW126" s="10"/>
      <c r="EOX126" s="10"/>
      <c r="EOY126" s="10"/>
      <c r="EOZ126" s="10"/>
      <c r="EPA126" s="10"/>
      <c r="EPB126" s="10"/>
      <c r="EPC126" s="10"/>
      <c r="EPD126" s="10"/>
      <c r="EPE126" s="10"/>
      <c r="EPF126" s="10"/>
      <c r="EPG126" s="10"/>
      <c r="EPH126" s="10"/>
      <c r="EPI126" s="10"/>
      <c r="EPJ126" s="10"/>
      <c r="EPK126" s="10"/>
      <c r="EPL126" s="10"/>
      <c r="EPM126" s="10"/>
      <c r="EPN126" s="10"/>
      <c r="EPO126" s="10"/>
      <c r="EPP126" s="10"/>
      <c r="EPQ126" s="10"/>
      <c r="EPR126" s="10"/>
      <c r="EPS126" s="10"/>
      <c r="EPT126" s="10"/>
      <c r="EPU126" s="10"/>
      <c r="EPV126" s="10"/>
      <c r="EPW126" s="10"/>
      <c r="EPX126" s="10"/>
      <c r="EPY126" s="10"/>
      <c r="EPZ126" s="10"/>
      <c r="EQA126" s="10"/>
      <c r="EQB126" s="10"/>
      <c r="EQC126" s="10"/>
      <c r="EQD126" s="10"/>
      <c r="EQE126" s="10"/>
      <c r="EQF126" s="10"/>
      <c r="EQG126" s="10"/>
      <c r="EQH126" s="10"/>
      <c r="EQI126" s="10"/>
      <c r="EQJ126" s="10"/>
      <c r="EQK126" s="10"/>
      <c r="EQL126" s="10"/>
      <c r="EQM126" s="10"/>
      <c r="EQN126" s="10"/>
      <c r="EQO126" s="10"/>
      <c r="EQP126" s="10"/>
      <c r="EQQ126" s="10"/>
      <c r="EQR126" s="10"/>
      <c r="EQS126" s="10"/>
      <c r="EQT126" s="10"/>
      <c r="EQU126" s="10"/>
      <c r="EQV126" s="10"/>
      <c r="EQW126" s="10"/>
      <c r="EQX126" s="10"/>
      <c r="EQY126" s="10"/>
      <c r="EQZ126" s="10"/>
      <c r="ERA126" s="10"/>
      <c r="ERB126" s="10"/>
      <c r="ERC126" s="10"/>
      <c r="ERD126" s="10"/>
      <c r="ERE126" s="10"/>
      <c r="ERF126" s="10"/>
      <c r="ERG126" s="10"/>
      <c r="ERH126" s="10"/>
      <c r="ERI126" s="10"/>
      <c r="ERJ126" s="10"/>
      <c r="ERK126" s="10"/>
      <c r="ERL126" s="10"/>
      <c r="ERM126" s="10"/>
      <c r="ERN126" s="10"/>
      <c r="ERO126" s="10"/>
      <c r="ERP126" s="10"/>
      <c r="ERQ126" s="10"/>
      <c r="ERR126" s="10"/>
      <c r="ERS126" s="10"/>
      <c r="ERT126" s="10"/>
      <c r="ERU126" s="10"/>
      <c r="ERV126" s="10"/>
      <c r="ERW126" s="10"/>
      <c r="ERX126" s="10"/>
      <c r="ERY126" s="10"/>
      <c r="ERZ126" s="10"/>
      <c r="ESA126" s="10"/>
      <c r="ESB126" s="10"/>
      <c r="ESC126" s="10"/>
      <c r="ESD126" s="10"/>
      <c r="ESE126" s="10"/>
      <c r="ESF126" s="10"/>
      <c r="ESG126" s="10"/>
      <c r="ESH126" s="10"/>
      <c r="ESI126" s="10"/>
      <c r="ESJ126" s="10"/>
      <c r="ESK126" s="10"/>
      <c r="ESL126" s="10"/>
      <c r="ESM126" s="10"/>
      <c r="ESN126" s="10"/>
      <c r="ESO126" s="10"/>
      <c r="ESP126" s="10"/>
      <c r="ESQ126" s="10"/>
      <c r="ESR126" s="10"/>
      <c r="ESS126" s="10"/>
      <c r="EST126" s="10"/>
      <c r="ESU126" s="10"/>
      <c r="ESV126" s="10"/>
      <c r="ESW126" s="10"/>
      <c r="ESX126" s="10"/>
      <c r="ESY126" s="10"/>
      <c r="ESZ126" s="10"/>
      <c r="ETA126" s="10"/>
      <c r="ETB126" s="10"/>
      <c r="ETC126" s="10"/>
      <c r="ETD126" s="10"/>
      <c r="ETE126" s="10"/>
      <c r="ETF126" s="10"/>
      <c r="ETG126" s="10"/>
      <c r="ETH126" s="10"/>
      <c r="ETI126" s="10"/>
      <c r="ETJ126" s="10"/>
      <c r="ETK126" s="10"/>
      <c r="ETL126" s="10"/>
      <c r="ETM126" s="10"/>
      <c r="ETN126" s="10"/>
      <c r="ETO126" s="10"/>
      <c r="ETP126" s="10"/>
      <c r="ETQ126" s="10"/>
      <c r="ETR126" s="10"/>
      <c r="ETS126" s="10"/>
      <c r="ETT126" s="10"/>
      <c r="ETU126" s="10"/>
      <c r="ETV126" s="10"/>
      <c r="ETW126" s="10"/>
      <c r="ETX126" s="10"/>
      <c r="ETY126" s="10"/>
      <c r="ETZ126" s="10"/>
      <c r="EUA126" s="10"/>
      <c r="EUB126" s="10"/>
      <c r="EUC126" s="10"/>
      <c r="EUD126" s="10"/>
      <c r="EUE126" s="10"/>
      <c r="EUF126" s="10"/>
      <c r="EUG126" s="10"/>
      <c r="EUH126" s="10"/>
      <c r="EUI126" s="10"/>
      <c r="EUJ126" s="10"/>
      <c r="EUK126" s="10"/>
      <c r="EUL126" s="10"/>
      <c r="EUM126" s="10"/>
      <c r="EUN126" s="10"/>
      <c r="EUO126" s="10"/>
      <c r="EUP126" s="10"/>
      <c r="EUQ126" s="10"/>
      <c r="EUR126" s="10"/>
      <c r="EUS126" s="10"/>
      <c r="EUT126" s="10"/>
      <c r="EUU126" s="10"/>
      <c r="EUV126" s="10"/>
      <c r="EUW126" s="10"/>
      <c r="EUX126" s="10"/>
      <c r="EUY126" s="10"/>
      <c r="EUZ126" s="10"/>
      <c r="EVA126" s="10"/>
      <c r="EVB126" s="10"/>
      <c r="EVC126" s="10"/>
      <c r="EVD126" s="10"/>
      <c r="EVE126" s="10"/>
      <c r="EVF126" s="10"/>
      <c r="EVG126" s="10"/>
      <c r="EVH126" s="10"/>
      <c r="EVI126" s="10"/>
      <c r="EVJ126" s="10"/>
      <c r="EVK126" s="10"/>
      <c r="EVL126" s="10"/>
      <c r="EVM126" s="10"/>
      <c r="EVN126" s="10"/>
      <c r="EVO126" s="10"/>
      <c r="EVP126" s="10"/>
      <c r="EVQ126" s="10"/>
      <c r="EVR126" s="10"/>
      <c r="EVS126" s="10"/>
      <c r="EVT126" s="10"/>
      <c r="EVU126" s="10"/>
      <c r="EVV126" s="10"/>
      <c r="EVW126" s="10"/>
      <c r="EVX126" s="10"/>
      <c r="EVY126" s="10"/>
      <c r="EVZ126" s="10"/>
      <c r="EWA126" s="10"/>
      <c r="EWB126" s="10"/>
      <c r="EWC126" s="10"/>
      <c r="EWD126" s="10"/>
      <c r="EWE126" s="10"/>
      <c r="EWF126" s="10"/>
      <c r="EWG126" s="10"/>
      <c r="EWH126" s="10"/>
      <c r="EWI126" s="10"/>
      <c r="EWJ126" s="10"/>
      <c r="EWK126" s="10"/>
      <c r="EWL126" s="10"/>
      <c r="EWM126" s="10"/>
      <c r="EWN126" s="10"/>
      <c r="EWO126" s="10"/>
      <c r="EWP126" s="10"/>
      <c r="EWQ126" s="10"/>
      <c r="EWR126" s="10"/>
      <c r="EWS126" s="10"/>
      <c r="EWT126" s="10"/>
      <c r="EWU126" s="10"/>
      <c r="EWV126" s="10"/>
      <c r="EWW126" s="10"/>
      <c r="EWX126" s="10"/>
      <c r="EWY126" s="10"/>
      <c r="EWZ126" s="10"/>
      <c r="EXA126" s="10"/>
      <c r="EXB126" s="10"/>
      <c r="EXC126" s="10"/>
      <c r="EXD126" s="10"/>
      <c r="EXE126" s="10"/>
      <c r="EXF126" s="10"/>
      <c r="EXG126" s="10"/>
      <c r="EXH126" s="10"/>
      <c r="EXI126" s="10"/>
      <c r="EXJ126" s="10"/>
      <c r="EXK126" s="10"/>
      <c r="EXL126" s="10"/>
      <c r="EXM126" s="10"/>
      <c r="EXN126" s="10"/>
      <c r="EXO126" s="10"/>
      <c r="EXP126" s="10"/>
      <c r="EXQ126" s="10"/>
      <c r="EXR126" s="10"/>
      <c r="EXS126" s="10"/>
      <c r="EXT126" s="10"/>
      <c r="EXU126" s="10"/>
      <c r="EXV126" s="10"/>
      <c r="EXW126" s="10"/>
      <c r="EXX126" s="10"/>
      <c r="EXY126" s="10"/>
      <c r="EXZ126" s="10"/>
      <c r="EYA126" s="10"/>
      <c r="EYB126" s="10"/>
      <c r="EYC126" s="10"/>
      <c r="EYD126" s="10"/>
      <c r="EYE126" s="10"/>
      <c r="EYF126" s="10"/>
      <c r="EYG126" s="10"/>
      <c r="EYH126" s="10"/>
      <c r="EYI126" s="10"/>
      <c r="EYJ126" s="10"/>
      <c r="EYK126" s="10"/>
      <c r="EYL126" s="10"/>
      <c r="EYM126" s="10"/>
      <c r="EYN126" s="10"/>
      <c r="EYO126" s="10"/>
      <c r="EYP126" s="10"/>
      <c r="EYQ126" s="10"/>
      <c r="EYR126" s="10"/>
      <c r="EYS126" s="10"/>
      <c r="EYT126" s="10"/>
      <c r="EYU126" s="10"/>
      <c r="EYV126" s="10"/>
      <c r="EYW126" s="10"/>
      <c r="EYX126" s="10"/>
      <c r="EYY126" s="10"/>
      <c r="EYZ126" s="10"/>
      <c r="EZA126" s="10"/>
      <c r="EZB126" s="10"/>
      <c r="EZC126" s="10"/>
      <c r="EZD126" s="10"/>
      <c r="EZE126" s="10"/>
      <c r="EZF126" s="10"/>
      <c r="EZG126" s="10"/>
      <c r="EZH126" s="10"/>
      <c r="EZI126" s="10"/>
      <c r="EZJ126" s="10"/>
      <c r="EZK126" s="10"/>
      <c r="EZL126" s="10"/>
      <c r="EZM126" s="10"/>
      <c r="EZN126" s="10"/>
      <c r="EZO126" s="10"/>
      <c r="EZP126" s="10"/>
      <c r="EZQ126" s="10"/>
      <c r="EZR126" s="10"/>
      <c r="EZS126" s="10"/>
      <c r="EZT126" s="10"/>
      <c r="EZU126" s="10"/>
      <c r="EZV126" s="10"/>
      <c r="EZW126" s="10"/>
      <c r="EZX126" s="10"/>
      <c r="EZY126" s="10"/>
      <c r="EZZ126" s="10"/>
      <c r="FAA126" s="10"/>
      <c r="FAB126" s="10"/>
      <c r="FAC126" s="10"/>
      <c r="FAD126" s="10"/>
      <c r="FAE126" s="10"/>
      <c r="FAF126" s="10"/>
      <c r="FAG126" s="10"/>
      <c r="FAH126" s="10"/>
      <c r="FAI126" s="10"/>
      <c r="FAJ126" s="10"/>
      <c r="FAK126" s="10"/>
      <c r="FAL126" s="10"/>
      <c r="FAM126" s="10"/>
      <c r="FAN126" s="10"/>
      <c r="FAO126" s="10"/>
      <c r="FAP126" s="10"/>
      <c r="FAQ126" s="10"/>
      <c r="FAR126" s="10"/>
      <c r="FAS126" s="10"/>
      <c r="FAT126" s="10"/>
      <c r="FAU126" s="10"/>
      <c r="FAV126" s="10"/>
      <c r="FAW126" s="10"/>
      <c r="FAX126" s="10"/>
      <c r="FAY126" s="10"/>
      <c r="FAZ126" s="10"/>
      <c r="FBA126" s="10"/>
      <c r="FBB126" s="10"/>
      <c r="FBC126" s="10"/>
      <c r="FBD126" s="10"/>
      <c r="FBE126" s="10"/>
      <c r="FBF126" s="10"/>
      <c r="FBG126" s="10"/>
      <c r="FBH126" s="10"/>
      <c r="FBI126" s="10"/>
      <c r="FBJ126" s="10"/>
      <c r="FBK126" s="10"/>
      <c r="FBL126" s="10"/>
      <c r="FBM126" s="10"/>
      <c r="FBN126" s="10"/>
      <c r="FBO126" s="10"/>
      <c r="FBP126" s="10"/>
      <c r="FBQ126" s="10"/>
      <c r="FBR126" s="10"/>
      <c r="FBS126" s="10"/>
      <c r="FBT126" s="10"/>
      <c r="FBU126" s="10"/>
      <c r="FBV126" s="10"/>
      <c r="FBW126" s="10"/>
      <c r="FBX126" s="10"/>
      <c r="FBY126" s="10"/>
      <c r="FBZ126" s="10"/>
      <c r="FCA126" s="10"/>
      <c r="FCB126" s="10"/>
      <c r="FCC126" s="10"/>
      <c r="FCD126" s="10"/>
      <c r="FCE126" s="10"/>
      <c r="FCF126" s="10"/>
      <c r="FCG126" s="10"/>
      <c r="FCH126" s="10"/>
      <c r="FCI126" s="10"/>
      <c r="FCJ126" s="10"/>
      <c r="FCK126" s="10"/>
      <c r="FCL126" s="10"/>
      <c r="FCM126" s="10"/>
      <c r="FCN126" s="10"/>
      <c r="FCO126" s="10"/>
      <c r="FCP126" s="10"/>
      <c r="FCQ126" s="10"/>
      <c r="FCR126" s="10"/>
      <c r="FCS126" s="10"/>
      <c r="FCT126" s="10"/>
      <c r="FCU126" s="10"/>
      <c r="FCV126" s="10"/>
      <c r="FCW126" s="10"/>
      <c r="FCX126" s="10"/>
      <c r="FCY126" s="10"/>
      <c r="FCZ126" s="10"/>
      <c r="FDA126" s="10"/>
      <c r="FDB126" s="10"/>
      <c r="FDC126" s="10"/>
      <c r="FDD126" s="10"/>
      <c r="FDE126" s="10"/>
      <c r="FDF126" s="10"/>
      <c r="FDG126" s="10"/>
      <c r="FDH126" s="10"/>
      <c r="FDI126" s="10"/>
      <c r="FDJ126" s="10"/>
      <c r="FDK126" s="10"/>
      <c r="FDL126" s="10"/>
      <c r="FDM126" s="10"/>
      <c r="FDN126" s="10"/>
      <c r="FDO126" s="10"/>
      <c r="FDP126" s="10"/>
      <c r="FDQ126" s="10"/>
      <c r="FDR126" s="10"/>
      <c r="FDS126" s="10"/>
      <c r="FDT126" s="10"/>
      <c r="FDU126" s="10"/>
      <c r="FDV126" s="10"/>
      <c r="FDW126" s="10"/>
      <c r="FDX126" s="10"/>
      <c r="FDY126" s="10"/>
      <c r="FDZ126" s="10"/>
      <c r="FEA126" s="10"/>
      <c r="FEB126" s="10"/>
      <c r="FEC126" s="10"/>
      <c r="FED126" s="10"/>
      <c r="FEE126" s="10"/>
      <c r="FEF126" s="10"/>
      <c r="FEG126" s="10"/>
      <c r="FEH126" s="10"/>
      <c r="FEI126" s="10"/>
      <c r="FEJ126" s="10"/>
      <c r="FEK126" s="10"/>
      <c r="FEL126" s="10"/>
      <c r="FEM126" s="10"/>
      <c r="FEN126" s="10"/>
      <c r="FEO126" s="10"/>
      <c r="FEP126" s="10"/>
      <c r="FEQ126" s="10"/>
      <c r="FER126" s="10"/>
      <c r="FES126" s="10"/>
      <c r="FET126" s="10"/>
      <c r="FEU126" s="10"/>
      <c r="FEV126" s="10"/>
      <c r="FEW126" s="10"/>
      <c r="FEX126" s="10"/>
      <c r="FEY126" s="10"/>
      <c r="FEZ126" s="10"/>
      <c r="FFA126" s="10"/>
      <c r="FFB126" s="10"/>
      <c r="FFC126" s="10"/>
      <c r="FFD126" s="10"/>
      <c r="FFE126" s="10"/>
      <c r="FFF126" s="10"/>
      <c r="FFG126" s="10"/>
      <c r="FFH126" s="10"/>
      <c r="FFI126" s="10"/>
      <c r="FFJ126" s="10"/>
      <c r="FFK126" s="10"/>
      <c r="FFL126" s="10"/>
      <c r="FFM126" s="10"/>
      <c r="FFN126" s="10"/>
      <c r="FFO126" s="10"/>
      <c r="FFP126" s="10"/>
      <c r="FFQ126" s="10"/>
      <c r="FFR126" s="10"/>
      <c r="FFS126" s="10"/>
      <c r="FFT126" s="10"/>
      <c r="FFU126" s="10"/>
      <c r="FFV126" s="10"/>
      <c r="FFW126" s="10"/>
      <c r="FFX126" s="10"/>
      <c r="FFY126" s="10"/>
      <c r="FFZ126" s="10"/>
      <c r="FGA126" s="10"/>
      <c r="FGB126" s="10"/>
      <c r="FGC126" s="10"/>
      <c r="FGD126" s="10"/>
      <c r="FGE126" s="10"/>
      <c r="FGF126" s="10"/>
      <c r="FGG126" s="10"/>
      <c r="FGH126" s="10"/>
      <c r="FGI126" s="10"/>
      <c r="FGJ126" s="10"/>
      <c r="FGK126" s="10"/>
      <c r="FGL126" s="10"/>
      <c r="FGM126" s="10"/>
      <c r="FGN126" s="10"/>
      <c r="FGO126" s="10"/>
      <c r="FGP126" s="10"/>
      <c r="FGQ126" s="10"/>
      <c r="FGR126" s="10"/>
      <c r="FGS126" s="10"/>
      <c r="FGT126" s="10"/>
      <c r="FGU126" s="10"/>
      <c r="FGV126" s="10"/>
      <c r="FGW126" s="10"/>
      <c r="FGX126" s="10"/>
      <c r="FGY126" s="10"/>
      <c r="FGZ126" s="10"/>
      <c r="FHA126" s="10"/>
      <c r="FHB126" s="10"/>
      <c r="FHC126" s="10"/>
      <c r="FHD126" s="10"/>
      <c r="FHE126" s="10"/>
      <c r="FHF126" s="10"/>
      <c r="FHG126" s="10"/>
      <c r="FHH126" s="10"/>
      <c r="FHI126" s="10"/>
      <c r="FHJ126" s="10"/>
      <c r="FHK126" s="10"/>
      <c r="FHL126" s="10"/>
      <c r="FHM126" s="10"/>
      <c r="FHN126" s="10"/>
      <c r="FHO126" s="10"/>
      <c r="FHP126" s="10"/>
      <c r="FHQ126" s="10"/>
      <c r="FHR126" s="10"/>
      <c r="FHS126" s="10"/>
      <c r="FHT126" s="10"/>
      <c r="FHU126" s="10"/>
      <c r="FHV126" s="10"/>
      <c r="FHW126" s="10"/>
      <c r="FHX126" s="10"/>
      <c r="FHY126" s="10"/>
      <c r="FHZ126" s="10"/>
      <c r="FIA126" s="10"/>
      <c r="FIB126" s="10"/>
      <c r="FIC126" s="10"/>
      <c r="FID126" s="10"/>
      <c r="FIE126" s="10"/>
      <c r="FIF126" s="10"/>
      <c r="FIG126" s="10"/>
      <c r="FIH126" s="10"/>
      <c r="FII126" s="10"/>
      <c r="FIJ126" s="10"/>
      <c r="FIK126" s="10"/>
      <c r="FIL126" s="10"/>
      <c r="FIM126" s="10"/>
      <c r="FIN126" s="10"/>
      <c r="FIO126" s="10"/>
      <c r="FIP126" s="10"/>
      <c r="FIQ126" s="10"/>
      <c r="FIR126" s="10"/>
      <c r="FIS126" s="10"/>
      <c r="FIT126" s="10"/>
      <c r="FIU126" s="10"/>
      <c r="FIV126" s="10"/>
      <c r="FIW126" s="10"/>
      <c r="FIX126" s="10"/>
      <c r="FIY126" s="10"/>
      <c r="FIZ126" s="10"/>
      <c r="FJA126" s="10"/>
      <c r="FJB126" s="10"/>
      <c r="FJC126" s="10"/>
      <c r="FJD126" s="10"/>
      <c r="FJE126" s="10"/>
      <c r="FJF126" s="10"/>
      <c r="FJG126" s="10"/>
      <c r="FJH126" s="10"/>
      <c r="FJI126" s="10"/>
      <c r="FJJ126" s="10"/>
      <c r="FJK126" s="10"/>
      <c r="FJL126" s="10"/>
      <c r="FJM126" s="10"/>
      <c r="FJN126" s="10"/>
      <c r="FJO126" s="10"/>
      <c r="FJP126" s="10"/>
      <c r="FJQ126" s="10"/>
      <c r="FJR126" s="10"/>
      <c r="FJS126" s="10"/>
      <c r="FJT126" s="10"/>
      <c r="FJU126" s="10"/>
      <c r="FJV126" s="10"/>
      <c r="FJW126" s="10"/>
      <c r="FJX126" s="10"/>
      <c r="FJY126" s="10"/>
      <c r="FJZ126" s="10"/>
      <c r="FKA126" s="10"/>
      <c r="FKB126" s="10"/>
      <c r="FKC126" s="10"/>
      <c r="FKD126" s="10"/>
      <c r="FKE126" s="10"/>
      <c r="FKF126" s="10"/>
      <c r="FKG126" s="10"/>
      <c r="FKH126" s="10"/>
      <c r="FKI126" s="10"/>
      <c r="FKJ126" s="10"/>
      <c r="FKK126" s="10"/>
      <c r="FKL126" s="10"/>
      <c r="FKM126" s="10"/>
      <c r="FKN126" s="10"/>
      <c r="FKO126" s="10"/>
      <c r="FKP126" s="10"/>
      <c r="FKQ126" s="10"/>
      <c r="FKR126" s="10"/>
      <c r="FKS126" s="10"/>
      <c r="FKT126" s="10"/>
      <c r="FKU126" s="10"/>
      <c r="FKV126" s="10"/>
      <c r="FKW126" s="10"/>
      <c r="FKX126" s="10"/>
      <c r="FKY126" s="10"/>
      <c r="FKZ126" s="10"/>
      <c r="FLA126" s="10"/>
      <c r="FLB126" s="10"/>
      <c r="FLC126" s="10"/>
      <c r="FLD126" s="10"/>
      <c r="FLE126" s="10"/>
      <c r="FLF126" s="10"/>
      <c r="FLG126" s="10"/>
      <c r="FLH126" s="10"/>
      <c r="FLI126" s="10"/>
      <c r="FLJ126" s="10"/>
      <c r="FLK126" s="10"/>
      <c r="FLL126" s="10"/>
      <c r="FLM126" s="10"/>
      <c r="FLN126" s="10"/>
      <c r="FLO126" s="10"/>
      <c r="FLP126" s="10"/>
      <c r="FLQ126" s="10"/>
      <c r="FLR126" s="10"/>
      <c r="FLS126" s="10"/>
      <c r="FLT126" s="10"/>
      <c r="FLU126" s="10"/>
      <c r="FLV126" s="10"/>
      <c r="FLW126" s="10"/>
      <c r="FLX126" s="10"/>
      <c r="FLY126" s="10"/>
      <c r="FLZ126" s="10"/>
      <c r="FMA126" s="10"/>
      <c r="FMB126" s="10"/>
      <c r="FMC126" s="10"/>
      <c r="FMD126" s="10"/>
      <c r="FME126" s="10"/>
      <c r="FMF126" s="10"/>
      <c r="FMG126" s="10"/>
      <c r="FMH126" s="10"/>
      <c r="FMI126" s="10"/>
      <c r="FMJ126" s="10"/>
      <c r="FMK126" s="10"/>
      <c r="FML126" s="10"/>
      <c r="FMM126" s="10"/>
      <c r="FMN126" s="10"/>
      <c r="FMO126" s="10"/>
      <c r="FMP126" s="10"/>
      <c r="FMQ126" s="10"/>
      <c r="FMR126" s="10"/>
      <c r="FMS126" s="10"/>
      <c r="FMT126" s="10"/>
      <c r="FMU126" s="10"/>
      <c r="FMV126" s="10"/>
      <c r="FMW126" s="10"/>
      <c r="FMX126" s="10"/>
      <c r="FMY126" s="10"/>
      <c r="FMZ126" s="10"/>
      <c r="FNA126" s="10"/>
      <c r="FNB126" s="10"/>
      <c r="FNC126" s="10"/>
      <c r="FND126" s="10"/>
      <c r="FNE126" s="10"/>
      <c r="FNF126" s="10"/>
      <c r="FNG126" s="10"/>
      <c r="FNH126" s="10"/>
      <c r="FNI126" s="10"/>
      <c r="FNJ126" s="10"/>
      <c r="FNK126" s="10"/>
      <c r="FNL126" s="10"/>
      <c r="FNM126" s="10"/>
      <c r="FNN126" s="10"/>
      <c r="FNO126" s="10"/>
      <c r="FNP126" s="10"/>
      <c r="FNQ126" s="10"/>
      <c r="FNR126" s="10"/>
      <c r="FNS126" s="10"/>
      <c r="FNT126" s="10"/>
      <c r="FNU126" s="10"/>
      <c r="FNV126" s="10"/>
      <c r="FNW126" s="10"/>
      <c r="FNX126" s="10"/>
      <c r="FNY126" s="10"/>
      <c r="FNZ126" s="10"/>
      <c r="FOA126" s="10"/>
      <c r="FOB126" s="10"/>
      <c r="FOC126" s="10"/>
      <c r="FOD126" s="10"/>
      <c r="FOE126" s="10"/>
      <c r="FOF126" s="10"/>
      <c r="FOG126" s="10"/>
      <c r="FOH126" s="10"/>
      <c r="FOI126" s="10"/>
      <c r="FOJ126" s="10"/>
      <c r="FOK126" s="10"/>
      <c r="FOL126" s="10"/>
      <c r="FOM126" s="10"/>
      <c r="FON126" s="10"/>
      <c r="FOO126" s="10"/>
      <c r="FOP126" s="10"/>
      <c r="FOQ126" s="10"/>
      <c r="FOR126" s="10"/>
      <c r="FOS126" s="10"/>
      <c r="FOT126" s="10"/>
      <c r="FOU126" s="10"/>
      <c r="FOV126" s="10"/>
      <c r="FOW126" s="10"/>
      <c r="FOX126" s="10"/>
      <c r="FOY126" s="10"/>
      <c r="FOZ126" s="10"/>
      <c r="FPA126" s="10"/>
      <c r="FPB126" s="10"/>
      <c r="FPC126" s="10"/>
      <c r="FPD126" s="10"/>
      <c r="FPE126" s="10"/>
      <c r="FPF126" s="10"/>
      <c r="FPG126" s="10"/>
      <c r="FPH126" s="10"/>
      <c r="FPI126" s="10"/>
      <c r="FPJ126" s="10"/>
      <c r="FPK126" s="10"/>
      <c r="FPL126" s="10"/>
      <c r="FPM126" s="10"/>
      <c r="FPN126" s="10"/>
      <c r="FPO126" s="10"/>
      <c r="FPP126" s="10"/>
      <c r="FPQ126" s="10"/>
      <c r="FPR126" s="10"/>
      <c r="FPS126" s="10"/>
      <c r="FPT126" s="10"/>
      <c r="FPU126" s="10"/>
      <c r="FPV126" s="10"/>
      <c r="FPW126" s="10"/>
      <c r="FPX126" s="10"/>
      <c r="FPY126" s="10"/>
      <c r="FPZ126" s="10"/>
      <c r="FQA126" s="10"/>
      <c r="FQB126" s="10"/>
      <c r="FQC126" s="10"/>
      <c r="FQD126" s="10"/>
      <c r="FQE126" s="10"/>
      <c r="FQF126" s="10"/>
      <c r="FQG126" s="10"/>
      <c r="FQH126" s="10"/>
      <c r="FQI126" s="10"/>
      <c r="FQJ126" s="10"/>
      <c r="FQK126" s="10"/>
      <c r="FQL126" s="10"/>
      <c r="FQM126" s="10"/>
      <c r="FQN126" s="10"/>
      <c r="FQO126" s="10"/>
      <c r="FQP126" s="10"/>
      <c r="FQQ126" s="10"/>
      <c r="FQR126" s="10"/>
      <c r="FQS126" s="10"/>
      <c r="FQT126" s="10"/>
      <c r="FQU126" s="10"/>
      <c r="FQV126" s="10"/>
      <c r="FQW126" s="10"/>
      <c r="FQX126" s="10"/>
      <c r="FQY126" s="10"/>
      <c r="FQZ126" s="10"/>
      <c r="FRA126" s="10"/>
      <c r="FRB126" s="10"/>
      <c r="FRC126" s="10"/>
      <c r="FRD126" s="10"/>
      <c r="FRE126" s="10"/>
      <c r="FRF126" s="10"/>
      <c r="FRG126" s="10"/>
      <c r="FRH126" s="10"/>
      <c r="FRI126" s="10"/>
      <c r="FRJ126" s="10"/>
      <c r="FRK126" s="10"/>
      <c r="FRL126" s="10"/>
      <c r="FRM126" s="10"/>
      <c r="FRN126" s="10"/>
      <c r="FRO126" s="10"/>
      <c r="FRP126" s="10"/>
      <c r="FRQ126" s="10"/>
      <c r="FRR126" s="10"/>
      <c r="FRS126" s="10"/>
      <c r="FRT126" s="10"/>
      <c r="FRU126" s="10"/>
      <c r="FRV126" s="10"/>
      <c r="FRW126" s="10"/>
      <c r="FRX126" s="10"/>
      <c r="FRY126" s="10"/>
      <c r="FRZ126" s="10"/>
      <c r="FSA126" s="10"/>
      <c r="FSB126" s="10"/>
      <c r="FSC126" s="10"/>
      <c r="FSD126" s="10"/>
      <c r="FSE126" s="10"/>
      <c r="FSF126" s="10"/>
      <c r="FSG126" s="10"/>
      <c r="FSH126" s="10"/>
      <c r="FSI126" s="10"/>
      <c r="FSJ126" s="10"/>
      <c r="FSK126" s="10"/>
      <c r="FSL126" s="10"/>
      <c r="FSM126" s="10"/>
      <c r="FSN126" s="10"/>
      <c r="FSO126" s="10"/>
      <c r="FSP126" s="10"/>
      <c r="FSQ126" s="10"/>
      <c r="FSR126" s="10"/>
      <c r="FSS126" s="10"/>
      <c r="FST126" s="10"/>
      <c r="FSU126" s="10"/>
      <c r="FSV126" s="10"/>
      <c r="FSW126" s="10"/>
      <c r="FSX126" s="10"/>
      <c r="FSY126" s="10"/>
      <c r="FSZ126" s="10"/>
      <c r="FTA126" s="10"/>
      <c r="FTB126" s="10"/>
      <c r="FTC126" s="10"/>
      <c r="FTD126" s="10"/>
      <c r="FTE126" s="10"/>
      <c r="FTF126" s="10"/>
      <c r="FTG126" s="10"/>
      <c r="FTH126" s="10"/>
      <c r="FTI126" s="10"/>
      <c r="FTJ126" s="10"/>
      <c r="FTK126" s="10"/>
      <c r="FTL126" s="10"/>
      <c r="FTM126" s="10"/>
      <c r="FTN126" s="10"/>
      <c r="FTO126" s="10"/>
      <c r="FTP126" s="10"/>
      <c r="FTQ126" s="10"/>
      <c r="FTR126" s="10"/>
      <c r="FTS126" s="10"/>
      <c r="FTT126" s="10"/>
      <c r="FTU126" s="10"/>
      <c r="FTV126" s="10"/>
      <c r="FTW126" s="10"/>
      <c r="FTX126" s="10"/>
      <c r="FTY126" s="10"/>
      <c r="FTZ126" s="10"/>
      <c r="FUA126" s="10"/>
      <c r="FUB126" s="10"/>
      <c r="FUC126" s="10"/>
      <c r="FUD126" s="10"/>
      <c r="FUE126" s="10"/>
      <c r="FUF126" s="10"/>
      <c r="FUG126" s="10"/>
      <c r="FUH126" s="10"/>
      <c r="FUI126" s="10"/>
      <c r="FUJ126" s="10"/>
      <c r="FUK126" s="10"/>
      <c r="FUL126" s="10"/>
      <c r="FUM126" s="10"/>
      <c r="FUN126" s="10"/>
      <c r="FUO126" s="10"/>
      <c r="FUP126" s="10"/>
      <c r="FUQ126" s="10"/>
      <c r="FUR126" s="10"/>
      <c r="FUS126" s="10"/>
      <c r="FUT126" s="10"/>
      <c r="FUU126" s="10"/>
      <c r="FUV126" s="10"/>
      <c r="FUW126" s="10"/>
      <c r="FUX126" s="10"/>
      <c r="FUY126" s="10"/>
      <c r="FUZ126" s="10"/>
      <c r="FVA126" s="10"/>
      <c r="FVB126" s="10"/>
      <c r="FVC126" s="10"/>
      <c r="FVD126" s="10"/>
      <c r="FVE126" s="10"/>
      <c r="FVF126" s="10"/>
      <c r="FVG126" s="10"/>
      <c r="FVH126" s="10"/>
      <c r="FVI126" s="10"/>
      <c r="FVJ126" s="10"/>
      <c r="FVK126" s="10"/>
      <c r="FVL126" s="10"/>
      <c r="FVM126" s="10"/>
      <c r="FVN126" s="10"/>
      <c r="FVO126" s="10"/>
      <c r="FVP126" s="10"/>
      <c r="FVQ126" s="10"/>
      <c r="FVR126" s="10"/>
      <c r="FVS126" s="10"/>
      <c r="FVT126" s="10"/>
      <c r="FVU126" s="10"/>
      <c r="FVV126" s="10"/>
      <c r="FVW126" s="10"/>
      <c r="FVX126" s="10"/>
      <c r="FVY126" s="10"/>
      <c r="FVZ126" s="10"/>
      <c r="FWA126" s="10"/>
      <c r="FWB126" s="10"/>
      <c r="FWC126" s="10"/>
      <c r="FWD126" s="10"/>
      <c r="FWE126" s="10"/>
      <c r="FWF126" s="10"/>
      <c r="FWG126" s="10"/>
      <c r="FWH126" s="10"/>
      <c r="FWI126" s="10"/>
      <c r="FWJ126" s="10"/>
      <c r="FWK126" s="10"/>
      <c r="FWL126" s="10"/>
      <c r="FWM126" s="10"/>
      <c r="FWN126" s="10"/>
      <c r="FWO126" s="10"/>
      <c r="FWP126" s="10"/>
      <c r="FWQ126" s="10"/>
      <c r="FWR126" s="10"/>
      <c r="FWS126" s="10"/>
      <c r="FWT126" s="10"/>
      <c r="FWU126" s="10"/>
      <c r="FWV126" s="10"/>
      <c r="FWW126" s="10"/>
      <c r="FWX126" s="10"/>
      <c r="FWY126" s="10"/>
      <c r="FWZ126" s="10"/>
      <c r="FXA126" s="10"/>
      <c r="FXB126" s="10"/>
      <c r="FXC126" s="10"/>
      <c r="FXD126" s="10"/>
      <c r="FXE126" s="10"/>
      <c r="FXF126" s="10"/>
      <c r="FXG126" s="10"/>
      <c r="FXH126" s="10"/>
      <c r="FXI126" s="10"/>
      <c r="FXJ126" s="10"/>
      <c r="FXK126" s="10"/>
      <c r="FXL126" s="10"/>
      <c r="FXM126" s="10"/>
      <c r="FXN126" s="10"/>
      <c r="FXO126" s="10"/>
      <c r="FXP126" s="10"/>
      <c r="FXQ126" s="10"/>
      <c r="FXR126" s="10"/>
      <c r="FXS126" s="10"/>
      <c r="FXT126" s="10"/>
      <c r="FXU126" s="10"/>
      <c r="FXV126" s="10"/>
      <c r="FXW126" s="10"/>
      <c r="FXX126" s="10"/>
      <c r="FXY126" s="10"/>
      <c r="FXZ126" s="10"/>
      <c r="FYA126" s="10"/>
      <c r="FYB126" s="10"/>
      <c r="FYC126" s="10"/>
      <c r="FYD126" s="10"/>
      <c r="FYE126" s="10"/>
      <c r="FYF126" s="10"/>
      <c r="FYG126" s="10"/>
      <c r="FYH126" s="10"/>
      <c r="FYI126" s="10"/>
      <c r="FYJ126" s="10"/>
      <c r="FYK126" s="10"/>
      <c r="FYL126" s="10"/>
      <c r="FYM126" s="10"/>
      <c r="FYN126" s="10"/>
      <c r="FYO126" s="10"/>
      <c r="FYP126" s="10"/>
      <c r="FYQ126" s="10"/>
      <c r="FYR126" s="10"/>
      <c r="FYS126" s="10"/>
      <c r="FYT126" s="10"/>
      <c r="FYU126" s="10"/>
      <c r="FYV126" s="10"/>
      <c r="FYW126" s="10"/>
      <c r="FYX126" s="10"/>
      <c r="FYY126" s="10"/>
      <c r="FYZ126" s="10"/>
      <c r="FZA126" s="10"/>
      <c r="FZB126" s="10"/>
      <c r="FZC126" s="10"/>
      <c r="FZD126" s="10"/>
      <c r="FZE126" s="10"/>
      <c r="FZF126" s="10"/>
      <c r="FZG126" s="10"/>
      <c r="FZH126" s="10"/>
      <c r="FZI126" s="10"/>
      <c r="FZJ126" s="10"/>
      <c r="FZK126" s="10"/>
      <c r="FZL126" s="10"/>
      <c r="FZM126" s="10"/>
      <c r="FZN126" s="10"/>
      <c r="FZO126" s="10"/>
      <c r="FZP126" s="10"/>
      <c r="FZQ126" s="10"/>
      <c r="FZR126" s="10"/>
      <c r="FZS126" s="10"/>
      <c r="FZT126" s="10"/>
      <c r="FZU126" s="10"/>
      <c r="FZV126" s="10"/>
      <c r="FZW126" s="10"/>
      <c r="FZX126" s="10"/>
      <c r="FZY126" s="10"/>
      <c r="FZZ126" s="10"/>
      <c r="GAA126" s="10"/>
      <c r="GAB126" s="10"/>
      <c r="GAC126" s="10"/>
      <c r="GAD126" s="10"/>
      <c r="GAE126" s="10"/>
      <c r="GAF126" s="10"/>
      <c r="GAG126" s="10"/>
      <c r="GAH126" s="10"/>
      <c r="GAI126" s="10"/>
      <c r="GAJ126" s="10"/>
      <c r="GAK126" s="10"/>
      <c r="GAL126" s="10"/>
      <c r="GAM126" s="10"/>
      <c r="GAN126" s="10"/>
      <c r="GAO126" s="10"/>
      <c r="GAP126" s="10"/>
      <c r="GAQ126" s="10"/>
      <c r="GAR126" s="10"/>
      <c r="GAS126" s="10"/>
      <c r="GAT126" s="10"/>
      <c r="GAU126" s="10"/>
      <c r="GAV126" s="10"/>
      <c r="GAW126" s="10"/>
      <c r="GAX126" s="10"/>
      <c r="GAY126" s="10"/>
      <c r="GAZ126" s="10"/>
      <c r="GBA126" s="10"/>
      <c r="GBB126" s="10"/>
      <c r="GBC126" s="10"/>
      <c r="GBD126" s="10"/>
      <c r="GBE126" s="10"/>
      <c r="GBF126" s="10"/>
      <c r="GBG126" s="10"/>
      <c r="GBH126" s="10"/>
      <c r="GBI126" s="10"/>
      <c r="GBJ126" s="10"/>
      <c r="GBK126" s="10"/>
      <c r="GBL126" s="10"/>
      <c r="GBM126" s="10"/>
      <c r="GBN126" s="10"/>
      <c r="GBO126" s="10"/>
      <c r="GBP126" s="10"/>
      <c r="GBQ126" s="10"/>
      <c r="GBR126" s="10"/>
      <c r="GBS126" s="10"/>
      <c r="GBT126" s="10"/>
      <c r="GBU126" s="10"/>
      <c r="GBV126" s="10"/>
      <c r="GBW126" s="10"/>
      <c r="GBX126" s="10"/>
      <c r="GBY126" s="10"/>
      <c r="GBZ126" s="10"/>
      <c r="GCA126" s="10"/>
      <c r="GCB126" s="10"/>
      <c r="GCC126" s="10"/>
      <c r="GCD126" s="10"/>
      <c r="GCE126" s="10"/>
      <c r="GCF126" s="10"/>
      <c r="GCG126" s="10"/>
      <c r="GCH126" s="10"/>
      <c r="GCI126" s="10"/>
      <c r="GCJ126" s="10"/>
      <c r="GCK126" s="10"/>
      <c r="GCL126" s="10"/>
      <c r="GCM126" s="10"/>
      <c r="GCN126" s="10"/>
      <c r="GCO126" s="10"/>
      <c r="GCP126" s="10"/>
      <c r="GCQ126" s="10"/>
      <c r="GCR126" s="10"/>
      <c r="GCS126" s="10"/>
      <c r="GCT126" s="10"/>
      <c r="GCU126" s="10"/>
      <c r="GCV126" s="10"/>
      <c r="GCW126" s="10"/>
      <c r="GCX126" s="10"/>
      <c r="GCY126" s="10"/>
      <c r="GCZ126" s="10"/>
      <c r="GDA126" s="10"/>
      <c r="GDB126" s="10"/>
      <c r="GDC126" s="10"/>
      <c r="GDD126" s="10"/>
      <c r="GDE126" s="10"/>
      <c r="GDF126" s="10"/>
      <c r="GDG126" s="10"/>
      <c r="GDH126" s="10"/>
      <c r="GDI126" s="10"/>
      <c r="GDJ126" s="10"/>
      <c r="GDK126" s="10"/>
      <c r="GDL126" s="10"/>
      <c r="GDM126" s="10"/>
      <c r="GDN126" s="10"/>
      <c r="GDO126" s="10"/>
      <c r="GDP126" s="10"/>
      <c r="GDQ126" s="10"/>
      <c r="GDR126" s="10"/>
      <c r="GDS126" s="10"/>
      <c r="GDT126" s="10"/>
      <c r="GDU126" s="10"/>
      <c r="GDV126" s="10"/>
      <c r="GDW126" s="10"/>
      <c r="GDX126" s="10"/>
      <c r="GDY126" s="10"/>
      <c r="GDZ126" s="10"/>
      <c r="GEA126" s="10"/>
      <c r="GEB126" s="10"/>
      <c r="GEC126" s="10"/>
      <c r="GED126" s="10"/>
      <c r="GEE126" s="10"/>
      <c r="GEF126" s="10"/>
      <c r="GEG126" s="10"/>
      <c r="GEH126" s="10"/>
      <c r="GEI126" s="10"/>
      <c r="GEJ126" s="10"/>
      <c r="GEK126" s="10"/>
      <c r="GEL126" s="10"/>
      <c r="GEM126" s="10"/>
      <c r="GEN126" s="10"/>
      <c r="GEO126" s="10"/>
      <c r="GEP126" s="10"/>
      <c r="GEQ126" s="10"/>
      <c r="GER126" s="10"/>
      <c r="GES126" s="10"/>
      <c r="GET126" s="10"/>
      <c r="GEU126" s="10"/>
      <c r="GEV126" s="10"/>
      <c r="GEW126" s="10"/>
      <c r="GEX126" s="10"/>
      <c r="GEY126" s="10"/>
      <c r="GEZ126" s="10"/>
      <c r="GFA126" s="10"/>
      <c r="GFB126" s="10"/>
      <c r="GFC126" s="10"/>
      <c r="GFD126" s="10"/>
      <c r="GFE126" s="10"/>
      <c r="GFF126" s="10"/>
      <c r="GFG126" s="10"/>
      <c r="GFH126" s="10"/>
      <c r="GFI126" s="10"/>
      <c r="GFJ126" s="10"/>
      <c r="GFK126" s="10"/>
      <c r="GFL126" s="10"/>
      <c r="GFM126" s="10"/>
      <c r="GFN126" s="10"/>
      <c r="GFO126" s="10"/>
      <c r="GFP126" s="10"/>
      <c r="GFQ126" s="10"/>
      <c r="GFR126" s="10"/>
      <c r="GFS126" s="10"/>
      <c r="GFT126" s="10"/>
      <c r="GFU126" s="10"/>
      <c r="GFV126" s="10"/>
      <c r="GFW126" s="10"/>
      <c r="GFX126" s="10"/>
      <c r="GFY126" s="10"/>
      <c r="GFZ126" s="10"/>
      <c r="GGA126" s="10"/>
      <c r="GGB126" s="10"/>
      <c r="GGC126" s="10"/>
      <c r="GGD126" s="10"/>
      <c r="GGE126" s="10"/>
      <c r="GGF126" s="10"/>
      <c r="GGG126" s="10"/>
      <c r="GGH126" s="10"/>
      <c r="GGI126" s="10"/>
      <c r="GGJ126" s="10"/>
      <c r="GGK126" s="10"/>
      <c r="GGL126" s="10"/>
      <c r="GGM126" s="10"/>
      <c r="GGN126" s="10"/>
      <c r="GGO126" s="10"/>
      <c r="GGP126" s="10"/>
      <c r="GGQ126" s="10"/>
      <c r="GGR126" s="10"/>
      <c r="GGS126" s="10"/>
      <c r="GGT126" s="10"/>
      <c r="GGU126" s="10"/>
      <c r="GGV126" s="10"/>
      <c r="GGW126" s="10"/>
      <c r="GGX126" s="10"/>
      <c r="GGY126" s="10"/>
      <c r="GGZ126" s="10"/>
      <c r="GHA126" s="10"/>
      <c r="GHB126" s="10"/>
      <c r="GHC126" s="10"/>
      <c r="GHD126" s="10"/>
      <c r="GHE126" s="10"/>
      <c r="GHF126" s="10"/>
      <c r="GHG126" s="10"/>
      <c r="GHH126" s="10"/>
      <c r="GHI126" s="10"/>
      <c r="GHJ126" s="10"/>
      <c r="GHK126" s="10"/>
      <c r="GHL126" s="10"/>
      <c r="GHM126" s="10"/>
      <c r="GHN126" s="10"/>
      <c r="GHO126" s="10"/>
      <c r="GHP126" s="10"/>
      <c r="GHQ126" s="10"/>
      <c r="GHR126" s="10"/>
      <c r="GHS126" s="10"/>
      <c r="GHT126" s="10"/>
      <c r="GHU126" s="10"/>
      <c r="GHV126" s="10"/>
      <c r="GHW126" s="10"/>
      <c r="GHX126" s="10"/>
      <c r="GHY126" s="10"/>
      <c r="GHZ126" s="10"/>
      <c r="GIA126" s="10"/>
      <c r="GIB126" s="10"/>
      <c r="GIC126" s="10"/>
      <c r="GID126" s="10"/>
      <c r="GIE126" s="10"/>
      <c r="GIF126" s="10"/>
      <c r="GIG126" s="10"/>
      <c r="GIH126" s="10"/>
      <c r="GII126" s="10"/>
      <c r="GIJ126" s="10"/>
      <c r="GIK126" s="10"/>
      <c r="GIL126" s="10"/>
      <c r="GIM126" s="10"/>
      <c r="GIN126" s="10"/>
      <c r="GIO126" s="10"/>
      <c r="GIP126" s="10"/>
      <c r="GIQ126" s="10"/>
      <c r="GIR126" s="10"/>
      <c r="GIS126" s="10"/>
      <c r="GIT126" s="10"/>
      <c r="GIU126" s="10"/>
      <c r="GIV126" s="10"/>
      <c r="GIW126" s="10"/>
      <c r="GIX126" s="10"/>
      <c r="GIY126" s="10"/>
      <c r="GIZ126" s="10"/>
      <c r="GJA126" s="10"/>
      <c r="GJB126" s="10"/>
      <c r="GJC126" s="10"/>
      <c r="GJD126" s="10"/>
      <c r="GJE126" s="10"/>
      <c r="GJF126" s="10"/>
      <c r="GJG126" s="10"/>
      <c r="GJH126" s="10"/>
      <c r="GJI126" s="10"/>
      <c r="GJJ126" s="10"/>
      <c r="GJK126" s="10"/>
      <c r="GJL126" s="10"/>
      <c r="GJM126" s="10"/>
      <c r="GJN126" s="10"/>
      <c r="GJO126" s="10"/>
      <c r="GJP126" s="10"/>
      <c r="GJQ126" s="10"/>
      <c r="GJR126" s="10"/>
      <c r="GJS126" s="10"/>
      <c r="GJT126" s="10"/>
      <c r="GJU126" s="10"/>
      <c r="GJV126" s="10"/>
      <c r="GJW126" s="10"/>
      <c r="GJX126" s="10"/>
      <c r="GJY126" s="10"/>
      <c r="GJZ126" s="10"/>
      <c r="GKA126" s="10"/>
      <c r="GKB126" s="10"/>
      <c r="GKC126" s="10"/>
      <c r="GKD126" s="10"/>
      <c r="GKE126" s="10"/>
      <c r="GKF126" s="10"/>
      <c r="GKG126" s="10"/>
      <c r="GKH126" s="10"/>
      <c r="GKI126" s="10"/>
      <c r="GKJ126" s="10"/>
      <c r="GKK126" s="10"/>
      <c r="GKL126" s="10"/>
      <c r="GKM126" s="10"/>
      <c r="GKN126" s="10"/>
      <c r="GKO126" s="10"/>
      <c r="GKP126" s="10"/>
      <c r="GKQ126" s="10"/>
      <c r="GKR126" s="10"/>
      <c r="GKS126" s="10"/>
      <c r="GKT126" s="10"/>
      <c r="GKU126" s="10"/>
      <c r="GKV126" s="10"/>
      <c r="GKW126" s="10"/>
      <c r="GKX126" s="10"/>
      <c r="GKY126" s="10"/>
      <c r="GKZ126" s="10"/>
      <c r="GLA126" s="10"/>
      <c r="GLB126" s="10"/>
      <c r="GLC126" s="10"/>
      <c r="GLD126" s="10"/>
      <c r="GLE126" s="10"/>
      <c r="GLF126" s="10"/>
      <c r="GLG126" s="10"/>
      <c r="GLH126" s="10"/>
      <c r="GLI126" s="10"/>
      <c r="GLJ126" s="10"/>
      <c r="GLK126" s="10"/>
      <c r="GLL126" s="10"/>
      <c r="GLM126" s="10"/>
      <c r="GLN126" s="10"/>
      <c r="GLO126" s="10"/>
      <c r="GLP126" s="10"/>
      <c r="GLQ126" s="10"/>
      <c r="GLR126" s="10"/>
      <c r="GLS126" s="10"/>
      <c r="GLT126" s="10"/>
      <c r="GLU126" s="10"/>
      <c r="GLV126" s="10"/>
      <c r="GLW126" s="10"/>
      <c r="GLX126" s="10"/>
      <c r="GLY126" s="10"/>
      <c r="GLZ126" s="10"/>
      <c r="GMA126" s="10"/>
      <c r="GMB126" s="10"/>
      <c r="GMC126" s="10"/>
      <c r="GMD126" s="10"/>
      <c r="GME126" s="10"/>
      <c r="GMF126" s="10"/>
      <c r="GMG126" s="10"/>
      <c r="GMH126" s="10"/>
      <c r="GMI126" s="10"/>
      <c r="GMJ126" s="10"/>
      <c r="GMK126" s="10"/>
      <c r="GML126" s="10"/>
      <c r="GMM126" s="10"/>
      <c r="GMN126" s="10"/>
      <c r="GMO126" s="10"/>
      <c r="GMP126" s="10"/>
      <c r="GMQ126" s="10"/>
      <c r="GMR126" s="10"/>
      <c r="GMS126" s="10"/>
      <c r="GMT126" s="10"/>
      <c r="GMU126" s="10"/>
      <c r="GMV126" s="10"/>
      <c r="GMW126" s="10"/>
      <c r="GMX126" s="10"/>
      <c r="GMY126" s="10"/>
      <c r="GMZ126" s="10"/>
      <c r="GNA126" s="10"/>
      <c r="GNB126" s="10"/>
      <c r="GNC126" s="10"/>
      <c r="GND126" s="10"/>
      <c r="GNE126" s="10"/>
      <c r="GNF126" s="10"/>
      <c r="GNG126" s="10"/>
      <c r="GNH126" s="10"/>
      <c r="GNI126" s="10"/>
      <c r="GNJ126" s="10"/>
      <c r="GNK126" s="10"/>
      <c r="GNL126" s="10"/>
      <c r="GNM126" s="10"/>
      <c r="GNN126" s="10"/>
      <c r="GNO126" s="10"/>
      <c r="GNP126" s="10"/>
      <c r="GNQ126" s="10"/>
      <c r="GNR126" s="10"/>
      <c r="GNS126" s="10"/>
      <c r="GNT126" s="10"/>
      <c r="GNU126" s="10"/>
      <c r="GNV126" s="10"/>
      <c r="GNW126" s="10"/>
      <c r="GNX126" s="10"/>
      <c r="GNY126" s="10"/>
      <c r="GNZ126" s="10"/>
      <c r="GOA126" s="10"/>
      <c r="GOB126" s="10"/>
      <c r="GOC126" s="10"/>
      <c r="GOD126" s="10"/>
      <c r="GOE126" s="10"/>
      <c r="GOF126" s="10"/>
      <c r="GOG126" s="10"/>
      <c r="GOH126" s="10"/>
      <c r="GOI126" s="10"/>
      <c r="GOJ126" s="10"/>
      <c r="GOK126" s="10"/>
      <c r="GOL126" s="10"/>
      <c r="GOM126" s="10"/>
      <c r="GON126" s="10"/>
      <c r="GOO126" s="10"/>
      <c r="GOP126" s="10"/>
      <c r="GOQ126" s="10"/>
      <c r="GOR126" s="10"/>
      <c r="GOS126" s="10"/>
      <c r="GOT126" s="10"/>
      <c r="GOU126" s="10"/>
      <c r="GOV126" s="10"/>
      <c r="GOW126" s="10"/>
      <c r="GOX126" s="10"/>
      <c r="GOY126" s="10"/>
      <c r="GOZ126" s="10"/>
      <c r="GPA126" s="10"/>
      <c r="GPB126" s="10"/>
      <c r="GPC126" s="10"/>
      <c r="GPD126" s="10"/>
      <c r="GPE126" s="10"/>
      <c r="GPF126" s="10"/>
      <c r="GPG126" s="10"/>
      <c r="GPH126" s="10"/>
      <c r="GPI126" s="10"/>
      <c r="GPJ126" s="10"/>
      <c r="GPK126" s="10"/>
      <c r="GPL126" s="10"/>
      <c r="GPM126" s="10"/>
      <c r="GPN126" s="10"/>
      <c r="GPO126" s="10"/>
      <c r="GPP126" s="10"/>
      <c r="GPQ126" s="10"/>
      <c r="GPR126" s="10"/>
      <c r="GPS126" s="10"/>
      <c r="GPT126" s="10"/>
      <c r="GPU126" s="10"/>
      <c r="GPV126" s="10"/>
      <c r="GPW126" s="10"/>
      <c r="GPX126" s="10"/>
      <c r="GPY126" s="10"/>
      <c r="GPZ126" s="10"/>
      <c r="GQA126" s="10"/>
      <c r="GQB126" s="10"/>
      <c r="GQC126" s="10"/>
      <c r="GQD126" s="10"/>
      <c r="GQE126" s="10"/>
      <c r="GQF126" s="10"/>
      <c r="GQG126" s="10"/>
      <c r="GQH126" s="10"/>
      <c r="GQI126" s="10"/>
      <c r="GQJ126" s="10"/>
      <c r="GQK126" s="10"/>
      <c r="GQL126" s="10"/>
      <c r="GQM126" s="10"/>
      <c r="GQN126" s="10"/>
      <c r="GQO126" s="10"/>
      <c r="GQP126" s="10"/>
      <c r="GQQ126" s="10"/>
      <c r="GQR126" s="10"/>
      <c r="GQS126" s="10"/>
      <c r="GQT126" s="10"/>
      <c r="GQU126" s="10"/>
      <c r="GQV126" s="10"/>
      <c r="GQW126" s="10"/>
      <c r="GQX126" s="10"/>
      <c r="GQY126" s="10"/>
      <c r="GQZ126" s="10"/>
      <c r="GRA126" s="10"/>
      <c r="GRB126" s="10"/>
      <c r="GRC126" s="10"/>
      <c r="GRD126" s="10"/>
      <c r="GRE126" s="10"/>
      <c r="GRF126" s="10"/>
      <c r="GRG126" s="10"/>
      <c r="GRH126" s="10"/>
      <c r="GRI126" s="10"/>
      <c r="GRJ126" s="10"/>
      <c r="GRK126" s="10"/>
      <c r="GRL126" s="10"/>
      <c r="GRM126" s="10"/>
      <c r="GRN126" s="10"/>
      <c r="GRO126" s="10"/>
      <c r="GRP126" s="10"/>
      <c r="GRQ126" s="10"/>
      <c r="GRR126" s="10"/>
      <c r="GRS126" s="10"/>
      <c r="GRT126" s="10"/>
      <c r="GRU126" s="10"/>
      <c r="GRV126" s="10"/>
      <c r="GRW126" s="10"/>
      <c r="GRX126" s="10"/>
      <c r="GRY126" s="10"/>
      <c r="GRZ126" s="10"/>
      <c r="GSA126" s="10"/>
      <c r="GSB126" s="10"/>
      <c r="GSC126" s="10"/>
      <c r="GSD126" s="10"/>
      <c r="GSE126" s="10"/>
      <c r="GSF126" s="10"/>
      <c r="GSG126" s="10"/>
      <c r="GSH126" s="10"/>
      <c r="GSI126" s="10"/>
      <c r="GSJ126" s="10"/>
      <c r="GSK126" s="10"/>
      <c r="GSL126" s="10"/>
      <c r="GSM126" s="10"/>
      <c r="GSN126" s="10"/>
      <c r="GSO126" s="10"/>
      <c r="GSP126" s="10"/>
      <c r="GSQ126" s="10"/>
      <c r="GSR126" s="10"/>
      <c r="GSS126" s="10"/>
      <c r="GST126" s="10"/>
      <c r="GSU126" s="10"/>
      <c r="GSV126" s="10"/>
      <c r="GSW126" s="10"/>
      <c r="GSX126" s="10"/>
      <c r="GSY126" s="10"/>
      <c r="GSZ126" s="10"/>
      <c r="GTA126" s="10"/>
      <c r="GTB126" s="10"/>
      <c r="GTC126" s="10"/>
      <c r="GTD126" s="10"/>
      <c r="GTE126" s="10"/>
      <c r="GTF126" s="10"/>
      <c r="GTG126" s="10"/>
      <c r="GTH126" s="10"/>
      <c r="GTI126" s="10"/>
      <c r="GTJ126" s="10"/>
      <c r="GTK126" s="10"/>
      <c r="GTL126" s="10"/>
      <c r="GTM126" s="10"/>
      <c r="GTN126" s="10"/>
      <c r="GTO126" s="10"/>
      <c r="GTP126" s="10"/>
      <c r="GTQ126" s="10"/>
      <c r="GTR126" s="10"/>
      <c r="GTS126" s="10"/>
      <c r="GTT126" s="10"/>
      <c r="GTU126" s="10"/>
      <c r="GTV126" s="10"/>
      <c r="GTW126" s="10"/>
      <c r="GTX126" s="10"/>
      <c r="GTY126" s="10"/>
      <c r="GTZ126" s="10"/>
      <c r="GUA126" s="10"/>
      <c r="GUB126" s="10"/>
      <c r="GUC126" s="10"/>
      <c r="GUD126" s="10"/>
      <c r="GUE126" s="10"/>
      <c r="GUF126" s="10"/>
      <c r="GUG126" s="10"/>
      <c r="GUH126" s="10"/>
      <c r="GUI126" s="10"/>
      <c r="GUJ126" s="10"/>
      <c r="GUK126" s="10"/>
      <c r="GUL126" s="10"/>
      <c r="GUM126" s="10"/>
      <c r="GUN126" s="10"/>
      <c r="GUO126" s="10"/>
      <c r="GUP126" s="10"/>
      <c r="GUQ126" s="10"/>
      <c r="GUR126" s="10"/>
      <c r="GUS126" s="10"/>
      <c r="GUT126" s="10"/>
      <c r="GUU126" s="10"/>
      <c r="GUV126" s="10"/>
      <c r="GUW126" s="10"/>
      <c r="GUX126" s="10"/>
      <c r="GUY126" s="10"/>
      <c r="GUZ126" s="10"/>
      <c r="GVA126" s="10"/>
      <c r="GVB126" s="10"/>
      <c r="GVC126" s="10"/>
      <c r="GVD126" s="10"/>
      <c r="GVE126" s="10"/>
      <c r="GVF126" s="10"/>
      <c r="GVG126" s="10"/>
      <c r="GVH126" s="10"/>
      <c r="GVI126" s="10"/>
      <c r="GVJ126" s="10"/>
      <c r="GVK126" s="10"/>
      <c r="GVL126" s="10"/>
      <c r="GVM126" s="10"/>
      <c r="GVN126" s="10"/>
      <c r="GVO126" s="10"/>
      <c r="GVP126" s="10"/>
      <c r="GVQ126" s="10"/>
      <c r="GVR126" s="10"/>
      <c r="GVS126" s="10"/>
      <c r="GVT126" s="10"/>
      <c r="GVU126" s="10"/>
      <c r="GVV126" s="10"/>
      <c r="GVW126" s="10"/>
      <c r="GVX126" s="10"/>
      <c r="GVY126" s="10"/>
      <c r="GVZ126" s="10"/>
      <c r="GWA126" s="10"/>
      <c r="GWB126" s="10"/>
      <c r="GWC126" s="10"/>
      <c r="GWD126" s="10"/>
      <c r="GWE126" s="10"/>
      <c r="GWF126" s="10"/>
      <c r="GWG126" s="10"/>
      <c r="GWH126" s="10"/>
      <c r="GWI126" s="10"/>
      <c r="GWJ126" s="10"/>
      <c r="GWK126" s="10"/>
      <c r="GWL126" s="10"/>
      <c r="GWM126" s="10"/>
      <c r="GWN126" s="10"/>
      <c r="GWO126" s="10"/>
      <c r="GWP126" s="10"/>
      <c r="GWQ126" s="10"/>
      <c r="GWR126" s="10"/>
      <c r="GWS126" s="10"/>
      <c r="GWT126" s="10"/>
      <c r="GWU126" s="10"/>
      <c r="GWV126" s="10"/>
      <c r="GWW126" s="10"/>
      <c r="GWX126" s="10"/>
      <c r="GWY126" s="10"/>
      <c r="GWZ126" s="10"/>
      <c r="GXA126" s="10"/>
      <c r="GXB126" s="10"/>
      <c r="GXC126" s="10"/>
      <c r="GXD126" s="10"/>
      <c r="GXE126" s="10"/>
      <c r="GXF126" s="10"/>
      <c r="GXG126" s="10"/>
      <c r="GXH126" s="10"/>
      <c r="GXI126" s="10"/>
      <c r="GXJ126" s="10"/>
      <c r="GXK126" s="10"/>
      <c r="GXL126" s="10"/>
      <c r="GXM126" s="10"/>
      <c r="GXN126" s="10"/>
      <c r="GXO126" s="10"/>
      <c r="GXP126" s="10"/>
      <c r="GXQ126" s="10"/>
      <c r="GXR126" s="10"/>
      <c r="GXS126" s="10"/>
      <c r="GXT126" s="10"/>
      <c r="GXU126" s="10"/>
      <c r="GXV126" s="10"/>
      <c r="GXW126" s="10"/>
      <c r="GXX126" s="10"/>
      <c r="GXY126" s="10"/>
      <c r="GXZ126" s="10"/>
      <c r="GYA126" s="10"/>
      <c r="GYB126" s="10"/>
      <c r="GYC126" s="10"/>
      <c r="GYD126" s="10"/>
      <c r="GYE126" s="10"/>
      <c r="GYF126" s="10"/>
      <c r="GYG126" s="10"/>
      <c r="GYH126" s="10"/>
      <c r="GYI126" s="10"/>
      <c r="GYJ126" s="10"/>
      <c r="GYK126" s="10"/>
      <c r="GYL126" s="10"/>
      <c r="GYM126" s="10"/>
      <c r="GYN126" s="10"/>
      <c r="GYO126" s="10"/>
      <c r="GYP126" s="10"/>
      <c r="GYQ126" s="10"/>
      <c r="GYR126" s="10"/>
      <c r="GYS126" s="10"/>
      <c r="GYT126" s="10"/>
      <c r="GYU126" s="10"/>
      <c r="GYV126" s="10"/>
      <c r="GYW126" s="10"/>
      <c r="GYX126" s="10"/>
      <c r="GYY126" s="10"/>
      <c r="GYZ126" s="10"/>
      <c r="GZA126" s="10"/>
      <c r="GZB126" s="10"/>
      <c r="GZC126" s="10"/>
      <c r="GZD126" s="10"/>
      <c r="GZE126" s="10"/>
      <c r="GZF126" s="10"/>
      <c r="GZG126" s="10"/>
      <c r="GZH126" s="10"/>
      <c r="GZI126" s="10"/>
      <c r="GZJ126" s="10"/>
      <c r="GZK126" s="10"/>
      <c r="GZL126" s="10"/>
      <c r="GZM126" s="10"/>
      <c r="GZN126" s="10"/>
      <c r="GZO126" s="10"/>
      <c r="GZP126" s="10"/>
      <c r="GZQ126" s="10"/>
      <c r="GZR126" s="10"/>
      <c r="GZS126" s="10"/>
      <c r="GZT126" s="10"/>
      <c r="GZU126" s="10"/>
      <c r="GZV126" s="10"/>
      <c r="GZW126" s="10"/>
      <c r="GZX126" s="10"/>
      <c r="GZY126" s="10"/>
      <c r="GZZ126" s="10"/>
      <c r="HAA126" s="10"/>
      <c r="HAB126" s="10"/>
      <c r="HAC126" s="10"/>
      <c r="HAD126" s="10"/>
      <c r="HAE126" s="10"/>
      <c r="HAF126" s="10"/>
      <c r="HAG126" s="10"/>
      <c r="HAH126" s="10"/>
      <c r="HAI126" s="10"/>
      <c r="HAJ126" s="10"/>
      <c r="HAK126" s="10"/>
      <c r="HAL126" s="10"/>
      <c r="HAM126" s="10"/>
      <c r="HAN126" s="10"/>
      <c r="HAO126" s="10"/>
      <c r="HAP126" s="10"/>
      <c r="HAQ126" s="10"/>
      <c r="HAR126" s="10"/>
      <c r="HAS126" s="10"/>
      <c r="HAT126" s="10"/>
      <c r="HAU126" s="10"/>
      <c r="HAV126" s="10"/>
      <c r="HAW126" s="10"/>
      <c r="HAX126" s="10"/>
      <c r="HAY126" s="10"/>
      <c r="HAZ126" s="10"/>
      <c r="HBA126" s="10"/>
      <c r="HBB126" s="10"/>
      <c r="HBC126" s="10"/>
      <c r="HBD126" s="10"/>
      <c r="HBE126" s="10"/>
      <c r="HBF126" s="10"/>
      <c r="HBG126" s="10"/>
      <c r="HBH126" s="10"/>
      <c r="HBI126" s="10"/>
      <c r="HBJ126" s="10"/>
      <c r="HBK126" s="10"/>
      <c r="HBL126" s="10"/>
      <c r="HBM126" s="10"/>
      <c r="HBN126" s="10"/>
      <c r="HBO126" s="10"/>
      <c r="HBP126" s="10"/>
      <c r="HBQ126" s="10"/>
      <c r="HBR126" s="10"/>
      <c r="HBS126" s="10"/>
      <c r="HBT126" s="10"/>
      <c r="HBU126" s="10"/>
      <c r="HBV126" s="10"/>
      <c r="HBW126" s="10"/>
      <c r="HBX126" s="10"/>
      <c r="HBY126" s="10"/>
      <c r="HBZ126" s="10"/>
      <c r="HCA126" s="10"/>
      <c r="HCB126" s="10"/>
      <c r="HCC126" s="10"/>
      <c r="HCD126" s="10"/>
      <c r="HCE126" s="10"/>
      <c r="HCF126" s="10"/>
      <c r="HCG126" s="10"/>
      <c r="HCH126" s="10"/>
      <c r="HCI126" s="10"/>
      <c r="HCJ126" s="10"/>
      <c r="HCK126" s="10"/>
      <c r="HCL126" s="10"/>
      <c r="HCM126" s="10"/>
      <c r="HCN126" s="10"/>
      <c r="HCO126" s="10"/>
      <c r="HCP126" s="10"/>
      <c r="HCQ126" s="10"/>
      <c r="HCR126" s="10"/>
      <c r="HCS126" s="10"/>
      <c r="HCT126" s="10"/>
      <c r="HCU126" s="10"/>
      <c r="HCV126" s="10"/>
      <c r="HCW126" s="10"/>
      <c r="HCX126" s="10"/>
      <c r="HCY126" s="10"/>
      <c r="HCZ126" s="10"/>
      <c r="HDA126" s="10"/>
      <c r="HDB126" s="10"/>
      <c r="HDC126" s="10"/>
      <c r="HDD126" s="10"/>
      <c r="HDE126" s="10"/>
      <c r="HDF126" s="10"/>
      <c r="HDG126" s="10"/>
      <c r="HDH126" s="10"/>
      <c r="HDI126" s="10"/>
      <c r="HDJ126" s="10"/>
      <c r="HDK126" s="10"/>
      <c r="HDL126" s="10"/>
      <c r="HDM126" s="10"/>
      <c r="HDN126" s="10"/>
      <c r="HDO126" s="10"/>
      <c r="HDP126" s="10"/>
      <c r="HDQ126" s="10"/>
      <c r="HDR126" s="10"/>
      <c r="HDS126" s="10"/>
      <c r="HDT126" s="10"/>
      <c r="HDU126" s="10"/>
      <c r="HDV126" s="10"/>
      <c r="HDW126" s="10"/>
      <c r="HDX126" s="10"/>
      <c r="HDY126" s="10"/>
      <c r="HDZ126" s="10"/>
      <c r="HEA126" s="10"/>
      <c r="HEB126" s="10"/>
      <c r="HEC126" s="10"/>
      <c r="HED126" s="10"/>
      <c r="HEE126" s="10"/>
      <c r="HEF126" s="10"/>
      <c r="HEG126" s="10"/>
      <c r="HEH126" s="10"/>
      <c r="HEI126" s="10"/>
      <c r="HEJ126" s="10"/>
      <c r="HEK126" s="10"/>
      <c r="HEL126" s="10"/>
      <c r="HEM126" s="10"/>
      <c r="HEN126" s="10"/>
      <c r="HEO126" s="10"/>
      <c r="HEP126" s="10"/>
      <c r="HEQ126" s="10"/>
      <c r="HER126" s="10"/>
      <c r="HES126" s="10"/>
      <c r="HET126" s="10"/>
      <c r="HEU126" s="10"/>
      <c r="HEV126" s="10"/>
      <c r="HEW126" s="10"/>
      <c r="HEX126" s="10"/>
      <c r="HEY126" s="10"/>
      <c r="HEZ126" s="10"/>
      <c r="HFA126" s="10"/>
      <c r="HFB126" s="10"/>
      <c r="HFC126" s="10"/>
      <c r="HFD126" s="10"/>
      <c r="HFE126" s="10"/>
      <c r="HFF126" s="10"/>
      <c r="HFG126" s="10"/>
      <c r="HFH126" s="10"/>
      <c r="HFI126" s="10"/>
      <c r="HFJ126" s="10"/>
      <c r="HFK126" s="10"/>
      <c r="HFL126" s="10"/>
      <c r="HFM126" s="10"/>
      <c r="HFN126" s="10"/>
      <c r="HFO126" s="10"/>
      <c r="HFP126" s="10"/>
      <c r="HFQ126" s="10"/>
      <c r="HFR126" s="10"/>
      <c r="HFS126" s="10"/>
      <c r="HFT126" s="10"/>
      <c r="HFU126" s="10"/>
      <c r="HFV126" s="10"/>
      <c r="HFW126" s="10"/>
      <c r="HFX126" s="10"/>
      <c r="HFY126" s="10"/>
      <c r="HFZ126" s="10"/>
      <c r="HGA126" s="10"/>
      <c r="HGB126" s="10"/>
      <c r="HGC126" s="10"/>
      <c r="HGD126" s="10"/>
      <c r="HGE126" s="10"/>
      <c r="HGF126" s="10"/>
      <c r="HGG126" s="10"/>
      <c r="HGH126" s="10"/>
      <c r="HGI126" s="10"/>
      <c r="HGJ126" s="10"/>
      <c r="HGK126" s="10"/>
      <c r="HGL126" s="10"/>
      <c r="HGM126" s="10"/>
      <c r="HGN126" s="10"/>
      <c r="HGO126" s="10"/>
      <c r="HGP126" s="10"/>
      <c r="HGQ126" s="10"/>
      <c r="HGR126" s="10"/>
      <c r="HGS126" s="10"/>
      <c r="HGT126" s="10"/>
      <c r="HGU126" s="10"/>
      <c r="HGV126" s="10"/>
      <c r="HGW126" s="10"/>
      <c r="HGX126" s="10"/>
      <c r="HGY126" s="10"/>
      <c r="HGZ126" s="10"/>
      <c r="HHA126" s="10"/>
      <c r="HHB126" s="10"/>
      <c r="HHC126" s="10"/>
      <c r="HHD126" s="10"/>
      <c r="HHE126" s="10"/>
      <c r="HHF126" s="10"/>
      <c r="HHG126" s="10"/>
      <c r="HHH126" s="10"/>
      <c r="HHI126" s="10"/>
      <c r="HHJ126" s="10"/>
      <c r="HHK126" s="10"/>
      <c r="HHL126" s="10"/>
      <c r="HHM126" s="10"/>
      <c r="HHN126" s="10"/>
      <c r="HHO126" s="10"/>
      <c r="HHP126" s="10"/>
      <c r="HHQ126" s="10"/>
      <c r="HHR126" s="10"/>
      <c r="HHS126" s="10"/>
      <c r="HHT126" s="10"/>
      <c r="HHU126" s="10"/>
      <c r="HHV126" s="10"/>
      <c r="HHW126" s="10"/>
      <c r="HHX126" s="10"/>
      <c r="HHY126" s="10"/>
      <c r="HHZ126" s="10"/>
      <c r="HIA126" s="10"/>
      <c r="HIB126" s="10"/>
      <c r="HIC126" s="10"/>
      <c r="HID126" s="10"/>
      <c r="HIE126" s="10"/>
      <c r="HIF126" s="10"/>
      <c r="HIG126" s="10"/>
      <c r="HIH126" s="10"/>
      <c r="HII126" s="10"/>
      <c r="HIJ126" s="10"/>
      <c r="HIK126" s="10"/>
      <c r="HIL126" s="10"/>
      <c r="HIM126" s="10"/>
      <c r="HIN126" s="10"/>
      <c r="HIO126" s="10"/>
      <c r="HIP126" s="10"/>
      <c r="HIQ126" s="10"/>
      <c r="HIR126" s="10"/>
      <c r="HIS126" s="10"/>
      <c r="HIT126" s="10"/>
      <c r="HIU126" s="10"/>
      <c r="HIV126" s="10"/>
      <c r="HIW126" s="10"/>
      <c r="HIX126" s="10"/>
      <c r="HIY126" s="10"/>
      <c r="HIZ126" s="10"/>
      <c r="HJA126" s="10"/>
      <c r="HJB126" s="10"/>
      <c r="HJC126" s="10"/>
      <c r="HJD126" s="10"/>
      <c r="HJE126" s="10"/>
      <c r="HJF126" s="10"/>
      <c r="HJG126" s="10"/>
      <c r="HJH126" s="10"/>
      <c r="HJI126" s="10"/>
      <c r="HJJ126" s="10"/>
      <c r="HJK126" s="10"/>
      <c r="HJL126" s="10"/>
      <c r="HJM126" s="10"/>
      <c r="HJN126" s="10"/>
      <c r="HJO126" s="10"/>
      <c r="HJP126" s="10"/>
      <c r="HJQ126" s="10"/>
      <c r="HJR126" s="10"/>
      <c r="HJS126" s="10"/>
      <c r="HJT126" s="10"/>
      <c r="HJU126" s="10"/>
      <c r="HJV126" s="10"/>
      <c r="HJW126" s="10"/>
      <c r="HJX126" s="10"/>
      <c r="HJY126" s="10"/>
      <c r="HJZ126" s="10"/>
      <c r="HKA126" s="10"/>
      <c r="HKB126" s="10"/>
      <c r="HKC126" s="10"/>
      <c r="HKD126" s="10"/>
      <c r="HKE126" s="10"/>
      <c r="HKF126" s="10"/>
      <c r="HKG126" s="10"/>
      <c r="HKH126" s="10"/>
      <c r="HKI126" s="10"/>
      <c r="HKJ126" s="10"/>
      <c r="HKK126" s="10"/>
      <c r="HKL126" s="10"/>
      <c r="HKM126" s="10"/>
      <c r="HKN126" s="10"/>
      <c r="HKO126" s="10"/>
      <c r="HKP126" s="10"/>
      <c r="HKQ126" s="10"/>
      <c r="HKR126" s="10"/>
      <c r="HKS126" s="10"/>
      <c r="HKT126" s="10"/>
      <c r="HKU126" s="10"/>
      <c r="HKV126" s="10"/>
      <c r="HKW126" s="10"/>
      <c r="HKX126" s="10"/>
      <c r="HKY126" s="10"/>
      <c r="HKZ126" s="10"/>
      <c r="HLA126" s="10"/>
      <c r="HLB126" s="10"/>
      <c r="HLC126" s="10"/>
      <c r="HLD126" s="10"/>
      <c r="HLE126" s="10"/>
      <c r="HLF126" s="10"/>
      <c r="HLG126" s="10"/>
      <c r="HLH126" s="10"/>
      <c r="HLI126" s="10"/>
      <c r="HLJ126" s="10"/>
      <c r="HLK126" s="10"/>
      <c r="HLL126" s="10"/>
      <c r="HLM126" s="10"/>
      <c r="HLN126" s="10"/>
      <c r="HLO126" s="10"/>
      <c r="HLP126" s="10"/>
      <c r="HLQ126" s="10"/>
      <c r="HLR126" s="10"/>
      <c r="HLS126" s="10"/>
      <c r="HLT126" s="10"/>
      <c r="HLU126" s="10"/>
      <c r="HLV126" s="10"/>
      <c r="HLW126" s="10"/>
      <c r="HLX126" s="10"/>
      <c r="HLY126" s="10"/>
      <c r="HLZ126" s="10"/>
      <c r="HMA126" s="10"/>
      <c r="HMB126" s="10"/>
      <c r="HMC126" s="10"/>
      <c r="HMD126" s="10"/>
      <c r="HME126" s="10"/>
      <c r="HMF126" s="10"/>
      <c r="HMG126" s="10"/>
      <c r="HMH126" s="10"/>
      <c r="HMI126" s="10"/>
      <c r="HMJ126" s="10"/>
      <c r="HMK126" s="10"/>
      <c r="HML126" s="10"/>
      <c r="HMM126" s="10"/>
      <c r="HMN126" s="10"/>
      <c r="HMO126" s="10"/>
      <c r="HMP126" s="10"/>
      <c r="HMQ126" s="10"/>
      <c r="HMR126" s="10"/>
      <c r="HMS126" s="10"/>
      <c r="HMT126" s="10"/>
      <c r="HMU126" s="10"/>
      <c r="HMV126" s="10"/>
      <c r="HMW126" s="10"/>
      <c r="HMX126" s="10"/>
      <c r="HMY126" s="10"/>
      <c r="HMZ126" s="10"/>
      <c r="HNA126" s="10"/>
      <c r="HNB126" s="10"/>
      <c r="HNC126" s="10"/>
      <c r="HND126" s="10"/>
      <c r="HNE126" s="10"/>
      <c r="HNF126" s="10"/>
      <c r="HNG126" s="10"/>
      <c r="HNH126" s="10"/>
      <c r="HNI126" s="10"/>
      <c r="HNJ126" s="10"/>
      <c r="HNK126" s="10"/>
      <c r="HNL126" s="10"/>
      <c r="HNM126" s="10"/>
      <c r="HNN126" s="10"/>
      <c r="HNO126" s="10"/>
      <c r="HNP126" s="10"/>
      <c r="HNQ126" s="10"/>
      <c r="HNR126" s="10"/>
      <c r="HNS126" s="10"/>
      <c r="HNT126" s="10"/>
      <c r="HNU126" s="10"/>
      <c r="HNV126" s="10"/>
      <c r="HNW126" s="10"/>
      <c r="HNX126" s="10"/>
      <c r="HNY126" s="10"/>
      <c r="HNZ126" s="10"/>
      <c r="HOA126" s="10"/>
      <c r="HOB126" s="10"/>
      <c r="HOC126" s="10"/>
      <c r="HOD126" s="10"/>
      <c r="HOE126" s="10"/>
      <c r="HOF126" s="10"/>
      <c r="HOG126" s="10"/>
      <c r="HOH126" s="10"/>
      <c r="HOI126" s="10"/>
      <c r="HOJ126" s="10"/>
      <c r="HOK126" s="10"/>
      <c r="HOL126" s="10"/>
      <c r="HOM126" s="10"/>
      <c r="HON126" s="10"/>
      <c r="HOO126" s="10"/>
      <c r="HOP126" s="10"/>
      <c r="HOQ126" s="10"/>
      <c r="HOR126" s="10"/>
      <c r="HOS126" s="10"/>
      <c r="HOT126" s="10"/>
      <c r="HOU126" s="10"/>
      <c r="HOV126" s="10"/>
      <c r="HOW126" s="10"/>
      <c r="HOX126" s="10"/>
      <c r="HOY126" s="10"/>
      <c r="HOZ126" s="10"/>
      <c r="HPA126" s="10"/>
      <c r="HPB126" s="10"/>
      <c r="HPC126" s="10"/>
      <c r="HPD126" s="10"/>
      <c r="HPE126" s="10"/>
      <c r="HPF126" s="10"/>
      <c r="HPG126" s="10"/>
      <c r="HPH126" s="10"/>
      <c r="HPI126" s="10"/>
      <c r="HPJ126" s="10"/>
      <c r="HPK126" s="10"/>
      <c r="HPL126" s="10"/>
      <c r="HPM126" s="10"/>
      <c r="HPN126" s="10"/>
      <c r="HPO126" s="10"/>
      <c r="HPP126" s="10"/>
      <c r="HPQ126" s="10"/>
      <c r="HPR126" s="10"/>
      <c r="HPS126" s="10"/>
      <c r="HPT126" s="10"/>
      <c r="HPU126" s="10"/>
      <c r="HPV126" s="10"/>
      <c r="HPW126" s="10"/>
      <c r="HPX126" s="10"/>
      <c r="HPY126" s="10"/>
      <c r="HPZ126" s="10"/>
      <c r="HQA126" s="10"/>
      <c r="HQB126" s="10"/>
      <c r="HQC126" s="10"/>
      <c r="HQD126" s="10"/>
      <c r="HQE126" s="10"/>
      <c r="HQF126" s="10"/>
      <c r="HQG126" s="10"/>
      <c r="HQH126" s="10"/>
      <c r="HQI126" s="10"/>
      <c r="HQJ126" s="10"/>
      <c r="HQK126" s="10"/>
      <c r="HQL126" s="10"/>
      <c r="HQM126" s="10"/>
      <c r="HQN126" s="10"/>
      <c r="HQO126" s="10"/>
      <c r="HQP126" s="10"/>
      <c r="HQQ126" s="10"/>
      <c r="HQR126" s="10"/>
      <c r="HQS126" s="10"/>
      <c r="HQT126" s="10"/>
      <c r="HQU126" s="10"/>
      <c r="HQV126" s="10"/>
      <c r="HQW126" s="10"/>
      <c r="HQX126" s="10"/>
      <c r="HQY126" s="10"/>
      <c r="HQZ126" s="10"/>
      <c r="HRA126" s="10"/>
      <c r="HRB126" s="10"/>
      <c r="HRC126" s="10"/>
      <c r="HRD126" s="10"/>
      <c r="HRE126" s="10"/>
      <c r="HRF126" s="10"/>
      <c r="HRG126" s="10"/>
      <c r="HRH126" s="10"/>
      <c r="HRI126" s="10"/>
      <c r="HRJ126" s="10"/>
      <c r="HRK126" s="10"/>
      <c r="HRL126" s="10"/>
      <c r="HRM126" s="10"/>
      <c r="HRN126" s="10"/>
      <c r="HRO126" s="10"/>
      <c r="HRP126" s="10"/>
      <c r="HRQ126" s="10"/>
      <c r="HRR126" s="10"/>
      <c r="HRS126" s="10"/>
      <c r="HRT126" s="10"/>
      <c r="HRU126" s="10"/>
      <c r="HRV126" s="10"/>
      <c r="HRW126" s="10"/>
      <c r="HRX126" s="10"/>
      <c r="HRY126" s="10"/>
      <c r="HRZ126" s="10"/>
      <c r="HSA126" s="10"/>
      <c r="HSB126" s="10"/>
      <c r="HSC126" s="10"/>
      <c r="HSD126" s="10"/>
      <c r="HSE126" s="10"/>
      <c r="HSF126" s="10"/>
      <c r="HSG126" s="10"/>
      <c r="HSH126" s="10"/>
      <c r="HSI126" s="10"/>
      <c r="HSJ126" s="10"/>
      <c r="HSK126" s="10"/>
      <c r="HSL126" s="10"/>
      <c r="HSM126" s="10"/>
      <c r="HSN126" s="10"/>
      <c r="HSO126" s="10"/>
      <c r="HSP126" s="10"/>
      <c r="HSQ126" s="10"/>
      <c r="HSR126" s="10"/>
      <c r="HSS126" s="10"/>
      <c r="HST126" s="10"/>
      <c r="HSU126" s="10"/>
      <c r="HSV126" s="10"/>
      <c r="HSW126" s="10"/>
      <c r="HSX126" s="10"/>
      <c r="HSY126" s="10"/>
      <c r="HSZ126" s="10"/>
      <c r="HTA126" s="10"/>
      <c r="HTB126" s="10"/>
      <c r="HTC126" s="10"/>
      <c r="HTD126" s="10"/>
      <c r="HTE126" s="10"/>
      <c r="HTF126" s="10"/>
      <c r="HTG126" s="10"/>
      <c r="HTH126" s="10"/>
      <c r="HTI126" s="10"/>
      <c r="HTJ126" s="10"/>
      <c r="HTK126" s="10"/>
      <c r="HTL126" s="10"/>
      <c r="HTM126" s="10"/>
      <c r="HTN126" s="10"/>
      <c r="HTO126" s="10"/>
      <c r="HTP126" s="10"/>
      <c r="HTQ126" s="10"/>
      <c r="HTR126" s="10"/>
      <c r="HTS126" s="10"/>
      <c r="HTT126" s="10"/>
      <c r="HTU126" s="10"/>
      <c r="HTV126" s="10"/>
      <c r="HTW126" s="10"/>
      <c r="HTX126" s="10"/>
      <c r="HTY126" s="10"/>
      <c r="HTZ126" s="10"/>
      <c r="HUA126" s="10"/>
      <c r="HUB126" s="10"/>
      <c r="HUC126" s="10"/>
      <c r="HUD126" s="10"/>
      <c r="HUE126" s="10"/>
      <c r="HUF126" s="10"/>
      <c r="HUG126" s="10"/>
      <c r="HUH126" s="10"/>
      <c r="HUI126" s="10"/>
      <c r="HUJ126" s="10"/>
      <c r="HUK126" s="10"/>
      <c r="HUL126" s="10"/>
      <c r="HUM126" s="10"/>
      <c r="HUN126" s="10"/>
      <c r="HUO126" s="10"/>
      <c r="HUP126" s="10"/>
      <c r="HUQ126" s="10"/>
      <c r="HUR126" s="10"/>
      <c r="HUS126" s="10"/>
      <c r="HUT126" s="10"/>
      <c r="HUU126" s="10"/>
      <c r="HUV126" s="10"/>
      <c r="HUW126" s="10"/>
      <c r="HUX126" s="10"/>
      <c r="HUY126" s="10"/>
      <c r="HUZ126" s="10"/>
      <c r="HVA126" s="10"/>
      <c r="HVB126" s="10"/>
      <c r="HVC126" s="10"/>
      <c r="HVD126" s="10"/>
      <c r="HVE126" s="10"/>
      <c r="HVF126" s="10"/>
      <c r="HVG126" s="10"/>
      <c r="HVH126" s="10"/>
      <c r="HVI126" s="10"/>
      <c r="HVJ126" s="10"/>
      <c r="HVK126" s="10"/>
      <c r="HVL126" s="10"/>
      <c r="HVM126" s="10"/>
      <c r="HVN126" s="10"/>
      <c r="HVO126" s="10"/>
      <c r="HVP126" s="10"/>
      <c r="HVQ126" s="10"/>
      <c r="HVR126" s="10"/>
      <c r="HVS126" s="10"/>
      <c r="HVT126" s="10"/>
      <c r="HVU126" s="10"/>
      <c r="HVV126" s="10"/>
      <c r="HVW126" s="10"/>
      <c r="HVX126" s="10"/>
      <c r="HVY126" s="10"/>
      <c r="HVZ126" s="10"/>
      <c r="HWA126" s="10"/>
      <c r="HWB126" s="10"/>
      <c r="HWC126" s="10"/>
      <c r="HWD126" s="10"/>
      <c r="HWE126" s="10"/>
      <c r="HWF126" s="10"/>
      <c r="HWG126" s="10"/>
      <c r="HWH126" s="10"/>
      <c r="HWI126" s="10"/>
      <c r="HWJ126" s="10"/>
      <c r="HWK126" s="10"/>
      <c r="HWL126" s="10"/>
      <c r="HWM126" s="10"/>
      <c r="HWN126" s="10"/>
      <c r="HWO126" s="10"/>
      <c r="HWP126" s="10"/>
      <c r="HWQ126" s="10"/>
      <c r="HWR126" s="10"/>
      <c r="HWS126" s="10"/>
      <c r="HWT126" s="10"/>
      <c r="HWU126" s="10"/>
      <c r="HWV126" s="10"/>
      <c r="HWW126" s="10"/>
      <c r="HWX126" s="10"/>
      <c r="HWY126" s="10"/>
      <c r="HWZ126" s="10"/>
      <c r="HXA126" s="10"/>
      <c r="HXB126" s="10"/>
      <c r="HXC126" s="10"/>
      <c r="HXD126" s="10"/>
      <c r="HXE126" s="10"/>
      <c r="HXF126" s="10"/>
      <c r="HXG126" s="10"/>
      <c r="HXH126" s="10"/>
      <c r="HXI126" s="10"/>
      <c r="HXJ126" s="10"/>
      <c r="HXK126" s="10"/>
      <c r="HXL126" s="10"/>
      <c r="HXM126" s="10"/>
      <c r="HXN126" s="10"/>
      <c r="HXO126" s="10"/>
      <c r="HXP126" s="10"/>
      <c r="HXQ126" s="10"/>
      <c r="HXR126" s="10"/>
      <c r="HXS126" s="10"/>
      <c r="HXT126" s="10"/>
      <c r="HXU126" s="10"/>
      <c r="HXV126" s="10"/>
      <c r="HXW126" s="10"/>
      <c r="HXX126" s="10"/>
      <c r="HXY126" s="10"/>
      <c r="HXZ126" s="10"/>
      <c r="HYA126" s="10"/>
      <c r="HYB126" s="10"/>
      <c r="HYC126" s="10"/>
      <c r="HYD126" s="10"/>
      <c r="HYE126" s="10"/>
      <c r="HYF126" s="10"/>
      <c r="HYG126" s="10"/>
      <c r="HYH126" s="10"/>
      <c r="HYI126" s="10"/>
      <c r="HYJ126" s="10"/>
      <c r="HYK126" s="10"/>
      <c r="HYL126" s="10"/>
      <c r="HYM126" s="10"/>
      <c r="HYN126" s="10"/>
      <c r="HYO126" s="10"/>
      <c r="HYP126" s="10"/>
      <c r="HYQ126" s="10"/>
      <c r="HYR126" s="10"/>
      <c r="HYS126" s="10"/>
      <c r="HYT126" s="10"/>
      <c r="HYU126" s="10"/>
      <c r="HYV126" s="10"/>
      <c r="HYW126" s="10"/>
      <c r="HYX126" s="10"/>
      <c r="HYY126" s="10"/>
      <c r="HYZ126" s="10"/>
      <c r="HZA126" s="10"/>
      <c r="HZB126" s="10"/>
      <c r="HZC126" s="10"/>
      <c r="HZD126" s="10"/>
      <c r="HZE126" s="10"/>
      <c r="HZF126" s="10"/>
      <c r="HZG126" s="10"/>
      <c r="HZH126" s="10"/>
      <c r="HZI126" s="10"/>
      <c r="HZJ126" s="10"/>
      <c r="HZK126" s="10"/>
      <c r="HZL126" s="10"/>
      <c r="HZM126" s="10"/>
      <c r="HZN126" s="10"/>
      <c r="HZO126" s="10"/>
      <c r="HZP126" s="10"/>
      <c r="HZQ126" s="10"/>
      <c r="HZR126" s="10"/>
      <c r="HZS126" s="10"/>
      <c r="HZT126" s="10"/>
      <c r="HZU126" s="10"/>
      <c r="HZV126" s="10"/>
      <c r="HZW126" s="10"/>
      <c r="HZX126" s="10"/>
      <c r="HZY126" s="10"/>
      <c r="HZZ126" s="10"/>
      <c r="IAA126" s="10"/>
      <c r="IAB126" s="10"/>
      <c r="IAC126" s="10"/>
      <c r="IAD126" s="10"/>
      <c r="IAE126" s="10"/>
      <c r="IAF126" s="10"/>
      <c r="IAG126" s="10"/>
      <c r="IAH126" s="10"/>
      <c r="IAI126" s="10"/>
      <c r="IAJ126" s="10"/>
      <c r="IAK126" s="10"/>
      <c r="IAL126" s="10"/>
      <c r="IAM126" s="10"/>
      <c r="IAN126" s="10"/>
      <c r="IAO126" s="10"/>
      <c r="IAP126" s="10"/>
      <c r="IAQ126" s="10"/>
      <c r="IAR126" s="10"/>
      <c r="IAS126" s="10"/>
      <c r="IAT126" s="10"/>
      <c r="IAU126" s="10"/>
      <c r="IAV126" s="10"/>
      <c r="IAW126" s="10"/>
      <c r="IAX126" s="10"/>
      <c r="IAY126" s="10"/>
      <c r="IAZ126" s="10"/>
      <c r="IBA126" s="10"/>
      <c r="IBB126" s="10"/>
      <c r="IBC126" s="10"/>
      <c r="IBD126" s="10"/>
      <c r="IBE126" s="10"/>
      <c r="IBF126" s="10"/>
      <c r="IBG126" s="10"/>
      <c r="IBH126" s="10"/>
      <c r="IBI126" s="10"/>
      <c r="IBJ126" s="10"/>
      <c r="IBK126" s="10"/>
      <c r="IBL126" s="10"/>
      <c r="IBM126" s="10"/>
      <c r="IBN126" s="10"/>
      <c r="IBO126" s="10"/>
      <c r="IBP126" s="10"/>
      <c r="IBQ126" s="10"/>
      <c r="IBR126" s="10"/>
      <c r="IBS126" s="10"/>
      <c r="IBT126" s="10"/>
      <c r="IBU126" s="10"/>
      <c r="IBV126" s="10"/>
      <c r="IBW126" s="10"/>
      <c r="IBX126" s="10"/>
      <c r="IBY126" s="10"/>
      <c r="IBZ126" s="10"/>
      <c r="ICA126" s="10"/>
      <c r="ICB126" s="10"/>
      <c r="ICC126" s="10"/>
      <c r="ICD126" s="10"/>
      <c r="ICE126" s="10"/>
      <c r="ICF126" s="10"/>
      <c r="ICG126" s="10"/>
      <c r="ICH126" s="10"/>
      <c r="ICI126" s="10"/>
      <c r="ICJ126" s="10"/>
      <c r="ICK126" s="10"/>
      <c r="ICL126" s="10"/>
      <c r="ICM126" s="10"/>
      <c r="ICN126" s="10"/>
      <c r="ICO126" s="10"/>
      <c r="ICP126" s="10"/>
      <c r="ICQ126" s="10"/>
      <c r="ICR126" s="10"/>
      <c r="ICS126" s="10"/>
      <c r="ICT126" s="10"/>
      <c r="ICU126" s="10"/>
      <c r="ICV126" s="10"/>
      <c r="ICW126" s="10"/>
      <c r="ICX126" s="10"/>
      <c r="ICY126" s="10"/>
      <c r="ICZ126" s="10"/>
      <c r="IDA126" s="10"/>
      <c r="IDB126" s="10"/>
      <c r="IDC126" s="10"/>
      <c r="IDD126" s="10"/>
      <c r="IDE126" s="10"/>
      <c r="IDF126" s="10"/>
      <c r="IDG126" s="10"/>
      <c r="IDH126" s="10"/>
      <c r="IDI126" s="10"/>
      <c r="IDJ126" s="10"/>
      <c r="IDK126" s="10"/>
      <c r="IDL126" s="10"/>
      <c r="IDM126" s="10"/>
      <c r="IDN126" s="10"/>
      <c r="IDO126" s="10"/>
      <c r="IDP126" s="10"/>
      <c r="IDQ126" s="10"/>
      <c r="IDR126" s="10"/>
      <c r="IDS126" s="10"/>
      <c r="IDT126" s="10"/>
      <c r="IDU126" s="10"/>
      <c r="IDV126" s="10"/>
      <c r="IDW126" s="10"/>
      <c r="IDX126" s="10"/>
      <c r="IDY126" s="10"/>
      <c r="IDZ126" s="10"/>
      <c r="IEA126" s="10"/>
      <c r="IEB126" s="10"/>
      <c r="IEC126" s="10"/>
      <c r="IED126" s="10"/>
      <c r="IEE126" s="10"/>
      <c r="IEF126" s="10"/>
      <c r="IEG126" s="10"/>
      <c r="IEH126" s="10"/>
      <c r="IEI126" s="10"/>
      <c r="IEJ126" s="10"/>
      <c r="IEK126" s="10"/>
      <c r="IEL126" s="10"/>
      <c r="IEM126" s="10"/>
      <c r="IEN126" s="10"/>
      <c r="IEO126" s="10"/>
      <c r="IEP126" s="10"/>
      <c r="IEQ126" s="10"/>
      <c r="IER126" s="10"/>
      <c r="IES126" s="10"/>
      <c r="IET126" s="10"/>
      <c r="IEU126" s="10"/>
      <c r="IEV126" s="10"/>
      <c r="IEW126" s="10"/>
      <c r="IEX126" s="10"/>
      <c r="IEY126" s="10"/>
      <c r="IEZ126" s="10"/>
      <c r="IFA126" s="10"/>
      <c r="IFB126" s="10"/>
      <c r="IFC126" s="10"/>
      <c r="IFD126" s="10"/>
      <c r="IFE126" s="10"/>
      <c r="IFF126" s="10"/>
      <c r="IFG126" s="10"/>
      <c r="IFH126" s="10"/>
      <c r="IFI126" s="10"/>
      <c r="IFJ126" s="10"/>
      <c r="IFK126" s="10"/>
      <c r="IFL126" s="10"/>
      <c r="IFM126" s="10"/>
      <c r="IFN126" s="10"/>
      <c r="IFO126" s="10"/>
      <c r="IFP126" s="10"/>
      <c r="IFQ126" s="10"/>
      <c r="IFR126" s="10"/>
      <c r="IFS126" s="10"/>
      <c r="IFT126" s="10"/>
      <c r="IFU126" s="10"/>
      <c r="IFV126" s="10"/>
      <c r="IFW126" s="10"/>
      <c r="IFX126" s="10"/>
      <c r="IFY126" s="10"/>
      <c r="IFZ126" s="10"/>
      <c r="IGA126" s="10"/>
      <c r="IGB126" s="10"/>
      <c r="IGC126" s="10"/>
      <c r="IGD126" s="10"/>
      <c r="IGE126" s="10"/>
      <c r="IGF126" s="10"/>
      <c r="IGG126" s="10"/>
      <c r="IGH126" s="10"/>
      <c r="IGI126" s="10"/>
      <c r="IGJ126" s="10"/>
      <c r="IGK126" s="10"/>
      <c r="IGL126" s="10"/>
      <c r="IGM126" s="10"/>
      <c r="IGN126" s="10"/>
      <c r="IGO126" s="10"/>
      <c r="IGP126" s="10"/>
      <c r="IGQ126" s="10"/>
      <c r="IGR126" s="10"/>
      <c r="IGS126" s="10"/>
      <c r="IGT126" s="10"/>
      <c r="IGU126" s="10"/>
      <c r="IGV126" s="10"/>
      <c r="IGW126" s="10"/>
      <c r="IGX126" s="10"/>
      <c r="IGY126" s="10"/>
      <c r="IGZ126" s="10"/>
      <c r="IHA126" s="10"/>
      <c r="IHB126" s="10"/>
      <c r="IHC126" s="10"/>
      <c r="IHD126" s="10"/>
      <c r="IHE126" s="10"/>
      <c r="IHF126" s="10"/>
      <c r="IHG126" s="10"/>
      <c r="IHH126" s="10"/>
      <c r="IHI126" s="10"/>
      <c r="IHJ126" s="10"/>
      <c r="IHK126" s="10"/>
      <c r="IHL126" s="10"/>
      <c r="IHM126" s="10"/>
      <c r="IHN126" s="10"/>
      <c r="IHO126" s="10"/>
      <c r="IHP126" s="10"/>
      <c r="IHQ126" s="10"/>
      <c r="IHR126" s="10"/>
      <c r="IHS126" s="10"/>
      <c r="IHT126" s="10"/>
      <c r="IHU126" s="10"/>
      <c r="IHV126" s="10"/>
      <c r="IHW126" s="10"/>
      <c r="IHX126" s="10"/>
      <c r="IHY126" s="10"/>
      <c r="IHZ126" s="10"/>
      <c r="IIA126" s="10"/>
      <c r="IIB126" s="10"/>
      <c r="IIC126" s="10"/>
      <c r="IID126" s="10"/>
      <c r="IIE126" s="10"/>
      <c r="IIF126" s="10"/>
      <c r="IIG126" s="10"/>
      <c r="IIH126" s="10"/>
      <c r="III126" s="10"/>
      <c r="IIJ126" s="10"/>
      <c r="IIK126" s="10"/>
      <c r="IIL126" s="10"/>
      <c r="IIM126" s="10"/>
      <c r="IIN126" s="10"/>
      <c r="IIO126" s="10"/>
      <c r="IIP126" s="10"/>
      <c r="IIQ126" s="10"/>
      <c r="IIR126" s="10"/>
      <c r="IIS126" s="10"/>
      <c r="IIT126" s="10"/>
      <c r="IIU126" s="10"/>
      <c r="IIV126" s="10"/>
      <c r="IIW126" s="10"/>
      <c r="IIX126" s="10"/>
      <c r="IIY126" s="10"/>
      <c r="IIZ126" s="10"/>
      <c r="IJA126" s="10"/>
      <c r="IJB126" s="10"/>
      <c r="IJC126" s="10"/>
      <c r="IJD126" s="10"/>
      <c r="IJE126" s="10"/>
      <c r="IJF126" s="10"/>
      <c r="IJG126" s="10"/>
      <c r="IJH126" s="10"/>
      <c r="IJI126" s="10"/>
      <c r="IJJ126" s="10"/>
      <c r="IJK126" s="10"/>
      <c r="IJL126" s="10"/>
      <c r="IJM126" s="10"/>
      <c r="IJN126" s="10"/>
      <c r="IJO126" s="10"/>
      <c r="IJP126" s="10"/>
      <c r="IJQ126" s="10"/>
      <c r="IJR126" s="10"/>
      <c r="IJS126" s="10"/>
      <c r="IJT126" s="10"/>
      <c r="IJU126" s="10"/>
      <c r="IJV126" s="10"/>
      <c r="IJW126" s="10"/>
      <c r="IJX126" s="10"/>
      <c r="IJY126" s="10"/>
      <c r="IJZ126" s="10"/>
      <c r="IKA126" s="10"/>
      <c r="IKB126" s="10"/>
      <c r="IKC126" s="10"/>
      <c r="IKD126" s="10"/>
      <c r="IKE126" s="10"/>
      <c r="IKF126" s="10"/>
      <c r="IKG126" s="10"/>
      <c r="IKH126" s="10"/>
      <c r="IKI126" s="10"/>
      <c r="IKJ126" s="10"/>
      <c r="IKK126" s="10"/>
      <c r="IKL126" s="10"/>
      <c r="IKM126" s="10"/>
      <c r="IKN126" s="10"/>
      <c r="IKO126" s="10"/>
      <c r="IKP126" s="10"/>
      <c r="IKQ126" s="10"/>
      <c r="IKR126" s="10"/>
      <c r="IKS126" s="10"/>
      <c r="IKT126" s="10"/>
      <c r="IKU126" s="10"/>
      <c r="IKV126" s="10"/>
      <c r="IKW126" s="10"/>
      <c r="IKX126" s="10"/>
      <c r="IKY126" s="10"/>
      <c r="IKZ126" s="10"/>
      <c r="ILA126" s="10"/>
      <c r="ILB126" s="10"/>
      <c r="ILC126" s="10"/>
      <c r="ILD126" s="10"/>
      <c r="ILE126" s="10"/>
      <c r="ILF126" s="10"/>
      <c r="ILG126" s="10"/>
      <c r="ILH126" s="10"/>
      <c r="ILI126" s="10"/>
      <c r="ILJ126" s="10"/>
      <c r="ILK126" s="10"/>
      <c r="ILL126" s="10"/>
      <c r="ILM126" s="10"/>
      <c r="ILN126" s="10"/>
      <c r="ILO126" s="10"/>
      <c r="ILP126" s="10"/>
      <c r="ILQ126" s="10"/>
      <c r="ILR126" s="10"/>
      <c r="ILS126" s="10"/>
      <c r="ILT126" s="10"/>
      <c r="ILU126" s="10"/>
      <c r="ILV126" s="10"/>
      <c r="ILW126" s="10"/>
      <c r="ILX126" s="10"/>
      <c r="ILY126" s="10"/>
      <c r="ILZ126" s="10"/>
      <c r="IMA126" s="10"/>
      <c r="IMB126" s="10"/>
      <c r="IMC126" s="10"/>
      <c r="IMD126" s="10"/>
      <c r="IME126" s="10"/>
      <c r="IMF126" s="10"/>
      <c r="IMG126" s="10"/>
      <c r="IMH126" s="10"/>
      <c r="IMI126" s="10"/>
      <c r="IMJ126" s="10"/>
      <c r="IMK126" s="10"/>
      <c r="IML126" s="10"/>
      <c r="IMM126" s="10"/>
      <c r="IMN126" s="10"/>
      <c r="IMO126" s="10"/>
      <c r="IMP126" s="10"/>
      <c r="IMQ126" s="10"/>
      <c r="IMR126" s="10"/>
      <c r="IMS126" s="10"/>
      <c r="IMT126" s="10"/>
      <c r="IMU126" s="10"/>
      <c r="IMV126" s="10"/>
      <c r="IMW126" s="10"/>
      <c r="IMX126" s="10"/>
      <c r="IMY126" s="10"/>
      <c r="IMZ126" s="10"/>
      <c r="INA126" s="10"/>
      <c r="INB126" s="10"/>
      <c r="INC126" s="10"/>
      <c r="IND126" s="10"/>
      <c r="INE126" s="10"/>
      <c r="INF126" s="10"/>
      <c r="ING126" s="10"/>
      <c r="INH126" s="10"/>
      <c r="INI126" s="10"/>
      <c r="INJ126" s="10"/>
      <c r="INK126" s="10"/>
      <c r="INL126" s="10"/>
      <c r="INM126" s="10"/>
      <c r="INN126" s="10"/>
      <c r="INO126" s="10"/>
      <c r="INP126" s="10"/>
      <c r="INQ126" s="10"/>
      <c r="INR126" s="10"/>
      <c r="INS126" s="10"/>
      <c r="INT126" s="10"/>
      <c r="INU126" s="10"/>
      <c r="INV126" s="10"/>
      <c r="INW126" s="10"/>
      <c r="INX126" s="10"/>
      <c r="INY126" s="10"/>
      <c r="INZ126" s="10"/>
      <c r="IOA126" s="10"/>
      <c r="IOB126" s="10"/>
      <c r="IOC126" s="10"/>
      <c r="IOD126" s="10"/>
      <c r="IOE126" s="10"/>
      <c r="IOF126" s="10"/>
      <c r="IOG126" s="10"/>
      <c r="IOH126" s="10"/>
      <c r="IOI126" s="10"/>
      <c r="IOJ126" s="10"/>
      <c r="IOK126" s="10"/>
      <c r="IOL126" s="10"/>
      <c r="IOM126" s="10"/>
      <c r="ION126" s="10"/>
      <c r="IOO126" s="10"/>
      <c r="IOP126" s="10"/>
      <c r="IOQ126" s="10"/>
      <c r="IOR126" s="10"/>
      <c r="IOS126" s="10"/>
      <c r="IOT126" s="10"/>
      <c r="IOU126" s="10"/>
      <c r="IOV126" s="10"/>
      <c r="IOW126" s="10"/>
      <c r="IOX126" s="10"/>
      <c r="IOY126" s="10"/>
      <c r="IOZ126" s="10"/>
      <c r="IPA126" s="10"/>
      <c r="IPB126" s="10"/>
      <c r="IPC126" s="10"/>
      <c r="IPD126" s="10"/>
      <c r="IPE126" s="10"/>
      <c r="IPF126" s="10"/>
      <c r="IPG126" s="10"/>
      <c r="IPH126" s="10"/>
      <c r="IPI126" s="10"/>
      <c r="IPJ126" s="10"/>
      <c r="IPK126" s="10"/>
      <c r="IPL126" s="10"/>
      <c r="IPM126" s="10"/>
      <c r="IPN126" s="10"/>
      <c r="IPO126" s="10"/>
      <c r="IPP126" s="10"/>
      <c r="IPQ126" s="10"/>
      <c r="IPR126" s="10"/>
      <c r="IPS126" s="10"/>
      <c r="IPT126" s="10"/>
      <c r="IPU126" s="10"/>
      <c r="IPV126" s="10"/>
      <c r="IPW126" s="10"/>
      <c r="IPX126" s="10"/>
      <c r="IPY126" s="10"/>
      <c r="IPZ126" s="10"/>
      <c r="IQA126" s="10"/>
      <c r="IQB126" s="10"/>
      <c r="IQC126" s="10"/>
      <c r="IQD126" s="10"/>
      <c r="IQE126" s="10"/>
      <c r="IQF126" s="10"/>
      <c r="IQG126" s="10"/>
      <c r="IQH126" s="10"/>
      <c r="IQI126" s="10"/>
      <c r="IQJ126" s="10"/>
      <c r="IQK126" s="10"/>
      <c r="IQL126" s="10"/>
      <c r="IQM126" s="10"/>
      <c r="IQN126" s="10"/>
      <c r="IQO126" s="10"/>
      <c r="IQP126" s="10"/>
      <c r="IQQ126" s="10"/>
      <c r="IQR126" s="10"/>
      <c r="IQS126" s="10"/>
      <c r="IQT126" s="10"/>
      <c r="IQU126" s="10"/>
      <c r="IQV126" s="10"/>
      <c r="IQW126" s="10"/>
      <c r="IQX126" s="10"/>
      <c r="IQY126" s="10"/>
      <c r="IQZ126" s="10"/>
      <c r="IRA126" s="10"/>
      <c r="IRB126" s="10"/>
      <c r="IRC126" s="10"/>
      <c r="IRD126" s="10"/>
      <c r="IRE126" s="10"/>
      <c r="IRF126" s="10"/>
      <c r="IRG126" s="10"/>
      <c r="IRH126" s="10"/>
      <c r="IRI126" s="10"/>
      <c r="IRJ126" s="10"/>
      <c r="IRK126" s="10"/>
      <c r="IRL126" s="10"/>
      <c r="IRM126" s="10"/>
      <c r="IRN126" s="10"/>
      <c r="IRO126" s="10"/>
      <c r="IRP126" s="10"/>
      <c r="IRQ126" s="10"/>
      <c r="IRR126" s="10"/>
      <c r="IRS126" s="10"/>
      <c r="IRT126" s="10"/>
      <c r="IRU126" s="10"/>
      <c r="IRV126" s="10"/>
      <c r="IRW126" s="10"/>
      <c r="IRX126" s="10"/>
      <c r="IRY126" s="10"/>
      <c r="IRZ126" s="10"/>
      <c r="ISA126" s="10"/>
      <c r="ISB126" s="10"/>
      <c r="ISC126" s="10"/>
      <c r="ISD126" s="10"/>
      <c r="ISE126" s="10"/>
      <c r="ISF126" s="10"/>
      <c r="ISG126" s="10"/>
      <c r="ISH126" s="10"/>
      <c r="ISI126" s="10"/>
      <c r="ISJ126" s="10"/>
      <c r="ISK126" s="10"/>
      <c r="ISL126" s="10"/>
      <c r="ISM126" s="10"/>
      <c r="ISN126" s="10"/>
      <c r="ISO126" s="10"/>
      <c r="ISP126" s="10"/>
      <c r="ISQ126" s="10"/>
      <c r="ISR126" s="10"/>
      <c r="ISS126" s="10"/>
      <c r="IST126" s="10"/>
      <c r="ISU126" s="10"/>
      <c r="ISV126" s="10"/>
      <c r="ISW126" s="10"/>
      <c r="ISX126" s="10"/>
      <c r="ISY126" s="10"/>
      <c r="ISZ126" s="10"/>
      <c r="ITA126" s="10"/>
      <c r="ITB126" s="10"/>
      <c r="ITC126" s="10"/>
      <c r="ITD126" s="10"/>
      <c r="ITE126" s="10"/>
      <c r="ITF126" s="10"/>
      <c r="ITG126" s="10"/>
      <c r="ITH126" s="10"/>
      <c r="ITI126" s="10"/>
      <c r="ITJ126" s="10"/>
      <c r="ITK126" s="10"/>
      <c r="ITL126" s="10"/>
      <c r="ITM126" s="10"/>
      <c r="ITN126" s="10"/>
      <c r="ITO126" s="10"/>
      <c r="ITP126" s="10"/>
      <c r="ITQ126" s="10"/>
      <c r="ITR126" s="10"/>
      <c r="ITS126" s="10"/>
      <c r="ITT126" s="10"/>
      <c r="ITU126" s="10"/>
      <c r="ITV126" s="10"/>
      <c r="ITW126" s="10"/>
      <c r="ITX126" s="10"/>
      <c r="ITY126" s="10"/>
      <c r="ITZ126" s="10"/>
      <c r="IUA126" s="10"/>
      <c r="IUB126" s="10"/>
      <c r="IUC126" s="10"/>
      <c r="IUD126" s="10"/>
      <c r="IUE126" s="10"/>
      <c r="IUF126" s="10"/>
      <c r="IUG126" s="10"/>
      <c r="IUH126" s="10"/>
      <c r="IUI126" s="10"/>
      <c r="IUJ126" s="10"/>
      <c r="IUK126" s="10"/>
      <c r="IUL126" s="10"/>
      <c r="IUM126" s="10"/>
      <c r="IUN126" s="10"/>
      <c r="IUO126" s="10"/>
      <c r="IUP126" s="10"/>
      <c r="IUQ126" s="10"/>
      <c r="IUR126" s="10"/>
      <c r="IUS126" s="10"/>
      <c r="IUT126" s="10"/>
      <c r="IUU126" s="10"/>
      <c r="IUV126" s="10"/>
      <c r="IUW126" s="10"/>
      <c r="IUX126" s="10"/>
      <c r="IUY126" s="10"/>
      <c r="IUZ126" s="10"/>
      <c r="IVA126" s="10"/>
      <c r="IVB126" s="10"/>
      <c r="IVC126" s="10"/>
      <c r="IVD126" s="10"/>
      <c r="IVE126" s="10"/>
      <c r="IVF126" s="10"/>
      <c r="IVG126" s="10"/>
      <c r="IVH126" s="10"/>
      <c r="IVI126" s="10"/>
      <c r="IVJ126" s="10"/>
      <c r="IVK126" s="10"/>
      <c r="IVL126" s="10"/>
      <c r="IVM126" s="10"/>
      <c r="IVN126" s="10"/>
      <c r="IVO126" s="10"/>
      <c r="IVP126" s="10"/>
      <c r="IVQ126" s="10"/>
      <c r="IVR126" s="10"/>
      <c r="IVS126" s="10"/>
      <c r="IVT126" s="10"/>
      <c r="IVU126" s="10"/>
      <c r="IVV126" s="10"/>
      <c r="IVW126" s="10"/>
      <c r="IVX126" s="10"/>
      <c r="IVY126" s="10"/>
      <c r="IVZ126" s="10"/>
      <c r="IWA126" s="10"/>
      <c r="IWB126" s="10"/>
      <c r="IWC126" s="10"/>
      <c r="IWD126" s="10"/>
      <c r="IWE126" s="10"/>
      <c r="IWF126" s="10"/>
      <c r="IWG126" s="10"/>
      <c r="IWH126" s="10"/>
      <c r="IWI126" s="10"/>
      <c r="IWJ126" s="10"/>
      <c r="IWK126" s="10"/>
      <c r="IWL126" s="10"/>
      <c r="IWM126" s="10"/>
      <c r="IWN126" s="10"/>
      <c r="IWO126" s="10"/>
      <c r="IWP126" s="10"/>
      <c r="IWQ126" s="10"/>
      <c r="IWR126" s="10"/>
      <c r="IWS126" s="10"/>
      <c r="IWT126" s="10"/>
      <c r="IWU126" s="10"/>
      <c r="IWV126" s="10"/>
      <c r="IWW126" s="10"/>
      <c r="IWX126" s="10"/>
      <c r="IWY126" s="10"/>
      <c r="IWZ126" s="10"/>
      <c r="IXA126" s="10"/>
      <c r="IXB126" s="10"/>
      <c r="IXC126" s="10"/>
      <c r="IXD126" s="10"/>
      <c r="IXE126" s="10"/>
      <c r="IXF126" s="10"/>
      <c r="IXG126" s="10"/>
      <c r="IXH126" s="10"/>
      <c r="IXI126" s="10"/>
      <c r="IXJ126" s="10"/>
      <c r="IXK126" s="10"/>
      <c r="IXL126" s="10"/>
      <c r="IXM126" s="10"/>
      <c r="IXN126" s="10"/>
      <c r="IXO126" s="10"/>
      <c r="IXP126" s="10"/>
      <c r="IXQ126" s="10"/>
      <c r="IXR126" s="10"/>
      <c r="IXS126" s="10"/>
      <c r="IXT126" s="10"/>
      <c r="IXU126" s="10"/>
      <c r="IXV126" s="10"/>
      <c r="IXW126" s="10"/>
      <c r="IXX126" s="10"/>
      <c r="IXY126" s="10"/>
      <c r="IXZ126" s="10"/>
      <c r="IYA126" s="10"/>
      <c r="IYB126" s="10"/>
      <c r="IYC126" s="10"/>
      <c r="IYD126" s="10"/>
      <c r="IYE126" s="10"/>
      <c r="IYF126" s="10"/>
      <c r="IYG126" s="10"/>
      <c r="IYH126" s="10"/>
      <c r="IYI126" s="10"/>
      <c r="IYJ126" s="10"/>
      <c r="IYK126" s="10"/>
      <c r="IYL126" s="10"/>
      <c r="IYM126" s="10"/>
      <c r="IYN126" s="10"/>
      <c r="IYO126" s="10"/>
      <c r="IYP126" s="10"/>
      <c r="IYQ126" s="10"/>
      <c r="IYR126" s="10"/>
      <c r="IYS126" s="10"/>
      <c r="IYT126" s="10"/>
      <c r="IYU126" s="10"/>
      <c r="IYV126" s="10"/>
      <c r="IYW126" s="10"/>
      <c r="IYX126" s="10"/>
      <c r="IYY126" s="10"/>
      <c r="IYZ126" s="10"/>
      <c r="IZA126" s="10"/>
      <c r="IZB126" s="10"/>
      <c r="IZC126" s="10"/>
      <c r="IZD126" s="10"/>
      <c r="IZE126" s="10"/>
      <c r="IZF126" s="10"/>
      <c r="IZG126" s="10"/>
      <c r="IZH126" s="10"/>
      <c r="IZI126" s="10"/>
      <c r="IZJ126" s="10"/>
      <c r="IZK126" s="10"/>
      <c r="IZL126" s="10"/>
      <c r="IZM126" s="10"/>
      <c r="IZN126" s="10"/>
      <c r="IZO126" s="10"/>
      <c r="IZP126" s="10"/>
      <c r="IZQ126" s="10"/>
      <c r="IZR126" s="10"/>
      <c r="IZS126" s="10"/>
      <c r="IZT126" s="10"/>
      <c r="IZU126" s="10"/>
      <c r="IZV126" s="10"/>
      <c r="IZW126" s="10"/>
      <c r="IZX126" s="10"/>
      <c r="IZY126" s="10"/>
      <c r="IZZ126" s="10"/>
      <c r="JAA126" s="10"/>
      <c r="JAB126" s="10"/>
      <c r="JAC126" s="10"/>
      <c r="JAD126" s="10"/>
      <c r="JAE126" s="10"/>
      <c r="JAF126" s="10"/>
      <c r="JAG126" s="10"/>
      <c r="JAH126" s="10"/>
      <c r="JAI126" s="10"/>
      <c r="JAJ126" s="10"/>
      <c r="JAK126" s="10"/>
      <c r="JAL126" s="10"/>
      <c r="JAM126" s="10"/>
      <c r="JAN126" s="10"/>
      <c r="JAO126" s="10"/>
      <c r="JAP126" s="10"/>
      <c r="JAQ126" s="10"/>
      <c r="JAR126" s="10"/>
      <c r="JAS126" s="10"/>
      <c r="JAT126" s="10"/>
      <c r="JAU126" s="10"/>
      <c r="JAV126" s="10"/>
      <c r="JAW126" s="10"/>
      <c r="JAX126" s="10"/>
      <c r="JAY126" s="10"/>
      <c r="JAZ126" s="10"/>
      <c r="JBA126" s="10"/>
      <c r="JBB126" s="10"/>
      <c r="JBC126" s="10"/>
      <c r="JBD126" s="10"/>
      <c r="JBE126" s="10"/>
      <c r="JBF126" s="10"/>
      <c r="JBG126" s="10"/>
      <c r="JBH126" s="10"/>
      <c r="JBI126" s="10"/>
      <c r="JBJ126" s="10"/>
      <c r="JBK126" s="10"/>
      <c r="JBL126" s="10"/>
      <c r="JBM126" s="10"/>
      <c r="JBN126" s="10"/>
      <c r="JBO126" s="10"/>
      <c r="JBP126" s="10"/>
      <c r="JBQ126" s="10"/>
      <c r="JBR126" s="10"/>
      <c r="JBS126" s="10"/>
      <c r="JBT126" s="10"/>
      <c r="JBU126" s="10"/>
      <c r="JBV126" s="10"/>
      <c r="JBW126" s="10"/>
      <c r="JBX126" s="10"/>
      <c r="JBY126" s="10"/>
      <c r="JBZ126" s="10"/>
      <c r="JCA126" s="10"/>
      <c r="JCB126" s="10"/>
      <c r="JCC126" s="10"/>
      <c r="JCD126" s="10"/>
      <c r="JCE126" s="10"/>
      <c r="JCF126" s="10"/>
      <c r="JCG126" s="10"/>
      <c r="JCH126" s="10"/>
      <c r="JCI126" s="10"/>
      <c r="JCJ126" s="10"/>
      <c r="JCK126" s="10"/>
      <c r="JCL126" s="10"/>
      <c r="JCM126" s="10"/>
      <c r="JCN126" s="10"/>
      <c r="JCO126" s="10"/>
      <c r="JCP126" s="10"/>
      <c r="JCQ126" s="10"/>
      <c r="JCR126" s="10"/>
      <c r="JCS126" s="10"/>
      <c r="JCT126" s="10"/>
      <c r="JCU126" s="10"/>
      <c r="JCV126" s="10"/>
      <c r="JCW126" s="10"/>
      <c r="JCX126" s="10"/>
      <c r="JCY126" s="10"/>
      <c r="JCZ126" s="10"/>
      <c r="JDA126" s="10"/>
      <c r="JDB126" s="10"/>
      <c r="JDC126" s="10"/>
      <c r="JDD126" s="10"/>
      <c r="JDE126" s="10"/>
      <c r="JDF126" s="10"/>
      <c r="JDG126" s="10"/>
      <c r="JDH126" s="10"/>
      <c r="JDI126" s="10"/>
      <c r="JDJ126" s="10"/>
      <c r="JDK126" s="10"/>
      <c r="JDL126" s="10"/>
      <c r="JDM126" s="10"/>
      <c r="JDN126" s="10"/>
      <c r="JDO126" s="10"/>
      <c r="JDP126" s="10"/>
      <c r="JDQ126" s="10"/>
      <c r="JDR126" s="10"/>
      <c r="JDS126" s="10"/>
      <c r="JDT126" s="10"/>
      <c r="JDU126" s="10"/>
      <c r="JDV126" s="10"/>
      <c r="JDW126" s="10"/>
      <c r="JDX126" s="10"/>
      <c r="JDY126" s="10"/>
      <c r="JDZ126" s="10"/>
      <c r="JEA126" s="10"/>
      <c r="JEB126" s="10"/>
      <c r="JEC126" s="10"/>
      <c r="JED126" s="10"/>
      <c r="JEE126" s="10"/>
      <c r="JEF126" s="10"/>
      <c r="JEG126" s="10"/>
      <c r="JEH126" s="10"/>
      <c r="JEI126" s="10"/>
      <c r="JEJ126" s="10"/>
      <c r="JEK126" s="10"/>
      <c r="JEL126" s="10"/>
      <c r="JEM126" s="10"/>
      <c r="JEN126" s="10"/>
      <c r="JEO126" s="10"/>
      <c r="JEP126" s="10"/>
      <c r="JEQ126" s="10"/>
      <c r="JER126" s="10"/>
      <c r="JES126" s="10"/>
      <c r="JET126" s="10"/>
      <c r="JEU126" s="10"/>
      <c r="JEV126" s="10"/>
      <c r="JEW126" s="10"/>
      <c r="JEX126" s="10"/>
      <c r="JEY126" s="10"/>
      <c r="JEZ126" s="10"/>
      <c r="JFA126" s="10"/>
      <c r="JFB126" s="10"/>
      <c r="JFC126" s="10"/>
      <c r="JFD126" s="10"/>
      <c r="JFE126" s="10"/>
      <c r="JFF126" s="10"/>
      <c r="JFG126" s="10"/>
      <c r="JFH126" s="10"/>
      <c r="JFI126" s="10"/>
      <c r="JFJ126" s="10"/>
      <c r="JFK126" s="10"/>
      <c r="JFL126" s="10"/>
      <c r="JFM126" s="10"/>
      <c r="JFN126" s="10"/>
      <c r="JFO126" s="10"/>
      <c r="JFP126" s="10"/>
      <c r="JFQ126" s="10"/>
      <c r="JFR126" s="10"/>
      <c r="JFS126" s="10"/>
      <c r="JFT126" s="10"/>
      <c r="JFU126" s="10"/>
      <c r="JFV126" s="10"/>
      <c r="JFW126" s="10"/>
      <c r="JFX126" s="10"/>
      <c r="JFY126" s="10"/>
      <c r="JFZ126" s="10"/>
      <c r="JGA126" s="10"/>
      <c r="JGB126" s="10"/>
      <c r="JGC126" s="10"/>
      <c r="JGD126" s="10"/>
      <c r="JGE126" s="10"/>
      <c r="JGF126" s="10"/>
      <c r="JGG126" s="10"/>
      <c r="JGH126" s="10"/>
      <c r="JGI126" s="10"/>
      <c r="JGJ126" s="10"/>
      <c r="JGK126" s="10"/>
      <c r="JGL126" s="10"/>
      <c r="JGM126" s="10"/>
      <c r="JGN126" s="10"/>
      <c r="JGO126" s="10"/>
      <c r="JGP126" s="10"/>
      <c r="JGQ126" s="10"/>
      <c r="JGR126" s="10"/>
      <c r="JGS126" s="10"/>
      <c r="JGT126" s="10"/>
      <c r="JGU126" s="10"/>
      <c r="JGV126" s="10"/>
      <c r="JGW126" s="10"/>
      <c r="JGX126" s="10"/>
      <c r="JGY126" s="10"/>
      <c r="JGZ126" s="10"/>
      <c r="JHA126" s="10"/>
      <c r="JHB126" s="10"/>
      <c r="JHC126" s="10"/>
      <c r="JHD126" s="10"/>
      <c r="JHE126" s="10"/>
      <c r="JHF126" s="10"/>
      <c r="JHG126" s="10"/>
      <c r="JHH126" s="10"/>
      <c r="JHI126" s="10"/>
      <c r="JHJ126" s="10"/>
      <c r="JHK126" s="10"/>
      <c r="JHL126" s="10"/>
      <c r="JHM126" s="10"/>
      <c r="JHN126" s="10"/>
      <c r="JHO126" s="10"/>
      <c r="JHP126" s="10"/>
      <c r="JHQ126" s="10"/>
      <c r="JHR126" s="10"/>
      <c r="JHS126" s="10"/>
      <c r="JHT126" s="10"/>
      <c r="JHU126" s="10"/>
      <c r="JHV126" s="10"/>
      <c r="JHW126" s="10"/>
      <c r="JHX126" s="10"/>
      <c r="JHY126" s="10"/>
      <c r="JHZ126" s="10"/>
      <c r="JIA126" s="10"/>
      <c r="JIB126" s="10"/>
      <c r="JIC126" s="10"/>
      <c r="JID126" s="10"/>
      <c r="JIE126" s="10"/>
      <c r="JIF126" s="10"/>
      <c r="JIG126" s="10"/>
      <c r="JIH126" s="10"/>
      <c r="JII126" s="10"/>
      <c r="JIJ126" s="10"/>
      <c r="JIK126" s="10"/>
      <c r="JIL126" s="10"/>
      <c r="JIM126" s="10"/>
      <c r="JIN126" s="10"/>
      <c r="JIO126" s="10"/>
      <c r="JIP126" s="10"/>
      <c r="JIQ126" s="10"/>
      <c r="JIR126" s="10"/>
      <c r="JIS126" s="10"/>
      <c r="JIT126" s="10"/>
      <c r="JIU126" s="10"/>
      <c r="JIV126" s="10"/>
      <c r="JIW126" s="10"/>
      <c r="JIX126" s="10"/>
      <c r="JIY126" s="10"/>
      <c r="JIZ126" s="10"/>
      <c r="JJA126" s="10"/>
      <c r="JJB126" s="10"/>
      <c r="JJC126" s="10"/>
      <c r="JJD126" s="10"/>
      <c r="JJE126" s="10"/>
      <c r="JJF126" s="10"/>
      <c r="JJG126" s="10"/>
      <c r="JJH126" s="10"/>
      <c r="JJI126" s="10"/>
      <c r="JJJ126" s="10"/>
      <c r="JJK126" s="10"/>
      <c r="JJL126" s="10"/>
      <c r="JJM126" s="10"/>
      <c r="JJN126" s="10"/>
      <c r="JJO126" s="10"/>
      <c r="JJP126" s="10"/>
      <c r="JJQ126" s="10"/>
      <c r="JJR126" s="10"/>
      <c r="JJS126" s="10"/>
      <c r="JJT126" s="10"/>
      <c r="JJU126" s="10"/>
      <c r="JJV126" s="10"/>
      <c r="JJW126" s="10"/>
      <c r="JJX126" s="10"/>
      <c r="JJY126" s="10"/>
      <c r="JJZ126" s="10"/>
      <c r="JKA126" s="10"/>
      <c r="JKB126" s="10"/>
      <c r="JKC126" s="10"/>
      <c r="JKD126" s="10"/>
      <c r="JKE126" s="10"/>
      <c r="JKF126" s="10"/>
      <c r="JKG126" s="10"/>
      <c r="JKH126" s="10"/>
      <c r="JKI126" s="10"/>
      <c r="JKJ126" s="10"/>
      <c r="JKK126" s="10"/>
      <c r="JKL126" s="10"/>
      <c r="JKM126" s="10"/>
      <c r="JKN126" s="10"/>
      <c r="JKO126" s="10"/>
      <c r="JKP126" s="10"/>
      <c r="JKQ126" s="10"/>
      <c r="JKR126" s="10"/>
      <c r="JKS126" s="10"/>
      <c r="JKT126" s="10"/>
      <c r="JKU126" s="10"/>
      <c r="JKV126" s="10"/>
      <c r="JKW126" s="10"/>
      <c r="JKX126" s="10"/>
      <c r="JKY126" s="10"/>
      <c r="JKZ126" s="10"/>
      <c r="JLA126" s="10"/>
      <c r="JLB126" s="10"/>
      <c r="JLC126" s="10"/>
      <c r="JLD126" s="10"/>
      <c r="JLE126" s="10"/>
      <c r="JLF126" s="10"/>
      <c r="JLG126" s="10"/>
      <c r="JLH126" s="10"/>
      <c r="JLI126" s="10"/>
      <c r="JLJ126" s="10"/>
      <c r="JLK126" s="10"/>
      <c r="JLL126" s="10"/>
      <c r="JLM126" s="10"/>
      <c r="JLN126" s="10"/>
      <c r="JLO126" s="10"/>
      <c r="JLP126" s="10"/>
      <c r="JLQ126" s="10"/>
      <c r="JLR126" s="10"/>
      <c r="JLS126" s="10"/>
      <c r="JLT126" s="10"/>
      <c r="JLU126" s="10"/>
      <c r="JLV126" s="10"/>
      <c r="JLW126" s="10"/>
      <c r="JLX126" s="10"/>
      <c r="JLY126" s="10"/>
      <c r="JLZ126" s="10"/>
      <c r="JMA126" s="10"/>
      <c r="JMB126" s="10"/>
      <c r="JMC126" s="10"/>
      <c r="JMD126" s="10"/>
      <c r="JME126" s="10"/>
      <c r="JMF126" s="10"/>
      <c r="JMG126" s="10"/>
      <c r="JMH126" s="10"/>
      <c r="JMI126" s="10"/>
      <c r="JMJ126" s="10"/>
      <c r="JMK126" s="10"/>
      <c r="JML126" s="10"/>
      <c r="JMM126" s="10"/>
      <c r="JMN126" s="10"/>
      <c r="JMO126" s="10"/>
      <c r="JMP126" s="10"/>
      <c r="JMQ126" s="10"/>
      <c r="JMR126" s="10"/>
      <c r="JMS126" s="10"/>
      <c r="JMT126" s="10"/>
      <c r="JMU126" s="10"/>
      <c r="JMV126" s="10"/>
      <c r="JMW126" s="10"/>
      <c r="JMX126" s="10"/>
      <c r="JMY126" s="10"/>
      <c r="JMZ126" s="10"/>
      <c r="JNA126" s="10"/>
      <c r="JNB126" s="10"/>
      <c r="JNC126" s="10"/>
      <c r="JND126" s="10"/>
      <c r="JNE126" s="10"/>
      <c r="JNF126" s="10"/>
      <c r="JNG126" s="10"/>
      <c r="JNH126" s="10"/>
      <c r="JNI126" s="10"/>
      <c r="JNJ126" s="10"/>
      <c r="JNK126" s="10"/>
      <c r="JNL126" s="10"/>
      <c r="JNM126" s="10"/>
      <c r="JNN126" s="10"/>
      <c r="JNO126" s="10"/>
      <c r="JNP126" s="10"/>
      <c r="JNQ126" s="10"/>
      <c r="JNR126" s="10"/>
      <c r="JNS126" s="10"/>
      <c r="JNT126" s="10"/>
      <c r="JNU126" s="10"/>
      <c r="JNV126" s="10"/>
      <c r="JNW126" s="10"/>
      <c r="JNX126" s="10"/>
      <c r="JNY126" s="10"/>
      <c r="JNZ126" s="10"/>
      <c r="JOA126" s="10"/>
      <c r="JOB126" s="10"/>
      <c r="JOC126" s="10"/>
      <c r="JOD126" s="10"/>
      <c r="JOE126" s="10"/>
      <c r="JOF126" s="10"/>
      <c r="JOG126" s="10"/>
      <c r="JOH126" s="10"/>
      <c r="JOI126" s="10"/>
      <c r="JOJ126" s="10"/>
      <c r="JOK126" s="10"/>
      <c r="JOL126" s="10"/>
      <c r="JOM126" s="10"/>
      <c r="JON126" s="10"/>
      <c r="JOO126" s="10"/>
      <c r="JOP126" s="10"/>
      <c r="JOQ126" s="10"/>
      <c r="JOR126" s="10"/>
      <c r="JOS126" s="10"/>
      <c r="JOT126" s="10"/>
      <c r="JOU126" s="10"/>
      <c r="JOV126" s="10"/>
      <c r="JOW126" s="10"/>
      <c r="JOX126" s="10"/>
      <c r="JOY126" s="10"/>
      <c r="JOZ126" s="10"/>
      <c r="JPA126" s="10"/>
      <c r="JPB126" s="10"/>
      <c r="JPC126" s="10"/>
      <c r="JPD126" s="10"/>
      <c r="JPE126" s="10"/>
      <c r="JPF126" s="10"/>
      <c r="JPG126" s="10"/>
      <c r="JPH126" s="10"/>
      <c r="JPI126" s="10"/>
      <c r="JPJ126" s="10"/>
      <c r="JPK126" s="10"/>
      <c r="JPL126" s="10"/>
      <c r="JPM126" s="10"/>
      <c r="JPN126" s="10"/>
      <c r="JPO126" s="10"/>
      <c r="JPP126" s="10"/>
      <c r="JPQ126" s="10"/>
      <c r="JPR126" s="10"/>
      <c r="JPS126" s="10"/>
      <c r="JPT126" s="10"/>
      <c r="JPU126" s="10"/>
      <c r="JPV126" s="10"/>
      <c r="JPW126" s="10"/>
      <c r="JPX126" s="10"/>
      <c r="JPY126" s="10"/>
      <c r="JPZ126" s="10"/>
      <c r="JQA126" s="10"/>
      <c r="JQB126" s="10"/>
      <c r="JQC126" s="10"/>
      <c r="JQD126" s="10"/>
      <c r="JQE126" s="10"/>
      <c r="JQF126" s="10"/>
      <c r="JQG126" s="10"/>
      <c r="JQH126" s="10"/>
      <c r="JQI126" s="10"/>
      <c r="JQJ126" s="10"/>
      <c r="JQK126" s="10"/>
      <c r="JQL126" s="10"/>
      <c r="JQM126" s="10"/>
      <c r="JQN126" s="10"/>
      <c r="JQO126" s="10"/>
      <c r="JQP126" s="10"/>
      <c r="JQQ126" s="10"/>
      <c r="JQR126" s="10"/>
      <c r="JQS126" s="10"/>
      <c r="JQT126" s="10"/>
      <c r="JQU126" s="10"/>
      <c r="JQV126" s="10"/>
      <c r="JQW126" s="10"/>
      <c r="JQX126" s="10"/>
      <c r="JQY126" s="10"/>
      <c r="JQZ126" s="10"/>
      <c r="JRA126" s="10"/>
      <c r="JRB126" s="10"/>
      <c r="JRC126" s="10"/>
      <c r="JRD126" s="10"/>
      <c r="JRE126" s="10"/>
      <c r="JRF126" s="10"/>
      <c r="JRG126" s="10"/>
      <c r="JRH126" s="10"/>
      <c r="JRI126" s="10"/>
      <c r="JRJ126" s="10"/>
      <c r="JRK126" s="10"/>
      <c r="JRL126" s="10"/>
      <c r="JRM126" s="10"/>
      <c r="JRN126" s="10"/>
      <c r="JRO126" s="10"/>
      <c r="JRP126" s="10"/>
      <c r="JRQ126" s="10"/>
      <c r="JRR126" s="10"/>
      <c r="JRS126" s="10"/>
      <c r="JRT126" s="10"/>
      <c r="JRU126" s="10"/>
      <c r="JRV126" s="10"/>
      <c r="JRW126" s="10"/>
      <c r="JRX126" s="10"/>
      <c r="JRY126" s="10"/>
      <c r="JRZ126" s="10"/>
      <c r="JSA126" s="10"/>
      <c r="JSB126" s="10"/>
      <c r="JSC126" s="10"/>
      <c r="JSD126" s="10"/>
      <c r="JSE126" s="10"/>
      <c r="JSF126" s="10"/>
      <c r="JSG126" s="10"/>
      <c r="JSH126" s="10"/>
      <c r="JSI126" s="10"/>
      <c r="JSJ126" s="10"/>
      <c r="JSK126" s="10"/>
      <c r="JSL126" s="10"/>
      <c r="JSM126" s="10"/>
      <c r="JSN126" s="10"/>
      <c r="JSO126" s="10"/>
      <c r="JSP126" s="10"/>
      <c r="JSQ126" s="10"/>
      <c r="JSR126" s="10"/>
      <c r="JSS126" s="10"/>
      <c r="JST126" s="10"/>
      <c r="JSU126" s="10"/>
      <c r="JSV126" s="10"/>
      <c r="JSW126" s="10"/>
      <c r="JSX126" s="10"/>
      <c r="JSY126" s="10"/>
      <c r="JSZ126" s="10"/>
      <c r="JTA126" s="10"/>
      <c r="JTB126" s="10"/>
      <c r="JTC126" s="10"/>
      <c r="JTD126" s="10"/>
      <c r="JTE126" s="10"/>
      <c r="JTF126" s="10"/>
      <c r="JTG126" s="10"/>
      <c r="JTH126" s="10"/>
      <c r="JTI126" s="10"/>
      <c r="JTJ126" s="10"/>
      <c r="JTK126" s="10"/>
      <c r="JTL126" s="10"/>
      <c r="JTM126" s="10"/>
      <c r="JTN126" s="10"/>
      <c r="JTO126" s="10"/>
      <c r="JTP126" s="10"/>
      <c r="JTQ126" s="10"/>
      <c r="JTR126" s="10"/>
      <c r="JTS126" s="10"/>
      <c r="JTT126" s="10"/>
      <c r="JTU126" s="10"/>
      <c r="JTV126" s="10"/>
      <c r="JTW126" s="10"/>
      <c r="JTX126" s="10"/>
      <c r="JTY126" s="10"/>
      <c r="JTZ126" s="10"/>
      <c r="JUA126" s="10"/>
      <c r="JUB126" s="10"/>
      <c r="JUC126" s="10"/>
      <c r="JUD126" s="10"/>
      <c r="JUE126" s="10"/>
      <c r="JUF126" s="10"/>
      <c r="JUG126" s="10"/>
      <c r="JUH126" s="10"/>
      <c r="JUI126" s="10"/>
      <c r="JUJ126" s="10"/>
      <c r="JUK126" s="10"/>
      <c r="JUL126" s="10"/>
      <c r="JUM126" s="10"/>
      <c r="JUN126" s="10"/>
      <c r="JUO126" s="10"/>
      <c r="JUP126" s="10"/>
      <c r="JUQ126" s="10"/>
      <c r="JUR126" s="10"/>
      <c r="JUS126" s="10"/>
      <c r="JUT126" s="10"/>
      <c r="JUU126" s="10"/>
      <c r="JUV126" s="10"/>
      <c r="JUW126" s="10"/>
      <c r="JUX126" s="10"/>
      <c r="JUY126" s="10"/>
      <c r="JUZ126" s="10"/>
      <c r="JVA126" s="10"/>
      <c r="JVB126" s="10"/>
      <c r="JVC126" s="10"/>
      <c r="JVD126" s="10"/>
      <c r="JVE126" s="10"/>
      <c r="JVF126" s="10"/>
      <c r="JVG126" s="10"/>
      <c r="JVH126" s="10"/>
      <c r="JVI126" s="10"/>
      <c r="JVJ126" s="10"/>
      <c r="JVK126" s="10"/>
      <c r="JVL126" s="10"/>
      <c r="JVM126" s="10"/>
      <c r="JVN126" s="10"/>
      <c r="JVO126" s="10"/>
      <c r="JVP126" s="10"/>
      <c r="JVQ126" s="10"/>
      <c r="JVR126" s="10"/>
      <c r="JVS126" s="10"/>
      <c r="JVT126" s="10"/>
      <c r="JVU126" s="10"/>
      <c r="JVV126" s="10"/>
      <c r="JVW126" s="10"/>
      <c r="JVX126" s="10"/>
      <c r="JVY126" s="10"/>
      <c r="JVZ126" s="10"/>
      <c r="JWA126" s="10"/>
      <c r="JWB126" s="10"/>
      <c r="JWC126" s="10"/>
      <c r="JWD126" s="10"/>
      <c r="JWE126" s="10"/>
      <c r="JWF126" s="10"/>
      <c r="JWG126" s="10"/>
      <c r="JWH126" s="10"/>
      <c r="JWI126" s="10"/>
      <c r="JWJ126" s="10"/>
      <c r="JWK126" s="10"/>
      <c r="JWL126" s="10"/>
      <c r="JWM126" s="10"/>
      <c r="JWN126" s="10"/>
      <c r="JWO126" s="10"/>
      <c r="JWP126" s="10"/>
      <c r="JWQ126" s="10"/>
      <c r="JWR126" s="10"/>
      <c r="JWS126" s="10"/>
      <c r="JWT126" s="10"/>
      <c r="JWU126" s="10"/>
      <c r="JWV126" s="10"/>
      <c r="JWW126" s="10"/>
      <c r="JWX126" s="10"/>
      <c r="JWY126" s="10"/>
      <c r="JWZ126" s="10"/>
      <c r="JXA126" s="10"/>
      <c r="JXB126" s="10"/>
      <c r="JXC126" s="10"/>
      <c r="JXD126" s="10"/>
      <c r="JXE126" s="10"/>
      <c r="JXF126" s="10"/>
      <c r="JXG126" s="10"/>
      <c r="JXH126" s="10"/>
      <c r="JXI126" s="10"/>
      <c r="JXJ126" s="10"/>
      <c r="JXK126" s="10"/>
      <c r="JXL126" s="10"/>
      <c r="JXM126" s="10"/>
      <c r="JXN126" s="10"/>
      <c r="JXO126" s="10"/>
      <c r="JXP126" s="10"/>
      <c r="JXQ126" s="10"/>
      <c r="JXR126" s="10"/>
      <c r="JXS126" s="10"/>
      <c r="JXT126" s="10"/>
      <c r="JXU126" s="10"/>
      <c r="JXV126" s="10"/>
      <c r="JXW126" s="10"/>
      <c r="JXX126" s="10"/>
      <c r="JXY126" s="10"/>
      <c r="JXZ126" s="10"/>
      <c r="JYA126" s="10"/>
      <c r="JYB126" s="10"/>
      <c r="JYC126" s="10"/>
      <c r="JYD126" s="10"/>
      <c r="JYE126" s="10"/>
      <c r="JYF126" s="10"/>
      <c r="JYG126" s="10"/>
      <c r="JYH126" s="10"/>
      <c r="JYI126" s="10"/>
      <c r="JYJ126" s="10"/>
      <c r="JYK126" s="10"/>
      <c r="JYL126" s="10"/>
      <c r="JYM126" s="10"/>
      <c r="JYN126" s="10"/>
      <c r="JYO126" s="10"/>
      <c r="JYP126" s="10"/>
      <c r="JYQ126" s="10"/>
      <c r="JYR126" s="10"/>
      <c r="JYS126" s="10"/>
      <c r="JYT126" s="10"/>
      <c r="JYU126" s="10"/>
      <c r="JYV126" s="10"/>
      <c r="JYW126" s="10"/>
      <c r="JYX126" s="10"/>
      <c r="JYY126" s="10"/>
      <c r="JYZ126" s="10"/>
      <c r="JZA126" s="10"/>
      <c r="JZB126" s="10"/>
      <c r="JZC126" s="10"/>
      <c r="JZD126" s="10"/>
      <c r="JZE126" s="10"/>
      <c r="JZF126" s="10"/>
      <c r="JZG126" s="10"/>
      <c r="JZH126" s="10"/>
      <c r="JZI126" s="10"/>
      <c r="JZJ126" s="10"/>
      <c r="JZK126" s="10"/>
      <c r="JZL126" s="10"/>
      <c r="JZM126" s="10"/>
      <c r="JZN126" s="10"/>
      <c r="JZO126" s="10"/>
      <c r="JZP126" s="10"/>
      <c r="JZQ126" s="10"/>
      <c r="JZR126" s="10"/>
      <c r="JZS126" s="10"/>
      <c r="JZT126" s="10"/>
      <c r="JZU126" s="10"/>
      <c r="JZV126" s="10"/>
      <c r="JZW126" s="10"/>
      <c r="JZX126" s="10"/>
      <c r="JZY126" s="10"/>
      <c r="JZZ126" s="10"/>
      <c r="KAA126" s="10"/>
      <c r="KAB126" s="10"/>
      <c r="KAC126" s="10"/>
      <c r="KAD126" s="10"/>
      <c r="KAE126" s="10"/>
      <c r="KAF126" s="10"/>
      <c r="KAG126" s="10"/>
      <c r="KAH126" s="10"/>
      <c r="KAI126" s="10"/>
      <c r="KAJ126" s="10"/>
      <c r="KAK126" s="10"/>
      <c r="KAL126" s="10"/>
      <c r="KAM126" s="10"/>
      <c r="KAN126" s="10"/>
      <c r="KAO126" s="10"/>
      <c r="KAP126" s="10"/>
      <c r="KAQ126" s="10"/>
      <c r="KAR126" s="10"/>
      <c r="KAS126" s="10"/>
      <c r="KAT126" s="10"/>
      <c r="KAU126" s="10"/>
      <c r="KAV126" s="10"/>
      <c r="KAW126" s="10"/>
      <c r="KAX126" s="10"/>
      <c r="KAY126" s="10"/>
      <c r="KAZ126" s="10"/>
      <c r="KBA126" s="10"/>
      <c r="KBB126" s="10"/>
      <c r="KBC126" s="10"/>
      <c r="KBD126" s="10"/>
      <c r="KBE126" s="10"/>
      <c r="KBF126" s="10"/>
      <c r="KBG126" s="10"/>
      <c r="KBH126" s="10"/>
      <c r="KBI126" s="10"/>
      <c r="KBJ126" s="10"/>
      <c r="KBK126" s="10"/>
      <c r="KBL126" s="10"/>
      <c r="KBM126" s="10"/>
      <c r="KBN126" s="10"/>
      <c r="KBO126" s="10"/>
      <c r="KBP126" s="10"/>
      <c r="KBQ126" s="10"/>
      <c r="KBR126" s="10"/>
      <c r="KBS126" s="10"/>
      <c r="KBT126" s="10"/>
      <c r="KBU126" s="10"/>
      <c r="KBV126" s="10"/>
      <c r="KBW126" s="10"/>
      <c r="KBX126" s="10"/>
      <c r="KBY126" s="10"/>
      <c r="KBZ126" s="10"/>
      <c r="KCA126" s="10"/>
      <c r="KCB126" s="10"/>
      <c r="KCC126" s="10"/>
      <c r="KCD126" s="10"/>
      <c r="KCE126" s="10"/>
      <c r="KCF126" s="10"/>
      <c r="KCG126" s="10"/>
      <c r="KCH126" s="10"/>
      <c r="KCI126" s="10"/>
      <c r="KCJ126" s="10"/>
      <c r="KCK126" s="10"/>
      <c r="KCL126" s="10"/>
      <c r="KCM126" s="10"/>
      <c r="KCN126" s="10"/>
      <c r="KCO126" s="10"/>
      <c r="KCP126" s="10"/>
      <c r="KCQ126" s="10"/>
      <c r="KCR126" s="10"/>
      <c r="KCS126" s="10"/>
      <c r="KCT126" s="10"/>
      <c r="KCU126" s="10"/>
      <c r="KCV126" s="10"/>
      <c r="KCW126" s="10"/>
      <c r="KCX126" s="10"/>
      <c r="KCY126" s="10"/>
      <c r="KCZ126" s="10"/>
      <c r="KDA126" s="10"/>
      <c r="KDB126" s="10"/>
      <c r="KDC126" s="10"/>
      <c r="KDD126" s="10"/>
      <c r="KDE126" s="10"/>
      <c r="KDF126" s="10"/>
      <c r="KDG126" s="10"/>
      <c r="KDH126" s="10"/>
      <c r="KDI126" s="10"/>
      <c r="KDJ126" s="10"/>
      <c r="KDK126" s="10"/>
      <c r="KDL126" s="10"/>
      <c r="KDM126" s="10"/>
      <c r="KDN126" s="10"/>
      <c r="KDO126" s="10"/>
      <c r="KDP126" s="10"/>
      <c r="KDQ126" s="10"/>
      <c r="KDR126" s="10"/>
      <c r="KDS126" s="10"/>
      <c r="KDT126" s="10"/>
      <c r="KDU126" s="10"/>
      <c r="KDV126" s="10"/>
      <c r="KDW126" s="10"/>
      <c r="KDX126" s="10"/>
      <c r="KDY126" s="10"/>
      <c r="KDZ126" s="10"/>
      <c r="KEA126" s="10"/>
      <c r="KEB126" s="10"/>
      <c r="KEC126" s="10"/>
      <c r="KED126" s="10"/>
      <c r="KEE126" s="10"/>
      <c r="KEF126" s="10"/>
      <c r="KEG126" s="10"/>
      <c r="KEH126" s="10"/>
      <c r="KEI126" s="10"/>
      <c r="KEJ126" s="10"/>
      <c r="KEK126" s="10"/>
      <c r="KEL126" s="10"/>
      <c r="KEM126" s="10"/>
      <c r="KEN126" s="10"/>
      <c r="KEO126" s="10"/>
      <c r="KEP126" s="10"/>
      <c r="KEQ126" s="10"/>
      <c r="KER126" s="10"/>
      <c r="KES126" s="10"/>
      <c r="KET126" s="10"/>
      <c r="KEU126" s="10"/>
      <c r="KEV126" s="10"/>
      <c r="KEW126" s="10"/>
      <c r="KEX126" s="10"/>
      <c r="KEY126" s="10"/>
      <c r="KEZ126" s="10"/>
      <c r="KFA126" s="10"/>
      <c r="KFB126" s="10"/>
      <c r="KFC126" s="10"/>
      <c r="KFD126" s="10"/>
      <c r="KFE126" s="10"/>
      <c r="KFF126" s="10"/>
      <c r="KFG126" s="10"/>
      <c r="KFH126" s="10"/>
      <c r="KFI126" s="10"/>
      <c r="KFJ126" s="10"/>
      <c r="KFK126" s="10"/>
      <c r="KFL126" s="10"/>
      <c r="KFM126" s="10"/>
      <c r="KFN126" s="10"/>
      <c r="KFO126" s="10"/>
      <c r="KFP126" s="10"/>
      <c r="KFQ126" s="10"/>
      <c r="KFR126" s="10"/>
      <c r="KFS126" s="10"/>
      <c r="KFT126" s="10"/>
      <c r="KFU126" s="10"/>
      <c r="KFV126" s="10"/>
      <c r="KFW126" s="10"/>
      <c r="KFX126" s="10"/>
      <c r="KFY126" s="10"/>
      <c r="KFZ126" s="10"/>
      <c r="KGA126" s="10"/>
      <c r="KGB126" s="10"/>
      <c r="KGC126" s="10"/>
      <c r="KGD126" s="10"/>
      <c r="KGE126" s="10"/>
      <c r="KGF126" s="10"/>
      <c r="KGG126" s="10"/>
      <c r="KGH126" s="10"/>
      <c r="KGI126" s="10"/>
      <c r="KGJ126" s="10"/>
      <c r="KGK126" s="10"/>
      <c r="KGL126" s="10"/>
      <c r="KGM126" s="10"/>
      <c r="KGN126" s="10"/>
      <c r="KGO126" s="10"/>
      <c r="KGP126" s="10"/>
      <c r="KGQ126" s="10"/>
      <c r="KGR126" s="10"/>
      <c r="KGS126" s="10"/>
      <c r="KGT126" s="10"/>
      <c r="KGU126" s="10"/>
      <c r="KGV126" s="10"/>
      <c r="KGW126" s="10"/>
      <c r="KGX126" s="10"/>
      <c r="KGY126" s="10"/>
      <c r="KGZ126" s="10"/>
      <c r="KHA126" s="10"/>
      <c r="KHB126" s="10"/>
      <c r="KHC126" s="10"/>
      <c r="KHD126" s="10"/>
      <c r="KHE126" s="10"/>
      <c r="KHF126" s="10"/>
      <c r="KHG126" s="10"/>
      <c r="KHH126" s="10"/>
      <c r="KHI126" s="10"/>
      <c r="KHJ126" s="10"/>
      <c r="KHK126" s="10"/>
      <c r="KHL126" s="10"/>
      <c r="KHM126" s="10"/>
      <c r="KHN126" s="10"/>
      <c r="KHO126" s="10"/>
      <c r="KHP126" s="10"/>
      <c r="KHQ126" s="10"/>
      <c r="KHR126" s="10"/>
      <c r="KHS126" s="10"/>
      <c r="KHT126" s="10"/>
      <c r="KHU126" s="10"/>
      <c r="KHV126" s="10"/>
      <c r="KHW126" s="10"/>
      <c r="KHX126" s="10"/>
      <c r="KHY126" s="10"/>
      <c r="KHZ126" s="10"/>
      <c r="KIA126" s="10"/>
      <c r="KIB126" s="10"/>
      <c r="KIC126" s="10"/>
      <c r="KID126" s="10"/>
      <c r="KIE126" s="10"/>
      <c r="KIF126" s="10"/>
      <c r="KIG126" s="10"/>
      <c r="KIH126" s="10"/>
      <c r="KII126" s="10"/>
      <c r="KIJ126" s="10"/>
      <c r="KIK126" s="10"/>
      <c r="KIL126" s="10"/>
      <c r="KIM126" s="10"/>
      <c r="KIN126" s="10"/>
      <c r="KIO126" s="10"/>
      <c r="KIP126" s="10"/>
      <c r="KIQ126" s="10"/>
      <c r="KIR126" s="10"/>
      <c r="KIS126" s="10"/>
      <c r="KIT126" s="10"/>
      <c r="KIU126" s="10"/>
      <c r="KIV126" s="10"/>
      <c r="KIW126" s="10"/>
      <c r="KIX126" s="10"/>
      <c r="KIY126" s="10"/>
      <c r="KIZ126" s="10"/>
      <c r="KJA126" s="10"/>
      <c r="KJB126" s="10"/>
      <c r="KJC126" s="10"/>
      <c r="KJD126" s="10"/>
      <c r="KJE126" s="10"/>
      <c r="KJF126" s="10"/>
      <c r="KJG126" s="10"/>
      <c r="KJH126" s="10"/>
      <c r="KJI126" s="10"/>
      <c r="KJJ126" s="10"/>
      <c r="KJK126" s="10"/>
      <c r="KJL126" s="10"/>
      <c r="KJM126" s="10"/>
      <c r="KJN126" s="10"/>
      <c r="KJO126" s="10"/>
      <c r="KJP126" s="10"/>
      <c r="KJQ126" s="10"/>
      <c r="KJR126" s="10"/>
      <c r="KJS126" s="10"/>
      <c r="KJT126" s="10"/>
      <c r="KJU126" s="10"/>
      <c r="KJV126" s="10"/>
      <c r="KJW126" s="10"/>
      <c r="KJX126" s="10"/>
      <c r="KJY126" s="10"/>
      <c r="KJZ126" s="10"/>
      <c r="KKA126" s="10"/>
      <c r="KKB126" s="10"/>
      <c r="KKC126" s="10"/>
      <c r="KKD126" s="10"/>
      <c r="KKE126" s="10"/>
      <c r="KKF126" s="10"/>
      <c r="KKG126" s="10"/>
      <c r="KKH126" s="10"/>
      <c r="KKI126" s="10"/>
      <c r="KKJ126" s="10"/>
      <c r="KKK126" s="10"/>
      <c r="KKL126" s="10"/>
      <c r="KKM126" s="10"/>
      <c r="KKN126" s="10"/>
      <c r="KKO126" s="10"/>
      <c r="KKP126" s="10"/>
      <c r="KKQ126" s="10"/>
      <c r="KKR126" s="10"/>
      <c r="KKS126" s="10"/>
      <c r="KKT126" s="10"/>
      <c r="KKU126" s="10"/>
      <c r="KKV126" s="10"/>
      <c r="KKW126" s="10"/>
      <c r="KKX126" s="10"/>
      <c r="KKY126" s="10"/>
      <c r="KKZ126" s="10"/>
      <c r="KLA126" s="10"/>
      <c r="KLB126" s="10"/>
      <c r="KLC126" s="10"/>
      <c r="KLD126" s="10"/>
      <c r="KLE126" s="10"/>
      <c r="KLF126" s="10"/>
      <c r="KLG126" s="10"/>
      <c r="KLH126" s="10"/>
      <c r="KLI126" s="10"/>
      <c r="KLJ126" s="10"/>
      <c r="KLK126" s="10"/>
      <c r="KLL126" s="10"/>
      <c r="KLM126" s="10"/>
      <c r="KLN126" s="10"/>
      <c r="KLO126" s="10"/>
      <c r="KLP126" s="10"/>
      <c r="KLQ126" s="10"/>
      <c r="KLR126" s="10"/>
      <c r="KLS126" s="10"/>
      <c r="KLT126" s="10"/>
      <c r="KLU126" s="10"/>
      <c r="KLV126" s="10"/>
      <c r="KLW126" s="10"/>
      <c r="KLX126" s="10"/>
      <c r="KLY126" s="10"/>
      <c r="KLZ126" s="10"/>
      <c r="KMA126" s="10"/>
      <c r="KMB126" s="10"/>
      <c r="KMC126" s="10"/>
      <c r="KMD126" s="10"/>
      <c r="KME126" s="10"/>
      <c r="KMF126" s="10"/>
      <c r="KMG126" s="10"/>
      <c r="KMH126" s="10"/>
      <c r="KMI126" s="10"/>
      <c r="KMJ126" s="10"/>
      <c r="KMK126" s="10"/>
      <c r="KML126" s="10"/>
      <c r="KMM126" s="10"/>
      <c r="KMN126" s="10"/>
      <c r="KMO126" s="10"/>
      <c r="KMP126" s="10"/>
      <c r="KMQ126" s="10"/>
      <c r="KMR126" s="10"/>
      <c r="KMS126" s="10"/>
      <c r="KMT126" s="10"/>
      <c r="KMU126" s="10"/>
      <c r="KMV126" s="10"/>
      <c r="KMW126" s="10"/>
      <c r="KMX126" s="10"/>
      <c r="KMY126" s="10"/>
      <c r="KMZ126" s="10"/>
      <c r="KNA126" s="10"/>
      <c r="KNB126" s="10"/>
      <c r="KNC126" s="10"/>
      <c r="KND126" s="10"/>
      <c r="KNE126" s="10"/>
      <c r="KNF126" s="10"/>
      <c r="KNG126" s="10"/>
      <c r="KNH126" s="10"/>
      <c r="KNI126" s="10"/>
      <c r="KNJ126" s="10"/>
      <c r="KNK126" s="10"/>
      <c r="KNL126" s="10"/>
      <c r="KNM126" s="10"/>
      <c r="KNN126" s="10"/>
      <c r="KNO126" s="10"/>
      <c r="KNP126" s="10"/>
      <c r="KNQ126" s="10"/>
      <c r="KNR126" s="10"/>
      <c r="KNS126" s="10"/>
      <c r="KNT126" s="10"/>
      <c r="KNU126" s="10"/>
      <c r="KNV126" s="10"/>
      <c r="KNW126" s="10"/>
      <c r="KNX126" s="10"/>
      <c r="KNY126" s="10"/>
      <c r="KNZ126" s="10"/>
      <c r="KOA126" s="10"/>
      <c r="KOB126" s="10"/>
      <c r="KOC126" s="10"/>
      <c r="KOD126" s="10"/>
      <c r="KOE126" s="10"/>
      <c r="KOF126" s="10"/>
      <c r="KOG126" s="10"/>
      <c r="KOH126" s="10"/>
      <c r="KOI126" s="10"/>
      <c r="KOJ126" s="10"/>
      <c r="KOK126" s="10"/>
      <c r="KOL126" s="10"/>
      <c r="KOM126" s="10"/>
      <c r="KON126" s="10"/>
      <c r="KOO126" s="10"/>
      <c r="KOP126" s="10"/>
      <c r="KOQ126" s="10"/>
      <c r="KOR126" s="10"/>
      <c r="KOS126" s="10"/>
      <c r="KOT126" s="10"/>
      <c r="KOU126" s="10"/>
      <c r="KOV126" s="10"/>
      <c r="KOW126" s="10"/>
      <c r="KOX126" s="10"/>
      <c r="KOY126" s="10"/>
      <c r="KOZ126" s="10"/>
      <c r="KPA126" s="10"/>
      <c r="KPB126" s="10"/>
      <c r="KPC126" s="10"/>
      <c r="KPD126" s="10"/>
      <c r="KPE126" s="10"/>
      <c r="KPF126" s="10"/>
      <c r="KPG126" s="10"/>
      <c r="KPH126" s="10"/>
      <c r="KPI126" s="10"/>
      <c r="KPJ126" s="10"/>
      <c r="KPK126" s="10"/>
      <c r="KPL126" s="10"/>
      <c r="KPM126" s="10"/>
      <c r="KPN126" s="10"/>
      <c r="KPO126" s="10"/>
      <c r="KPP126" s="10"/>
      <c r="KPQ126" s="10"/>
      <c r="KPR126" s="10"/>
      <c r="KPS126" s="10"/>
      <c r="KPT126" s="10"/>
      <c r="KPU126" s="10"/>
      <c r="KPV126" s="10"/>
      <c r="KPW126" s="10"/>
      <c r="KPX126" s="10"/>
      <c r="KPY126" s="10"/>
      <c r="KPZ126" s="10"/>
      <c r="KQA126" s="10"/>
      <c r="KQB126" s="10"/>
      <c r="KQC126" s="10"/>
      <c r="KQD126" s="10"/>
      <c r="KQE126" s="10"/>
      <c r="KQF126" s="10"/>
      <c r="KQG126" s="10"/>
      <c r="KQH126" s="10"/>
      <c r="KQI126" s="10"/>
      <c r="KQJ126" s="10"/>
      <c r="KQK126" s="10"/>
      <c r="KQL126" s="10"/>
      <c r="KQM126" s="10"/>
      <c r="KQN126" s="10"/>
      <c r="KQO126" s="10"/>
      <c r="KQP126" s="10"/>
      <c r="KQQ126" s="10"/>
      <c r="KQR126" s="10"/>
      <c r="KQS126" s="10"/>
      <c r="KQT126" s="10"/>
      <c r="KQU126" s="10"/>
      <c r="KQV126" s="10"/>
      <c r="KQW126" s="10"/>
      <c r="KQX126" s="10"/>
      <c r="KQY126" s="10"/>
      <c r="KQZ126" s="10"/>
      <c r="KRA126" s="10"/>
      <c r="KRB126" s="10"/>
      <c r="KRC126" s="10"/>
      <c r="KRD126" s="10"/>
      <c r="KRE126" s="10"/>
      <c r="KRF126" s="10"/>
      <c r="KRG126" s="10"/>
      <c r="KRH126" s="10"/>
      <c r="KRI126" s="10"/>
      <c r="KRJ126" s="10"/>
      <c r="KRK126" s="10"/>
      <c r="KRL126" s="10"/>
      <c r="KRM126" s="10"/>
      <c r="KRN126" s="10"/>
      <c r="KRO126" s="10"/>
      <c r="KRP126" s="10"/>
      <c r="KRQ126" s="10"/>
      <c r="KRR126" s="10"/>
      <c r="KRS126" s="10"/>
      <c r="KRT126" s="10"/>
      <c r="KRU126" s="10"/>
      <c r="KRV126" s="10"/>
      <c r="KRW126" s="10"/>
      <c r="KRX126" s="10"/>
      <c r="KRY126" s="10"/>
      <c r="KRZ126" s="10"/>
      <c r="KSA126" s="10"/>
      <c r="KSB126" s="10"/>
      <c r="KSC126" s="10"/>
      <c r="KSD126" s="10"/>
      <c r="KSE126" s="10"/>
      <c r="KSF126" s="10"/>
      <c r="KSG126" s="10"/>
      <c r="KSH126" s="10"/>
      <c r="KSI126" s="10"/>
      <c r="KSJ126" s="10"/>
      <c r="KSK126" s="10"/>
      <c r="KSL126" s="10"/>
      <c r="KSM126" s="10"/>
      <c r="KSN126" s="10"/>
      <c r="KSO126" s="10"/>
      <c r="KSP126" s="10"/>
      <c r="KSQ126" s="10"/>
      <c r="KSR126" s="10"/>
      <c r="KSS126" s="10"/>
      <c r="KST126" s="10"/>
      <c r="KSU126" s="10"/>
      <c r="KSV126" s="10"/>
      <c r="KSW126" s="10"/>
      <c r="KSX126" s="10"/>
      <c r="KSY126" s="10"/>
      <c r="KSZ126" s="10"/>
      <c r="KTA126" s="10"/>
      <c r="KTB126" s="10"/>
      <c r="KTC126" s="10"/>
      <c r="KTD126" s="10"/>
      <c r="KTE126" s="10"/>
      <c r="KTF126" s="10"/>
      <c r="KTG126" s="10"/>
      <c r="KTH126" s="10"/>
      <c r="KTI126" s="10"/>
      <c r="KTJ126" s="10"/>
      <c r="KTK126" s="10"/>
      <c r="KTL126" s="10"/>
      <c r="KTM126" s="10"/>
      <c r="KTN126" s="10"/>
      <c r="KTO126" s="10"/>
      <c r="KTP126" s="10"/>
      <c r="KTQ126" s="10"/>
      <c r="KTR126" s="10"/>
      <c r="KTS126" s="10"/>
      <c r="KTT126" s="10"/>
      <c r="KTU126" s="10"/>
      <c r="KTV126" s="10"/>
      <c r="KTW126" s="10"/>
      <c r="KTX126" s="10"/>
      <c r="KTY126" s="10"/>
      <c r="KTZ126" s="10"/>
      <c r="KUA126" s="10"/>
      <c r="KUB126" s="10"/>
      <c r="KUC126" s="10"/>
      <c r="KUD126" s="10"/>
      <c r="KUE126" s="10"/>
      <c r="KUF126" s="10"/>
      <c r="KUG126" s="10"/>
      <c r="KUH126" s="10"/>
      <c r="KUI126" s="10"/>
      <c r="KUJ126" s="10"/>
      <c r="KUK126" s="10"/>
      <c r="KUL126" s="10"/>
      <c r="KUM126" s="10"/>
      <c r="KUN126" s="10"/>
      <c r="KUO126" s="10"/>
      <c r="KUP126" s="10"/>
      <c r="KUQ126" s="10"/>
      <c r="KUR126" s="10"/>
      <c r="KUS126" s="10"/>
      <c r="KUT126" s="10"/>
      <c r="KUU126" s="10"/>
      <c r="KUV126" s="10"/>
      <c r="KUW126" s="10"/>
      <c r="KUX126" s="10"/>
      <c r="KUY126" s="10"/>
      <c r="KUZ126" s="10"/>
      <c r="KVA126" s="10"/>
      <c r="KVB126" s="10"/>
      <c r="KVC126" s="10"/>
      <c r="KVD126" s="10"/>
      <c r="KVE126" s="10"/>
      <c r="KVF126" s="10"/>
      <c r="KVG126" s="10"/>
      <c r="KVH126" s="10"/>
      <c r="KVI126" s="10"/>
      <c r="KVJ126" s="10"/>
      <c r="KVK126" s="10"/>
      <c r="KVL126" s="10"/>
      <c r="KVM126" s="10"/>
      <c r="KVN126" s="10"/>
      <c r="KVO126" s="10"/>
      <c r="KVP126" s="10"/>
      <c r="KVQ126" s="10"/>
      <c r="KVR126" s="10"/>
      <c r="KVS126" s="10"/>
      <c r="KVT126" s="10"/>
      <c r="KVU126" s="10"/>
      <c r="KVV126" s="10"/>
      <c r="KVW126" s="10"/>
      <c r="KVX126" s="10"/>
      <c r="KVY126" s="10"/>
      <c r="KVZ126" s="10"/>
      <c r="KWA126" s="10"/>
      <c r="KWB126" s="10"/>
      <c r="KWC126" s="10"/>
      <c r="KWD126" s="10"/>
      <c r="KWE126" s="10"/>
      <c r="KWF126" s="10"/>
      <c r="KWG126" s="10"/>
      <c r="KWH126" s="10"/>
      <c r="KWI126" s="10"/>
      <c r="KWJ126" s="10"/>
      <c r="KWK126" s="10"/>
      <c r="KWL126" s="10"/>
      <c r="KWM126" s="10"/>
      <c r="KWN126" s="10"/>
      <c r="KWO126" s="10"/>
      <c r="KWP126" s="10"/>
      <c r="KWQ126" s="10"/>
      <c r="KWR126" s="10"/>
      <c r="KWS126" s="10"/>
      <c r="KWT126" s="10"/>
      <c r="KWU126" s="10"/>
      <c r="KWV126" s="10"/>
      <c r="KWW126" s="10"/>
      <c r="KWX126" s="10"/>
      <c r="KWY126" s="10"/>
      <c r="KWZ126" s="10"/>
      <c r="KXA126" s="10"/>
      <c r="KXB126" s="10"/>
      <c r="KXC126" s="10"/>
      <c r="KXD126" s="10"/>
      <c r="KXE126" s="10"/>
      <c r="KXF126" s="10"/>
      <c r="KXG126" s="10"/>
      <c r="KXH126" s="10"/>
      <c r="KXI126" s="10"/>
      <c r="KXJ126" s="10"/>
      <c r="KXK126" s="10"/>
      <c r="KXL126" s="10"/>
      <c r="KXM126" s="10"/>
      <c r="KXN126" s="10"/>
      <c r="KXO126" s="10"/>
      <c r="KXP126" s="10"/>
      <c r="KXQ126" s="10"/>
      <c r="KXR126" s="10"/>
      <c r="KXS126" s="10"/>
      <c r="KXT126" s="10"/>
      <c r="KXU126" s="10"/>
      <c r="KXV126" s="10"/>
      <c r="KXW126" s="10"/>
      <c r="KXX126" s="10"/>
      <c r="KXY126" s="10"/>
      <c r="KXZ126" s="10"/>
      <c r="KYA126" s="10"/>
      <c r="KYB126" s="10"/>
      <c r="KYC126" s="10"/>
      <c r="KYD126" s="10"/>
      <c r="KYE126" s="10"/>
      <c r="KYF126" s="10"/>
      <c r="KYG126" s="10"/>
      <c r="KYH126" s="10"/>
      <c r="KYI126" s="10"/>
      <c r="KYJ126" s="10"/>
      <c r="KYK126" s="10"/>
      <c r="KYL126" s="10"/>
      <c r="KYM126" s="10"/>
      <c r="KYN126" s="10"/>
      <c r="KYO126" s="10"/>
      <c r="KYP126" s="10"/>
      <c r="KYQ126" s="10"/>
      <c r="KYR126" s="10"/>
      <c r="KYS126" s="10"/>
      <c r="KYT126" s="10"/>
      <c r="KYU126" s="10"/>
      <c r="KYV126" s="10"/>
      <c r="KYW126" s="10"/>
      <c r="KYX126" s="10"/>
      <c r="KYY126" s="10"/>
      <c r="KYZ126" s="10"/>
      <c r="KZA126" s="10"/>
      <c r="KZB126" s="10"/>
      <c r="KZC126" s="10"/>
      <c r="KZD126" s="10"/>
      <c r="KZE126" s="10"/>
      <c r="KZF126" s="10"/>
      <c r="KZG126" s="10"/>
      <c r="KZH126" s="10"/>
      <c r="KZI126" s="10"/>
      <c r="KZJ126" s="10"/>
      <c r="KZK126" s="10"/>
      <c r="KZL126" s="10"/>
      <c r="KZM126" s="10"/>
      <c r="KZN126" s="10"/>
      <c r="KZO126" s="10"/>
      <c r="KZP126" s="10"/>
      <c r="KZQ126" s="10"/>
      <c r="KZR126" s="10"/>
      <c r="KZS126" s="10"/>
      <c r="KZT126" s="10"/>
      <c r="KZU126" s="10"/>
      <c r="KZV126" s="10"/>
      <c r="KZW126" s="10"/>
      <c r="KZX126" s="10"/>
      <c r="KZY126" s="10"/>
      <c r="KZZ126" s="10"/>
      <c r="LAA126" s="10"/>
      <c r="LAB126" s="10"/>
      <c r="LAC126" s="10"/>
      <c r="LAD126" s="10"/>
      <c r="LAE126" s="10"/>
      <c r="LAF126" s="10"/>
      <c r="LAG126" s="10"/>
      <c r="LAH126" s="10"/>
      <c r="LAI126" s="10"/>
      <c r="LAJ126" s="10"/>
      <c r="LAK126" s="10"/>
      <c r="LAL126" s="10"/>
      <c r="LAM126" s="10"/>
      <c r="LAN126" s="10"/>
      <c r="LAO126" s="10"/>
      <c r="LAP126" s="10"/>
      <c r="LAQ126" s="10"/>
      <c r="LAR126" s="10"/>
      <c r="LAS126" s="10"/>
      <c r="LAT126" s="10"/>
      <c r="LAU126" s="10"/>
      <c r="LAV126" s="10"/>
      <c r="LAW126" s="10"/>
      <c r="LAX126" s="10"/>
      <c r="LAY126" s="10"/>
      <c r="LAZ126" s="10"/>
      <c r="LBA126" s="10"/>
      <c r="LBB126" s="10"/>
      <c r="LBC126" s="10"/>
      <c r="LBD126" s="10"/>
      <c r="LBE126" s="10"/>
      <c r="LBF126" s="10"/>
      <c r="LBG126" s="10"/>
      <c r="LBH126" s="10"/>
      <c r="LBI126" s="10"/>
      <c r="LBJ126" s="10"/>
      <c r="LBK126" s="10"/>
      <c r="LBL126" s="10"/>
      <c r="LBM126" s="10"/>
      <c r="LBN126" s="10"/>
      <c r="LBO126" s="10"/>
      <c r="LBP126" s="10"/>
      <c r="LBQ126" s="10"/>
      <c r="LBR126" s="10"/>
      <c r="LBS126" s="10"/>
      <c r="LBT126" s="10"/>
      <c r="LBU126" s="10"/>
      <c r="LBV126" s="10"/>
      <c r="LBW126" s="10"/>
      <c r="LBX126" s="10"/>
      <c r="LBY126" s="10"/>
      <c r="LBZ126" s="10"/>
      <c r="LCA126" s="10"/>
      <c r="LCB126" s="10"/>
      <c r="LCC126" s="10"/>
      <c r="LCD126" s="10"/>
      <c r="LCE126" s="10"/>
      <c r="LCF126" s="10"/>
      <c r="LCG126" s="10"/>
      <c r="LCH126" s="10"/>
      <c r="LCI126" s="10"/>
      <c r="LCJ126" s="10"/>
      <c r="LCK126" s="10"/>
      <c r="LCL126" s="10"/>
      <c r="LCM126" s="10"/>
      <c r="LCN126" s="10"/>
      <c r="LCO126" s="10"/>
      <c r="LCP126" s="10"/>
      <c r="LCQ126" s="10"/>
      <c r="LCR126" s="10"/>
      <c r="LCS126" s="10"/>
      <c r="LCT126" s="10"/>
      <c r="LCU126" s="10"/>
      <c r="LCV126" s="10"/>
      <c r="LCW126" s="10"/>
      <c r="LCX126" s="10"/>
      <c r="LCY126" s="10"/>
      <c r="LCZ126" s="10"/>
      <c r="LDA126" s="10"/>
      <c r="LDB126" s="10"/>
      <c r="LDC126" s="10"/>
      <c r="LDD126" s="10"/>
      <c r="LDE126" s="10"/>
      <c r="LDF126" s="10"/>
      <c r="LDG126" s="10"/>
      <c r="LDH126" s="10"/>
      <c r="LDI126" s="10"/>
      <c r="LDJ126" s="10"/>
      <c r="LDK126" s="10"/>
      <c r="LDL126" s="10"/>
      <c r="LDM126" s="10"/>
      <c r="LDN126" s="10"/>
      <c r="LDO126" s="10"/>
      <c r="LDP126" s="10"/>
      <c r="LDQ126" s="10"/>
      <c r="LDR126" s="10"/>
      <c r="LDS126" s="10"/>
      <c r="LDT126" s="10"/>
      <c r="LDU126" s="10"/>
      <c r="LDV126" s="10"/>
      <c r="LDW126" s="10"/>
      <c r="LDX126" s="10"/>
      <c r="LDY126" s="10"/>
      <c r="LDZ126" s="10"/>
      <c r="LEA126" s="10"/>
      <c r="LEB126" s="10"/>
      <c r="LEC126" s="10"/>
      <c r="LED126" s="10"/>
      <c r="LEE126" s="10"/>
      <c r="LEF126" s="10"/>
      <c r="LEG126" s="10"/>
      <c r="LEH126" s="10"/>
      <c r="LEI126" s="10"/>
      <c r="LEJ126" s="10"/>
      <c r="LEK126" s="10"/>
      <c r="LEL126" s="10"/>
      <c r="LEM126" s="10"/>
      <c r="LEN126" s="10"/>
      <c r="LEO126" s="10"/>
      <c r="LEP126" s="10"/>
      <c r="LEQ126" s="10"/>
      <c r="LER126" s="10"/>
      <c r="LES126" s="10"/>
      <c r="LET126" s="10"/>
      <c r="LEU126" s="10"/>
      <c r="LEV126" s="10"/>
      <c r="LEW126" s="10"/>
      <c r="LEX126" s="10"/>
      <c r="LEY126" s="10"/>
      <c r="LEZ126" s="10"/>
      <c r="LFA126" s="10"/>
      <c r="LFB126" s="10"/>
      <c r="LFC126" s="10"/>
      <c r="LFD126" s="10"/>
      <c r="LFE126" s="10"/>
      <c r="LFF126" s="10"/>
      <c r="LFG126" s="10"/>
      <c r="LFH126" s="10"/>
      <c r="LFI126" s="10"/>
      <c r="LFJ126" s="10"/>
      <c r="LFK126" s="10"/>
      <c r="LFL126" s="10"/>
      <c r="LFM126" s="10"/>
      <c r="LFN126" s="10"/>
      <c r="LFO126" s="10"/>
      <c r="LFP126" s="10"/>
      <c r="LFQ126" s="10"/>
      <c r="LFR126" s="10"/>
      <c r="LFS126" s="10"/>
      <c r="LFT126" s="10"/>
      <c r="LFU126" s="10"/>
      <c r="LFV126" s="10"/>
      <c r="LFW126" s="10"/>
      <c r="LFX126" s="10"/>
      <c r="LFY126" s="10"/>
      <c r="LFZ126" s="10"/>
      <c r="LGA126" s="10"/>
      <c r="LGB126" s="10"/>
      <c r="LGC126" s="10"/>
      <c r="LGD126" s="10"/>
      <c r="LGE126" s="10"/>
      <c r="LGF126" s="10"/>
      <c r="LGG126" s="10"/>
      <c r="LGH126" s="10"/>
      <c r="LGI126" s="10"/>
      <c r="LGJ126" s="10"/>
      <c r="LGK126" s="10"/>
      <c r="LGL126" s="10"/>
      <c r="LGM126" s="10"/>
      <c r="LGN126" s="10"/>
      <c r="LGO126" s="10"/>
      <c r="LGP126" s="10"/>
      <c r="LGQ126" s="10"/>
      <c r="LGR126" s="10"/>
      <c r="LGS126" s="10"/>
      <c r="LGT126" s="10"/>
      <c r="LGU126" s="10"/>
      <c r="LGV126" s="10"/>
      <c r="LGW126" s="10"/>
      <c r="LGX126" s="10"/>
      <c r="LGY126" s="10"/>
      <c r="LGZ126" s="10"/>
      <c r="LHA126" s="10"/>
      <c r="LHB126" s="10"/>
      <c r="LHC126" s="10"/>
      <c r="LHD126" s="10"/>
      <c r="LHE126" s="10"/>
      <c r="LHF126" s="10"/>
      <c r="LHG126" s="10"/>
      <c r="LHH126" s="10"/>
      <c r="LHI126" s="10"/>
      <c r="LHJ126" s="10"/>
      <c r="LHK126" s="10"/>
      <c r="LHL126" s="10"/>
      <c r="LHM126" s="10"/>
      <c r="LHN126" s="10"/>
      <c r="LHO126" s="10"/>
      <c r="LHP126" s="10"/>
      <c r="LHQ126" s="10"/>
      <c r="LHR126" s="10"/>
      <c r="LHS126" s="10"/>
      <c r="LHT126" s="10"/>
      <c r="LHU126" s="10"/>
      <c r="LHV126" s="10"/>
      <c r="LHW126" s="10"/>
      <c r="LHX126" s="10"/>
      <c r="LHY126" s="10"/>
      <c r="LHZ126" s="10"/>
      <c r="LIA126" s="10"/>
      <c r="LIB126" s="10"/>
      <c r="LIC126" s="10"/>
      <c r="LID126" s="10"/>
      <c r="LIE126" s="10"/>
      <c r="LIF126" s="10"/>
      <c r="LIG126" s="10"/>
      <c r="LIH126" s="10"/>
      <c r="LII126" s="10"/>
      <c r="LIJ126" s="10"/>
      <c r="LIK126" s="10"/>
      <c r="LIL126" s="10"/>
      <c r="LIM126" s="10"/>
      <c r="LIN126" s="10"/>
      <c r="LIO126" s="10"/>
      <c r="LIP126" s="10"/>
      <c r="LIQ126" s="10"/>
      <c r="LIR126" s="10"/>
      <c r="LIS126" s="10"/>
      <c r="LIT126" s="10"/>
      <c r="LIU126" s="10"/>
      <c r="LIV126" s="10"/>
      <c r="LIW126" s="10"/>
      <c r="LIX126" s="10"/>
      <c r="LIY126" s="10"/>
      <c r="LIZ126" s="10"/>
      <c r="LJA126" s="10"/>
      <c r="LJB126" s="10"/>
      <c r="LJC126" s="10"/>
      <c r="LJD126" s="10"/>
      <c r="LJE126" s="10"/>
      <c r="LJF126" s="10"/>
      <c r="LJG126" s="10"/>
      <c r="LJH126" s="10"/>
      <c r="LJI126" s="10"/>
      <c r="LJJ126" s="10"/>
      <c r="LJK126" s="10"/>
      <c r="LJL126" s="10"/>
      <c r="LJM126" s="10"/>
      <c r="LJN126" s="10"/>
      <c r="LJO126" s="10"/>
      <c r="LJP126" s="10"/>
      <c r="LJQ126" s="10"/>
      <c r="LJR126" s="10"/>
      <c r="LJS126" s="10"/>
      <c r="LJT126" s="10"/>
      <c r="LJU126" s="10"/>
      <c r="LJV126" s="10"/>
      <c r="LJW126" s="10"/>
      <c r="LJX126" s="10"/>
      <c r="LJY126" s="10"/>
      <c r="LJZ126" s="10"/>
      <c r="LKA126" s="10"/>
      <c r="LKB126" s="10"/>
      <c r="LKC126" s="10"/>
      <c r="LKD126" s="10"/>
      <c r="LKE126" s="10"/>
      <c r="LKF126" s="10"/>
      <c r="LKG126" s="10"/>
      <c r="LKH126" s="10"/>
      <c r="LKI126" s="10"/>
      <c r="LKJ126" s="10"/>
      <c r="LKK126" s="10"/>
      <c r="LKL126" s="10"/>
      <c r="LKM126" s="10"/>
      <c r="LKN126" s="10"/>
      <c r="LKO126" s="10"/>
      <c r="LKP126" s="10"/>
      <c r="LKQ126" s="10"/>
      <c r="LKR126" s="10"/>
      <c r="LKS126" s="10"/>
      <c r="LKT126" s="10"/>
      <c r="LKU126" s="10"/>
      <c r="LKV126" s="10"/>
      <c r="LKW126" s="10"/>
      <c r="LKX126" s="10"/>
      <c r="LKY126" s="10"/>
      <c r="LKZ126" s="10"/>
      <c r="LLA126" s="10"/>
      <c r="LLB126" s="10"/>
      <c r="LLC126" s="10"/>
      <c r="LLD126" s="10"/>
      <c r="LLE126" s="10"/>
      <c r="LLF126" s="10"/>
      <c r="LLG126" s="10"/>
      <c r="LLH126" s="10"/>
      <c r="LLI126" s="10"/>
      <c r="LLJ126" s="10"/>
      <c r="LLK126" s="10"/>
      <c r="LLL126" s="10"/>
      <c r="LLM126" s="10"/>
      <c r="LLN126" s="10"/>
      <c r="LLO126" s="10"/>
      <c r="LLP126" s="10"/>
      <c r="LLQ126" s="10"/>
      <c r="LLR126" s="10"/>
      <c r="LLS126" s="10"/>
      <c r="LLT126" s="10"/>
      <c r="LLU126" s="10"/>
      <c r="LLV126" s="10"/>
      <c r="LLW126" s="10"/>
      <c r="LLX126" s="10"/>
      <c r="LLY126" s="10"/>
      <c r="LLZ126" s="10"/>
      <c r="LMA126" s="10"/>
      <c r="LMB126" s="10"/>
      <c r="LMC126" s="10"/>
      <c r="LMD126" s="10"/>
      <c r="LME126" s="10"/>
      <c r="LMF126" s="10"/>
      <c r="LMG126" s="10"/>
      <c r="LMH126" s="10"/>
      <c r="LMI126" s="10"/>
      <c r="LMJ126" s="10"/>
      <c r="LMK126" s="10"/>
      <c r="LML126" s="10"/>
      <c r="LMM126" s="10"/>
      <c r="LMN126" s="10"/>
      <c r="LMO126" s="10"/>
      <c r="LMP126" s="10"/>
      <c r="LMQ126" s="10"/>
      <c r="LMR126" s="10"/>
      <c r="LMS126" s="10"/>
      <c r="LMT126" s="10"/>
      <c r="LMU126" s="10"/>
      <c r="LMV126" s="10"/>
      <c r="LMW126" s="10"/>
      <c r="LMX126" s="10"/>
      <c r="LMY126" s="10"/>
      <c r="LMZ126" s="10"/>
      <c r="LNA126" s="10"/>
      <c r="LNB126" s="10"/>
      <c r="LNC126" s="10"/>
      <c r="LND126" s="10"/>
      <c r="LNE126" s="10"/>
      <c r="LNF126" s="10"/>
      <c r="LNG126" s="10"/>
      <c r="LNH126" s="10"/>
      <c r="LNI126" s="10"/>
      <c r="LNJ126" s="10"/>
      <c r="LNK126" s="10"/>
      <c r="LNL126" s="10"/>
      <c r="LNM126" s="10"/>
      <c r="LNN126" s="10"/>
      <c r="LNO126" s="10"/>
      <c r="LNP126" s="10"/>
      <c r="LNQ126" s="10"/>
      <c r="LNR126" s="10"/>
      <c r="LNS126" s="10"/>
      <c r="LNT126" s="10"/>
      <c r="LNU126" s="10"/>
      <c r="LNV126" s="10"/>
      <c r="LNW126" s="10"/>
      <c r="LNX126" s="10"/>
      <c r="LNY126" s="10"/>
      <c r="LNZ126" s="10"/>
      <c r="LOA126" s="10"/>
      <c r="LOB126" s="10"/>
      <c r="LOC126" s="10"/>
      <c r="LOD126" s="10"/>
      <c r="LOE126" s="10"/>
      <c r="LOF126" s="10"/>
      <c r="LOG126" s="10"/>
      <c r="LOH126" s="10"/>
      <c r="LOI126" s="10"/>
      <c r="LOJ126" s="10"/>
      <c r="LOK126" s="10"/>
      <c r="LOL126" s="10"/>
      <c r="LOM126" s="10"/>
      <c r="LON126" s="10"/>
      <c r="LOO126" s="10"/>
      <c r="LOP126" s="10"/>
      <c r="LOQ126" s="10"/>
      <c r="LOR126" s="10"/>
      <c r="LOS126" s="10"/>
      <c r="LOT126" s="10"/>
      <c r="LOU126" s="10"/>
      <c r="LOV126" s="10"/>
      <c r="LOW126" s="10"/>
      <c r="LOX126" s="10"/>
      <c r="LOY126" s="10"/>
      <c r="LOZ126" s="10"/>
      <c r="LPA126" s="10"/>
      <c r="LPB126" s="10"/>
      <c r="LPC126" s="10"/>
      <c r="LPD126" s="10"/>
      <c r="LPE126" s="10"/>
      <c r="LPF126" s="10"/>
      <c r="LPG126" s="10"/>
      <c r="LPH126" s="10"/>
      <c r="LPI126" s="10"/>
      <c r="LPJ126" s="10"/>
      <c r="LPK126" s="10"/>
      <c r="LPL126" s="10"/>
      <c r="LPM126" s="10"/>
      <c r="LPN126" s="10"/>
      <c r="LPO126" s="10"/>
      <c r="LPP126" s="10"/>
      <c r="LPQ126" s="10"/>
      <c r="LPR126" s="10"/>
      <c r="LPS126" s="10"/>
      <c r="LPT126" s="10"/>
      <c r="LPU126" s="10"/>
      <c r="LPV126" s="10"/>
      <c r="LPW126" s="10"/>
      <c r="LPX126" s="10"/>
      <c r="LPY126" s="10"/>
      <c r="LPZ126" s="10"/>
      <c r="LQA126" s="10"/>
      <c r="LQB126" s="10"/>
      <c r="LQC126" s="10"/>
      <c r="LQD126" s="10"/>
      <c r="LQE126" s="10"/>
      <c r="LQF126" s="10"/>
      <c r="LQG126" s="10"/>
      <c r="LQH126" s="10"/>
      <c r="LQI126" s="10"/>
      <c r="LQJ126" s="10"/>
      <c r="LQK126" s="10"/>
      <c r="LQL126" s="10"/>
      <c r="LQM126" s="10"/>
      <c r="LQN126" s="10"/>
      <c r="LQO126" s="10"/>
      <c r="LQP126" s="10"/>
      <c r="LQQ126" s="10"/>
      <c r="LQR126" s="10"/>
      <c r="LQS126" s="10"/>
      <c r="LQT126" s="10"/>
      <c r="LQU126" s="10"/>
      <c r="LQV126" s="10"/>
      <c r="LQW126" s="10"/>
      <c r="LQX126" s="10"/>
      <c r="LQY126" s="10"/>
      <c r="LQZ126" s="10"/>
      <c r="LRA126" s="10"/>
      <c r="LRB126" s="10"/>
      <c r="LRC126" s="10"/>
      <c r="LRD126" s="10"/>
      <c r="LRE126" s="10"/>
      <c r="LRF126" s="10"/>
      <c r="LRG126" s="10"/>
      <c r="LRH126" s="10"/>
      <c r="LRI126" s="10"/>
      <c r="LRJ126" s="10"/>
      <c r="LRK126" s="10"/>
      <c r="LRL126" s="10"/>
      <c r="LRM126" s="10"/>
      <c r="LRN126" s="10"/>
      <c r="LRO126" s="10"/>
      <c r="LRP126" s="10"/>
      <c r="LRQ126" s="10"/>
      <c r="LRR126" s="10"/>
      <c r="LRS126" s="10"/>
      <c r="LRT126" s="10"/>
      <c r="LRU126" s="10"/>
      <c r="LRV126" s="10"/>
      <c r="LRW126" s="10"/>
      <c r="LRX126" s="10"/>
      <c r="LRY126" s="10"/>
      <c r="LRZ126" s="10"/>
      <c r="LSA126" s="10"/>
      <c r="LSB126" s="10"/>
      <c r="LSC126" s="10"/>
      <c r="LSD126" s="10"/>
      <c r="LSE126" s="10"/>
      <c r="LSF126" s="10"/>
      <c r="LSG126" s="10"/>
      <c r="LSH126" s="10"/>
      <c r="LSI126" s="10"/>
      <c r="LSJ126" s="10"/>
      <c r="LSK126" s="10"/>
      <c r="LSL126" s="10"/>
      <c r="LSM126" s="10"/>
      <c r="LSN126" s="10"/>
      <c r="LSO126" s="10"/>
      <c r="LSP126" s="10"/>
      <c r="LSQ126" s="10"/>
      <c r="LSR126" s="10"/>
      <c r="LSS126" s="10"/>
      <c r="LST126" s="10"/>
      <c r="LSU126" s="10"/>
      <c r="LSV126" s="10"/>
      <c r="LSW126" s="10"/>
      <c r="LSX126" s="10"/>
      <c r="LSY126" s="10"/>
      <c r="LSZ126" s="10"/>
      <c r="LTA126" s="10"/>
      <c r="LTB126" s="10"/>
      <c r="LTC126" s="10"/>
      <c r="LTD126" s="10"/>
      <c r="LTE126" s="10"/>
      <c r="LTF126" s="10"/>
      <c r="LTG126" s="10"/>
      <c r="LTH126" s="10"/>
      <c r="LTI126" s="10"/>
      <c r="LTJ126" s="10"/>
      <c r="LTK126" s="10"/>
      <c r="LTL126" s="10"/>
      <c r="LTM126" s="10"/>
      <c r="LTN126" s="10"/>
      <c r="LTO126" s="10"/>
      <c r="LTP126" s="10"/>
      <c r="LTQ126" s="10"/>
      <c r="LTR126" s="10"/>
      <c r="LTS126" s="10"/>
      <c r="LTT126" s="10"/>
      <c r="LTU126" s="10"/>
      <c r="LTV126" s="10"/>
      <c r="LTW126" s="10"/>
      <c r="LTX126" s="10"/>
      <c r="LTY126" s="10"/>
      <c r="LTZ126" s="10"/>
      <c r="LUA126" s="10"/>
      <c r="LUB126" s="10"/>
      <c r="LUC126" s="10"/>
      <c r="LUD126" s="10"/>
      <c r="LUE126" s="10"/>
      <c r="LUF126" s="10"/>
      <c r="LUG126" s="10"/>
      <c r="LUH126" s="10"/>
      <c r="LUI126" s="10"/>
      <c r="LUJ126" s="10"/>
      <c r="LUK126" s="10"/>
      <c r="LUL126" s="10"/>
      <c r="LUM126" s="10"/>
      <c r="LUN126" s="10"/>
      <c r="LUO126" s="10"/>
      <c r="LUP126" s="10"/>
      <c r="LUQ126" s="10"/>
      <c r="LUR126" s="10"/>
      <c r="LUS126" s="10"/>
      <c r="LUT126" s="10"/>
      <c r="LUU126" s="10"/>
      <c r="LUV126" s="10"/>
      <c r="LUW126" s="10"/>
      <c r="LUX126" s="10"/>
      <c r="LUY126" s="10"/>
      <c r="LUZ126" s="10"/>
      <c r="LVA126" s="10"/>
      <c r="LVB126" s="10"/>
      <c r="LVC126" s="10"/>
      <c r="LVD126" s="10"/>
      <c r="LVE126" s="10"/>
      <c r="LVF126" s="10"/>
      <c r="LVG126" s="10"/>
      <c r="LVH126" s="10"/>
      <c r="LVI126" s="10"/>
      <c r="LVJ126" s="10"/>
      <c r="LVK126" s="10"/>
      <c r="LVL126" s="10"/>
      <c r="LVM126" s="10"/>
      <c r="LVN126" s="10"/>
      <c r="LVO126" s="10"/>
      <c r="LVP126" s="10"/>
      <c r="LVQ126" s="10"/>
      <c r="LVR126" s="10"/>
      <c r="LVS126" s="10"/>
      <c r="LVT126" s="10"/>
      <c r="LVU126" s="10"/>
      <c r="LVV126" s="10"/>
      <c r="LVW126" s="10"/>
      <c r="LVX126" s="10"/>
      <c r="LVY126" s="10"/>
      <c r="LVZ126" s="10"/>
      <c r="LWA126" s="10"/>
      <c r="LWB126" s="10"/>
      <c r="LWC126" s="10"/>
      <c r="LWD126" s="10"/>
      <c r="LWE126" s="10"/>
      <c r="LWF126" s="10"/>
      <c r="LWG126" s="10"/>
      <c r="LWH126" s="10"/>
      <c r="LWI126" s="10"/>
      <c r="LWJ126" s="10"/>
      <c r="LWK126" s="10"/>
      <c r="LWL126" s="10"/>
      <c r="LWM126" s="10"/>
      <c r="LWN126" s="10"/>
      <c r="LWO126" s="10"/>
      <c r="LWP126" s="10"/>
      <c r="LWQ126" s="10"/>
      <c r="LWR126" s="10"/>
      <c r="LWS126" s="10"/>
      <c r="LWT126" s="10"/>
      <c r="LWU126" s="10"/>
      <c r="LWV126" s="10"/>
      <c r="LWW126" s="10"/>
      <c r="LWX126" s="10"/>
      <c r="LWY126" s="10"/>
      <c r="LWZ126" s="10"/>
      <c r="LXA126" s="10"/>
      <c r="LXB126" s="10"/>
      <c r="LXC126" s="10"/>
      <c r="LXD126" s="10"/>
      <c r="LXE126" s="10"/>
      <c r="LXF126" s="10"/>
      <c r="LXG126" s="10"/>
      <c r="LXH126" s="10"/>
      <c r="LXI126" s="10"/>
      <c r="LXJ126" s="10"/>
      <c r="LXK126" s="10"/>
      <c r="LXL126" s="10"/>
      <c r="LXM126" s="10"/>
      <c r="LXN126" s="10"/>
      <c r="LXO126" s="10"/>
      <c r="LXP126" s="10"/>
      <c r="LXQ126" s="10"/>
      <c r="LXR126" s="10"/>
      <c r="LXS126" s="10"/>
      <c r="LXT126" s="10"/>
      <c r="LXU126" s="10"/>
      <c r="LXV126" s="10"/>
      <c r="LXW126" s="10"/>
      <c r="LXX126" s="10"/>
      <c r="LXY126" s="10"/>
      <c r="LXZ126" s="10"/>
      <c r="LYA126" s="10"/>
      <c r="LYB126" s="10"/>
      <c r="LYC126" s="10"/>
      <c r="LYD126" s="10"/>
      <c r="LYE126" s="10"/>
      <c r="LYF126" s="10"/>
      <c r="LYG126" s="10"/>
      <c r="LYH126" s="10"/>
      <c r="LYI126" s="10"/>
      <c r="LYJ126" s="10"/>
      <c r="LYK126" s="10"/>
      <c r="LYL126" s="10"/>
      <c r="LYM126" s="10"/>
      <c r="LYN126" s="10"/>
      <c r="LYO126" s="10"/>
      <c r="LYP126" s="10"/>
      <c r="LYQ126" s="10"/>
      <c r="LYR126" s="10"/>
      <c r="LYS126" s="10"/>
      <c r="LYT126" s="10"/>
      <c r="LYU126" s="10"/>
      <c r="LYV126" s="10"/>
      <c r="LYW126" s="10"/>
      <c r="LYX126" s="10"/>
      <c r="LYY126" s="10"/>
      <c r="LYZ126" s="10"/>
      <c r="LZA126" s="10"/>
      <c r="LZB126" s="10"/>
      <c r="LZC126" s="10"/>
      <c r="LZD126" s="10"/>
      <c r="LZE126" s="10"/>
      <c r="LZF126" s="10"/>
      <c r="LZG126" s="10"/>
      <c r="LZH126" s="10"/>
      <c r="LZI126" s="10"/>
      <c r="LZJ126" s="10"/>
      <c r="LZK126" s="10"/>
      <c r="LZL126" s="10"/>
      <c r="LZM126" s="10"/>
      <c r="LZN126" s="10"/>
      <c r="LZO126" s="10"/>
      <c r="LZP126" s="10"/>
      <c r="LZQ126" s="10"/>
      <c r="LZR126" s="10"/>
      <c r="LZS126" s="10"/>
      <c r="LZT126" s="10"/>
      <c r="LZU126" s="10"/>
      <c r="LZV126" s="10"/>
      <c r="LZW126" s="10"/>
      <c r="LZX126" s="10"/>
      <c r="LZY126" s="10"/>
      <c r="LZZ126" s="10"/>
      <c r="MAA126" s="10"/>
      <c r="MAB126" s="10"/>
      <c r="MAC126" s="10"/>
      <c r="MAD126" s="10"/>
      <c r="MAE126" s="10"/>
      <c r="MAF126" s="10"/>
      <c r="MAG126" s="10"/>
      <c r="MAH126" s="10"/>
      <c r="MAI126" s="10"/>
      <c r="MAJ126" s="10"/>
      <c r="MAK126" s="10"/>
      <c r="MAL126" s="10"/>
      <c r="MAM126" s="10"/>
      <c r="MAN126" s="10"/>
      <c r="MAO126" s="10"/>
      <c r="MAP126" s="10"/>
      <c r="MAQ126" s="10"/>
      <c r="MAR126" s="10"/>
      <c r="MAS126" s="10"/>
      <c r="MAT126" s="10"/>
      <c r="MAU126" s="10"/>
      <c r="MAV126" s="10"/>
      <c r="MAW126" s="10"/>
      <c r="MAX126" s="10"/>
      <c r="MAY126" s="10"/>
      <c r="MAZ126" s="10"/>
      <c r="MBA126" s="10"/>
      <c r="MBB126" s="10"/>
      <c r="MBC126" s="10"/>
      <c r="MBD126" s="10"/>
      <c r="MBE126" s="10"/>
      <c r="MBF126" s="10"/>
      <c r="MBG126" s="10"/>
      <c r="MBH126" s="10"/>
      <c r="MBI126" s="10"/>
      <c r="MBJ126" s="10"/>
      <c r="MBK126" s="10"/>
      <c r="MBL126" s="10"/>
      <c r="MBM126" s="10"/>
      <c r="MBN126" s="10"/>
      <c r="MBO126" s="10"/>
      <c r="MBP126" s="10"/>
      <c r="MBQ126" s="10"/>
      <c r="MBR126" s="10"/>
      <c r="MBS126" s="10"/>
      <c r="MBT126" s="10"/>
      <c r="MBU126" s="10"/>
      <c r="MBV126" s="10"/>
      <c r="MBW126" s="10"/>
      <c r="MBX126" s="10"/>
      <c r="MBY126" s="10"/>
      <c r="MBZ126" s="10"/>
      <c r="MCA126" s="10"/>
      <c r="MCB126" s="10"/>
      <c r="MCC126" s="10"/>
      <c r="MCD126" s="10"/>
      <c r="MCE126" s="10"/>
      <c r="MCF126" s="10"/>
      <c r="MCG126" s="10"/>
      <c r="MCH126" s="10"/>
      <c r="MCI126" s="10"/>
      <c r="MCJ126" s="10"/>
      <c r="MCK126" s="10"/>
      <c r="MCL126" s="10"/>
      <c r="MCM126" s="10"/>
      <c r="MCN126" s="10"/>
      <c r="MCO126" s="10"/>
      <c r="MCP126" s="10"/>
      <c r="MCQ126" s="10"/>
      <c r="MCR126" s="10"/>
      <c r="MCS126" s="10"/>
      <c r="MCT126" s="10"/>
      <c r="MCU126" s="10"/>
      <c r="MCV126" s="10"/>
      <c r="MCW126" s="10"/>
      <c r="MCX126" s="10"/>
      <c r="MCY126" s="10"/>
      <c r="MCZ126" s="10"/>
      <c r="MDA126" s="10"/>
      <c r="MDB126" s="10"/>
      <c r="MDC126" s="10"/>
      <c r="MDD126" s="10"/>
      <c r="MDE126" s="10"/>
      <c r="MDF126" s="10"/>
      <c r="MDG126" s="10"/>
      <c r="MDH126" s="10"/>
      <c r="MDI126" s="10"/>
      <c r="MDJ126" s="10"/>
      <c r="MDK126" s="10"/>
      <c r="MDL126" s="10"/>
      <c r="MDM126" s="10"/>
      <c r="MDN126" s="10"/>
      <c r="MDO126" s="10"/>
      <c r="MDP126" s="10"/>
      <c r="MDQ126" s="10"/>
      <c r="MDR126" s="10"/>
      <c r="MDS126" s="10"/>
      <c r="MDT126" s="10"/>
      <c r="MDU126" s="10"/>
      <c r="MDV126" s="10"/>
      <c r="MDW126" s="10"/>
      <c r="MDX126" s="10"/>
      <c r="MDY126" s="10"/>
      <c r="MDZ126" s="10"/>
      <c r="MEA126" s="10"/>
      <c r="MEB126" s="10"/>
      <c r="MEC126" s="10"/>
      <c r="MED126" s="10"/>
      <c r="MEE126" s="10"/>
      <c r="MEF126" s="10"/>
      <c r="MEG126" s="10"/>
      <c r="MEH126" s="10"/>
      <c r="MEI126" s="10"/>
      <c r="MEJ126" s="10"/>
      <c r="MEK126" s="10"/>
      <c r="MEL126" s="10"/>
      <c r="MEM126" s="10"/>
      <c r="MEN126" s="10"/>
      <c r="MEO126" s="10"/>
      <c r="MEP126" s="10"/>
      <c r="MEQ126" s="10"/>
      <c r="MER126" s="10"/>
      <c r="MES126" s="10"/>
      <c r="MET126" s="10"/>
      <c r="MEU126" s="10"/>
      <c r="MEV126" s="10"/>
      <c r="MEW126" s="10"/>
      <c r="MEX126" s="10"/>
      <c r="MEY126" s="10"/>
      <c r="MEZ126" s="10"/>
      <c r="MFA126" s="10"/>
      <c r="MFB126" s="10"/>
      <c r="MFC126" s="10"/>
      <c r="MFD126" s="10"/>
      <c r="MFE126" s="10"/>
      <c r="MFF126" s="10"/>
      <c r="MFG126" s="10"/>
      <c r="MFH126" s="10"/>
      <c r="MFI126" s="10"/>
      <c r="MFJ126" s="10"/>
      <c r="MFK126" s="10"/>
      <c r="MFL126" s="10"/>
      <c r="MFM126" s="10"/>
      <c r="MFN126" s="10"/>
      <c r="MFO126" s="10"/>
      <c r="MFP126" s="10"/>
      <c r="MFQ126" s="10"/>
      <c r="MFR126" s="10"/>
      <c r="MFS126" s="10"/>
      <c r="MFT126" s="10"/>
      <c r="MFU126" s="10"/>
      <c r="MFV126" s="10"/>
      <c r="MFW126" s="10"/>
      <c r="MFX126" s="10"/>
      <c r="MFY126" s="10"/>
      <c r="MFZ126" s="10"/>
      <c r="MGA126" s="10"/>
      <c r="MGB126" s="10"/>
      <c r="MGC126" s="10"/>
      <c r="MGD126" s="10"/>
      <c r="MGE126" s="10"/>
      <c r="MGF126" s="10"/>
      <c r="MGG126" s="10"/>
      <c r="MGH126" s="10"/>
      <c r="MGI126" s="10"/>
      <c r="MGJ126" s="10"/>
      <c r="MGK126" s="10"/>
      <c r="MGL126" s="10"/>
      <c r="MGM126" s="10"/>
      <c r="MGN126" s="10"/>
      <c r="MGO126" s="10"/>
      <c r="MGP126" s="10"/>
      <c r="MGQ126" s="10"/>
      <c r="MGR126" s="10"/>
      <c r="MGS126" s="10"/>
      <c r="MGT126" s="10"/>
      <c r="MGU126" s="10"/>
      <c r="MGV126" s="10"/>
      <c r="MGW126" s="10"/>
      <c r="MGX126" s="10"/>
      <c r="MGY126" s="10"/>
      <c r="MGZ126" s="10"/>
      <c r="MHA126" s="10"/>
      <c r="MHB126" s="10"/>
      <c r="MHC126" s="10"/>
      <c r="MHD126" s="10"/>
      <c r="MHE126" s="10"/>
      <c r="MHF126" s="10"/>
      <c r="MHG126" s="10"/>
      <c r="MHH126" s="10"/>
      <c r="MHI126" s="10"/>
      <c r="MHJ126" s="10"/>
      <c r="MHK126" s="10"/>
      <c r="MHL126" s="10"/>
      <c r="MHM126" s="10"/>
      <c r="MHN126" s="10"/>
      <c r="MHO126" s="10"/>
      <c r="MHP126" s="10"/>
      <c r="MHQ126" s="10"/>
      <c r="MHR126" s="10"/>
      <c r="MHS126" s="10"/>
      <c r="MHT126" s="10"/>
      <c r="MHU126" s="10"/>
      <c r="MHV126" s="10"/>
      <c r="MHW126" s="10"/>
      <c r="MHX126" s="10"/>
      <c r="MHY126" s="10"/>
      <c r="MHZ126" s="10"/>
      <c r="MIA126" s="10"/>
      <c r="MIB126" s="10"/>
      <c r="MIC126" s="10"/>
      <c r="MID126" s="10"/>
      <c r="MIE126" s="10"/>
      <c r="MIF126" s="10"/>
      <c r="MIG126" s="10"/>
      <c r="MIH126" s="10"/>
      <c r="MII126" s="10"/>
      <c r="MIJ126" s="10"/>
      <c r="MIK126" s="10"/>
      <c r="MIL126" s="10"/>
      <c r="MIM126" s="10"/>
      <c r="MIN126" s="10"/>
      <c r="MIO126" s="10"/>
      <c r="MIP126" s="10"/>
      <c r="MIQ126" s="10"/>
      <c r="MIR126" s="10"/>
      <c r="MIS126" s="10"/>
      <c r="MIT126" s="10"/>
      <c r="MIU126" s="10"/>
      <c r="MIV126" s="10"/>
      <c r="MIW126" s="10"/>
      <c r="MIX126" s="10"/>
      <c r="MIY126" s="10"/>
      <c r="MIZ126" s="10"/>
      <c r="MJA126" s="10"/>
      <c r="MJB126" s="10"/>
      <c r="MJC126" s="10"/>
      <c r="MJD126" s="10"/>
      <c r="MJE126" s="10"/>
      <c r="MJF126" s="10"/>
      <c r="MJG126" s="10"/>
      <c r="MJH126" s="10"/>
      <c r="MJI126" s="10"/>
      <c r="MJJ126" s="10"/>
      <c r="MJK126" s="10"/>
      <c r="MJL126" s="10"/>
      <c r="MJM126" s="10"/>
      <c r="MJN126" s="10"/>
      <c r="MJO126" s="10"/>
      <c r="MJP126" s="10"/>
      <c r="MJQ126" s="10"/>
      <c r="MJR126" s="10"/>
      <c r="MJS126" s="10"/>
      <c r="MJT126" s="10"/>
      <c r="MJU126" s="10"/>
      <c r="MJV126" s="10"/>
      <c r="MJW126" s="10"/>
      <c r="MJX126" s="10"/>
      <c r="MJY126" s="10"/>
      <c r="MJZ126" s="10"/>
      <c r="MKA126" s="10"/>
      <c r="MKB126" s="10"/>
      <c r="MKC126" s="10"/>
      <c r="MKD126" s="10"/>
      <c r="MKE126" s="10"/>
      <c r="MKF126" s="10"/>
      <c r="MKG126" s="10"/>
      <c r="MKH126" s="10"/>
      <c r="MKI126" s="10"/>
      <c r="MKJ126" s="10"/>
      <c r="MKK126" s="10"/>
      <c r="MKL126" s="10"/>
      <c r="MKM126" s="10"/>
      <c r="MKN126" s="10"/>
      <c r="MKO126" s="10"/>
      <c r="MKP126" s="10"/>
      <c r="MKQ126" s="10"/>
      <c r="MKR126" s="10"/>
      <c r="MKS126" s="10"/>
      <c r="MKT126" s="10"/>
      <c r="MKU126" s="10"/>
      <c r="MKV126" s="10"/>
      <c r="MKW126" s="10"/>
      <c r="MKX126" s="10"/>
      <c r="MKY126" s="10"/>
      <c r="MKZ126" s="10"/>
      <c r="MLA126" s="10"/>
      <c r="MLB126" s="10"/>
      <c r="MLC126" s="10"/>
      <c r="MLD126" s="10"/>
      <c r="MLE126" s="10"/>
      <c r="MLF126" s="10"/>
      <c r="MLG126" s="10"/>
      <c r="MLH126" s="10"/>
      <c r="MLI126" s="10"/>
      <c r="MLJ126" s="10"/>
      <c r="MLK126" s="10"/>
      <c r="MLL126" s="10"/>
      <c r="MLM126" s="10"/>
      <c r="MLN126" s="10"/>
      <c r="MLO126" s="10"/>
      <c r="MLP126" s="10"/>
      <c r="MLQ126" s="10"/>
      <c r="MLR126" s="10"/>
      <c r="MLS126" s="10"/>
      <c r="MLT126" s="10"/>
      <c r="MLU126" s="10"/>
      <c r="MLV126" s="10"/>
      <c r="MLW126" s="10"/>
      <c r="MLX126" s="10"/>
      <c r="MLY126" s="10"/>
      <c r="MLZ126" s="10"/>
      <c r="MMA126" s="10"/>
      <c r="MMB126" s="10"/>
      <c r="MMC126" s="10"/>
      <c r="MMD126" s="10"/>
      <c r="MME126" s="10"/>
      <c r="MMF126" s="10"/>
      <c r="MMG126" s="10"/>
      <c r="MMH126" s="10"/>
      <c r="MMI126" s="10"/>
      <c r="MMJ126" s="10"/>
      <c r="MMK126" s="10"/>
      <c r="MML126" s="10"/>
      <c r="MMM126" s="10"/>
      <c r="MMN126" s="10"/>
      <c r="MMO126" s="10"/>
      <c r="MMP126" s="10"/>
      <c r="MMQ126" s="10"/>
      <c r="MMR126" s="10"/>
      <c r="MMS126" s="10"/>
      <c r="MMT126" s="10"/>
      <c r="MMU126" s="10"/>
      <c r="MMV126" s="10"/>
      <c r="MMW126" s="10"/>
      <c r="MMX126" s="10"/>
      <c r="MMY126" s="10"/>
      <c r="MMZ126" s="10"/>
      <c r="MNA126" s="10"/>
      <c r="MNB126" s="10"/>
      <c r="MNC126" s="10"/>
      <c r="MND126" s="10"/>
      <c r="MNE126" s="10"/>
      <c r="MNF126" s="10"/>
      <c r="MNG126" s="10"/>
      <c r="MNH126" s="10"/>
      <c r="MNI126" s="10"/>
      <c r="MNJ126" s="10"/>
      <c r="MNK126" s="10"/>
      <c r="MNL126" s="10"/>
      <c r="MNM126" s="10"/>
      <c r="MNN126" s="10"/>
      <c r="MNO126" s="10"/>
      <c r="MNP126" s="10"/>
      <c r="MNQ126" s="10"/>
      <c r="MNR126" s="10"/>
      <c r="MNS126" s="10"/>
      <c r="MNT126" s="10"/>
      <c r="MNU126" s="10"/>
      <c r="MNV126" s="10"/>
      <c r="MNW126" s="10"/>
      <c r="MNX126" s="10"/>
      <c r="MNY126" s="10"/>
      <c r="MNZ126" s="10"/>
      <c r="MOA126" s="10"/>
      <c r="MOB126" s="10"/>
      <c r="MOC126" s="10"/>
      <c r="MOD126" s="10"/>
      <c r="MOE126" s="10"/>
      <c r="MOF126" s="10"/>
      <c r="MOG126" s="10"/>
      <c r="MOH126" s="10"/>
      <c r="MOI126" s="10"/>
      <c r="MOJ126" s="10"/>
      <c r="MOK126" s="10"/>
      <c r="MOL126" s="10"/>
      <c r="MOM126" s="10"/>
      <c r="MON126" s="10"/>
      <c r="MOO126" s="10"/>
      <c r="MOP126" s="10"/>
      <c r="MOQ126" s="10"/>
      <c r="MOR126" s="10"/>
      <c r="MOS126" s="10"/>
      <c r="MOT126" s="10"/>
      <c r="MOU126" s="10"/>
      <c r="MOV126" s="10"/>
      <c r="MOW126" s="10"/>
      <c r="MOX126" s="10"/>
      <c r="MOY126" s="10"/>
      <c r="MOZ126" s="10"/>
      <c r="MPA126" s="10"/>
      <c r="MPB126" s="10"/>
      <c r="MPC126" s="10"/>
      <c r="MPD126" s="10"/>
      <c r="MPE126" s="10"/>
      <c r="MPF126" s="10"/>
      <c r="MPG126" s="10"/>
      <c r="MPH126" s="10"/>
      <c r="MPI126" s="10"/>
      <c r="MPJ126" s="10"/>
      <c r="MPK126" s="10"/>
      <c r="MPL126" s="10"/>
      <c r="MPM126" s="10"/>
      <c r="MPN126" s="10"/>
      <c r="MPO126" s="10"/>
      <c r="MPP126" s="10"/>
      <c r="MPQ126" s="10"/>
      <c r="MPR126" s="10"/>
      <c r="MPS126" s="10"/>
      <c r="MPT126" s="10"/>
      <c r="MPU126" s="10"/>
      <c r="MPV126" s="10"/>
      <c r="MPW126" s="10"/>
      <c r="MPX126" s="10"/>
      <c r="MPY126" s="10"/>
      <c r="MPZ126" s="10"/>
      <c r="MQA126" s="10"/>
      <c r="MQB126" s="10"/>
      <c r="MQC126" s="10"/>
      <c r="MQD126" s="10"/>
      <c r="MQE126" s="10"/>
      <c r="MQF126" s="10"/>
      <c r="MQG126" s="10"/>
      <c r="MQH126" s="10"/>
      <c r="MQI126" s="10"/>
      <c r="MQJ126" s="10"/>
      <c r="MQK126" s="10"/>
      <c r="MQL126" s="10"/>
      <c r="MQM126" s="10"/>
      <c r="MQN126" s="10"/>
      <c r="MQO126" s="10"/>
      <c r="MQP126" s="10"/>
      <c r="MQQ126" s="10"/>
      <c r="MQR126" s="10"/>
      <c r="MQS126" s="10"/>
      <c r="MQT126" s="10"/>
      <c r="MQU126" s="10"/>
      <c r="MQV126" s="10"/>
      <c r="MQW126" s="10"/>
      <c r="MQX126" s="10"/>
      <c r="MQY126" s="10"/>
      <c r="MQZ126" s="10"/>
      <c r="MRA126" s="10"/>
      <c r="MRB126" s="10"/>
      <c r="MRC126" s="10"/>
      <c r="MRD126" s="10"/>
      <c r="MRE126" s="10"/>
      <c r="MRF126" s="10"/>
      <c r="MRG126" s="10"/>
      <c r="MRH126" s="10"/>
      <c r="MRI126" s="10"/>
      <c r="MRJ126" s="10"/>
      <c r="MRK126" s="10"/>
      <c r="MRL126" s="10"/>
      <c r="MRM126" s="10"/>
      <c r="MRN126" s="10"/>
      <c r="MRO126" s="10"/>
      <c r="MRP126" s="10"/>
      <c r="MRQ126" s="10"/>
      <c r="MRR126" s="10"/>
      <c r="MRS126" s="10"/>
      <c r="MRT126" s="10"/>
      <c r="MRU126" s="10"/>
      <c r="MRV126" s="10"/>
      <c r="MRW126" s="10"/>
      <c r="MRX126" s="10"/>
      <c r="MRY126" s="10"/>
      <c r="MRZ126" s="10"/>
      <c r="MSA126" s="10"/>
      <c r="MSB126" s="10"/>
      <c r="MSC126" s="10"/>
      <c r="MSD126" s="10"/>
      <c r="MSE126" s="10"/>
      <c r="MSF126" s="10"/>
      <c r="MSG126" s="10"/>
      <c r="MSH126" s="10"/>
      <c r="MSI126" s="10"/>
      <c r="MSJ126" s="10"/>
      <c r="MSK126" s="10"/>
      <c r="MSL126" s="10"/>
      <c r="MSM126" s="10"/>
      <c r="MSN126" s="10"/>
      <c r="MSO126" s="10"/>
      <c r="MSP126" s="10"/>
      <c r="MSQ126" s="10"/>
      <c r="MSR126" s="10"/>
      <c r="MSS126" s="10"/>
      <c r="MST126" s="10"/>
      <c r="MSU126" s="10"/>
      <c r="MSV126" s="10"/>
      <c r="MSW126" s="10"/>
      <c r="MSX126" s="10"/>
      <c r="MSY126" s="10"/>
      <c r="MSZ126" s="10"/>
      <c r="MTA126" s="10"/>
      <c r="MTB126" s="10"/>
      <c r="MTC126" s="10"/>
      <c r="MTD126" s="10"/>
      <c r="MTE126" s="10"/>
      <c r="MTF126" s="10"/>
      <c r="MTG126" s="10"/>
      <c r="MTH126" s="10"/>
      <c r="MTI126" s="10"/>
      <c r="MTJ126" s="10"/>
      <c r="MTK126" s="10"/>
      <c r="MTL126" s="10"/>
      <c r="MTM126" s="10"/>
      <c r="MTN126" s="10"/>
      <c r="MTO126" s="10"/>
      <c r="MTP126" s="10"/>
      <c r="MTQ126" s="10"/>
      <c r="MTR126" s="10"/>
      <c r="MTS126" s="10"/>
      <c r="MTT126" s="10"/>
      <c r="MTU126" s="10"/>
      <c r="MTV126" s="10"/>
      <c r="MTW126" s="10"/>
      <c r="MTX126" s="10"/>
      <c r="MTY126" s="10"/>
      <c r="MTZ126" s="10"/>
      <c r="MUA126" s="10"/>
      <c r="MUB126" s="10"/>
      <c r="MUC126" s="10"/>
      <c r="MUD126" s="10"/>
      <c r="MUE126" s="10"/>
      <c r="MUF126" s="10"/>
      <c r="MUG126" s="10"/>
      <c r="MUH126" s="10"/>
      <c r="MUI126" s="10"/>
      <c r="MUJ126" s="10"/>
      <c r="MUK126" s="10"/>
      <c r="MUL126" s="10"/>
      <c r="MUM126" s="10"/>
      <c r="MUN126" s="10"/>
      <c r="MUO126" s="10"/>
      <c r="MUP126" s="10"/>
      <c r="MUQ126" s="10"/>
      <c r="MUR126" s="10"/>
      <c r="MUS126" s="10"/>
      <c r="MUT126" s="10"/>
      <c r="MUU126" s="10"/>
      <c r="MUV126" s="10"/>
      <c r="MUW126" s="10"/>
      <c r="MUX126" s="10"/>
      <c r="MUY126" s="10"/>
      <c r="MUZ126" s="10"/>
      <c r="MVA126" s="10"/>
      <c r="MVB126" s="10"/>
      <c r="MVC126" s="10"/>
      <c r="MVD126" s="10"/>
      <c r="MVE126" s="10"/>
      <c r="MVF126" s="10"/>
      <c r="MVG126" s="10"/>
      <c r="MVH126" s="10"/>
      <c r="MVI126" s="10"/>
      <c r="MVJ126" s="10"/>
      <c r="MVK126" s="10"/>
      <c r="MVL126" s="10"/>
      <c r="MVM126" s="10"/>
      <c r="MVN126" s="10"/>
      <c r="MVO126" s="10"/>
      <c r="MVP126" s="10"/>
      <c r="MVQ126" s="10"/>
      <c r="MVR126" s="10"/>
      <c r="MVS126" s="10"/>
      <c r="MVT126" s="10"/>
      <c r="MVU126" s="10"/>
      <c r="MVV126" s="10"/>
      <c r="MVW126" s="10"/>
      <c r="MVX126" s="10"/>
      <c r="MVY126" s="10"/>
      <c r="MVZ126" s="10"/>
      <c r="MWA126" s="10"/>
      <c r="MWB126" s="10"/>
      <c r="MWC126" s="10"/>
      <c r="MWD126" s="10"/>
      <c r="MWE126" s="10"/>
      <c r="MWF126" s="10"/>
      <c r="MWG126" s="10"/>
      <c r="MWH126" s="10"/>
      <c r="MWI126" s="10"/>
      <c r="MWJ126" s="10"/>
      <c r="MWK126" s="10"/>
      <c r="MWL126" s="10"/>
      <c r="MWM126" s="10"/>
      <c r="MWN126" s="10"/>
      <c r="MWO126" s="10"/>
      <c r="MWP126" s="10"/>
      <c r="MWQ126" s="10"/>
      <c r="MWR126" s="10"/>
      <c r="MWS126" s="10"/>
      <c r="MWT126" s="10"/>
      <c r="MWU126" s="10"/>
      <c r="MWV126" s="10"/>
      <c r="MWW126" s="10"/>
      <c r="MWX126" s="10"/>
      <c r="MWY126" s="10"/>
      <c r="MWZ126" s="10"/>
      <c r="MXA126" s="10"/>
      <c r="MXB126" s="10"/>
      <c r="MXC126" s="10"/>
      <c r="MXD126" s="10"/>
      <c r="MXE126" s="10"/>
      <c r="MXF126" s="10"/>
      <c r="MXG126" s="10"/>
      <c r="MXH126" s="10"/>
      <c r="MXI126" s="10"/>
      <c r="MXJ126" s="10"/>
      <c r="MXK126" s="10"/>
      <c r="MXL126" s="10"/>
      <c r="MXM126" s="10"/>
      <c r="MXN126" s="10"/>
      <c r="MXO126" s="10"/>
      <c r="MXP126" s="10"/>
      <c r="MXQ126" s="10"/>
      <c r="MXR126" s="10"/>
      <c r="MXS126" s="10"/>
      <c r="MXT126" s="10"/>
      <c r="MXU126" s="10"/>
      <c r="MXV126" s="10"/>
      <c r="MXW126" s="10"/>
      <c r="MXX126" s="10"/>
      <c r="MXY126" s="10"/>
      <c r="MXZ126" s="10"/>
      <c r="MYA126" s="10"/>
      <c r="MYB126" s="10"/>
      <c r="MYC126" s="10"/>
      <c r="MYD126" s="10"/>
      <c r="MYE126" s="10"/>
      <c r="MYF126" s="10"/>
      <c r="MYG126" s="10"/>
      <c r="MYH126" s="10"/>
      <c r="MYI126" s="10"/>
      <c r="MYJ126" s="10"/>
      <c r="MYK126" s="10"/>
      <c r="MYL126" s="10"/>
      <c r="MYM126" s="10"/>
      <c r="MYN126" s="10"/>
      <c r="MYO126" s="10"/>
      <c r="MYP126" s="10"/>
      <c r="MYQ126" s="10"/>
      <c r="MYR126" s="10"/>
      <c r="MYS126" s="10"/>
      <c r="MYT126" s="10"/>
      <c r="MYU126" s="10"/>
      <c r="MYV126" s="10"/>
      <c r="MYW126" s="10"/>
      <c r="MYX126" s="10"/>
      <c r="MYY126" s="10"/>
      <c r="MYZ126" s="10"/>
      <c r="MZA126" s="10"/>
      <c r="MZB126" s="10"/>
      <c r="MZC126" s="10"/>
      <c r="MZD126" s="10"/>
      <c r="MZE126" s="10"/>
      <c r="MZF126" s="10"/>
      <c r="MZG126" s="10"/>
      <c r="MZH126" s="10"/>
      <c r="MZI126" s="10"/>
      <c r="MZJ126" s="10"/>
      <c r="MZK126" s="10"/>
      <c r="MZL126" s="10"/>
      <c r="MZM126" s="10"/>
      <c r="MZN126" s="10"/>
      <c r="MZO126" s="10"/>
      <c r="MZP126" s="10"/>
      <c r="MZQ126" s="10"/>
      <c r="MZR126" s="10"/>
      <c r="MZS126" s="10"/>
      <c r="MZT126" s="10"/>
      <c r="MZU126" s="10"/>
      <c r="MZV126" s="10"/>
      <c r="MZW126" s="10"/>
      <c r="MZX126" s="10"/>
      <c r="MZY126" s="10"/>
      <c r="MZZ126" s="10"/>
      <c r="NAA126" s="10"/>
      <c r="NAB126" s="10"/>
      <c r="NAC126" s="10"/>
      <c r="NAD126" s="10"/>
      <c r="NAE126" s="10"/>
      <c r="NAF126" s="10"/>
      <c r="NAG126" s="10"/>
      <c r="NAH126" s="10"/>
      <c r="NAI126" s="10"/>
      <c r="NAJ126" s="10"/>
      <c r="NAK126" s="10"/>
      <c r="NAL126" s="10"/>
      <c r="NAM126" s="10"/>
      <c r="NAN126" s="10"/>
      <c r="NAO126" s="10"/>
      <c r="NAP126" s="10"/>
      <c r="NAQ126" s="10"/>
      <c r="NAR126" s="10"/>
      <c r="NAS126" s="10"/>
      <c r="NAT126" s="10"/>
      <c r="NAU126" s="10"/>
      <c r="NAV126" s="10"/>
      <c r="NAW126" s="10"/>
      <c r="NAX126" s="10"/>
      <c r="NAY126" s="10"/>
      <c r="NAZ126" s="10"/>
      <c r="NBA126" s="10"/>
      <c r="NBB126" s="10"/>
      <c r="NBC126" s="10"/>
      <c r="NBD126" s="10"/>
      <c r="NBE126" s="10"/>
      <c r="NBF126" s="10"/>
      <c r="NBG126" s="10"/>
      <c r="NBH126" s="10"/>
      <c r="NBI126" s="10"/>
      <c r="NBJ126" s="10"/>
      <c r="NBK126" s="10"/>
      <c r="NBL126" s="10"/>
      <c r="NBM126" s="10"/>
      <c r="NBN126" s="10"/>
      <c r="NBO126" s="10"/>
      <c r="NBP126" s="10"/>
      <c r="NBQ126" s="10"/>
      <c r="NBR126" s="10"/>
      <c r="NBS126" s="10"/>
      <c r="NBT126" s="10"/>
      <c r="NBU126" s="10"/>
      <c r="NBV126" s="10"/>
      <c r="NBW126" s="10"/>
      <c r="NBX126" s="10"/>
      <c r="NBY126" s="10"/>
      <c r="NBZ126" s="10"/>
      <c r="NCA126" s="10"/>
      <c r="NCB126" s="10"/>
      <c r="NCC126" s="10"/>
      <c r="NCD126" s="10"/>
      <c r="NCE126" s="10"/>
      <c r="NCF126" s="10"/>
      <c r="NCG126" s="10"/>
      <c r="NCH126" s="10"/>
      <c r="NCI126" s="10"/>
      <c r="NCJ126" s="10"/>
      <c r="NCK126" s="10"/>
      <c r="NCL126" s="10"/>
      <c r="NCM126" s="10"/>
      <c r="NCN126" s="10"/>
      <c r="NCO126" s="10"/>
      <c r="NCP126" s="10"/>
      <c r="NCQ126" s="10"/>
      <c r="NCR126" s="10"/>
      <c r="NCS126" s="10"/>
      <c r="NCT126" s="10"/>
      <c r="NCU126" s="10"/>
      <c r="NCV126" s="10"/>
      <c r="NCW126" s="10"/>
      <c r="NCX126" s="10"/>
      <c r="NCY126" s="10"/>
      <c r="NCZ126" s="10"/>
      <c r="NDA126" s="10"/>
      <c r="NDB126" s="10"/>
      <c r="NDC126" s="10"/>
      <c r="NDD126" s="10"/>
      <c r="NDE126" s="10"/>
      <c r="NDF126" s="10"/>
      <c r="NDG126" s="10"/>
      <c r="NDH126" s="10"/>
      <c r="NDI126" s="10"/>
      <c r="NDJ126" s="10"/>
      <c r="NDK126" s="10"/>
      <c r="NDL126" s="10"/>
      <c r="NDM126" s="10"/>
      <c r="NDN126" s="10"/>
      <c r="NDO126" s="10"/>
      <c r="NDP126" s="10"/>
      <c r="NDQ126" s="10"/>
      <c r="NDR126" s="10"/>
      <c r="NDS126" s="10"/>
      <c r="NDT126" s="10"/>
      <c r="NDU126" s="10"/>
      <c r="NDV126" s="10"/>
      <c r="NDW126" s="10"/>
      <c r="NDX126" s="10"/>
      <c r="NDY126" s="10"/>
      <c r="NDZ126" s="10"/>
      <c r="NEA126" s="10"/>
      <c r="NEB126" s="10"/>
      <c r="NEC126" s="10"/>
      <c r="NED126" s="10"/>
      <c r="NEE126" s="10"/>
      <c r="NEF126" s="10"/>
      <c r="NEG126" s="10"/>
      <c r="NEH126" s="10"/>
      <c r="NEI126" s="10"/>
      <c r="NEJ126" s="10"/>
      <c r="NEK126" s="10"/>
      <c r="NEL126" s="10"/>
      <c r="NEM126" s="10"/>
      <c r="NEN126" s="10"/>
      <c r="NEO126" s="10"/>
      <c r="NEP126" s="10"/>
      <c r="NEQ126" s="10"/>
      <c r="NER126" s="10"/>
      <c r="NES126" s="10"/>
      <c r="NET126" s="10"/>
      <c r="NEU126" s="10"/>
      <c r="NEV126" s="10"/>
      <c r="NEW126" s="10"/>
      <c r="NEX126" s="10"/>
      <c r="NEY126" s="10"/>
      <c r="NEZ126" s="10"/>
      <c r="NFA126" s="10"/>
      <c r="NFB126" s="10"/>
      <c r="NFC126" s="10"/>
      <c r="NFD126" s="10"/>
      <c r="NFE126" s="10"/>
      <c r="NFF126" s="10"/>
      <c r="NFG126" s="10"/>
      <c r="NFH126" s="10"/>
      <c r="NFI126" s="10"/>
      <c r="NFJ126" s="10"/>
      <c r="NFK126" s="10"/>
      <c r="NFL126" s="10"/>
      <c r="NFM126" s="10"/>
      <c r="NFN126" s="10"/>
      <c r="NFO126" s="10"/>
      <c r="NFP126" s="10"/>
      <c r="NFQ126" s="10"/>
      <c r="NFR126" s="10"/>
      <c r="NFS126" s="10"/>
      <c r="NFT126" s="10"/>
      <c r="NFU126" s="10"/>
      <c r="NFV126" s="10"/>
      <c r="NFW126" s="10"/>
      <c r="NFX126" s="10"/>
      <c r="NFY126" s="10"/>
      <c r="NFZ126" s="10"/>
      <c r="NGA126" s="10"/>
      <c r="NGB126" s="10"/>
      <c r="NGC126" s="10"/>
      <c r="NGD126" s="10"/>
      <c r="NGE126" s="10"/>
      <c r="NGF126" s="10"/>
      <c r="NGG126" s="10"/>
      <c r="NGH126" s="10"/>
      <c r="NGI126" s="10"/>
      <c r="NGJ126" s="10"/>
      <c r="NGK126" s="10"/>
      <c r="NGL126" s="10"/>
      <c r="NGM126" s="10"/>
      <c r="NGN126" s="10"/>
      <c r="NGO126" s="10"/>
      <c r="NGP126" s="10"/>
      <c r="NGQ126" s="10"/>
      <c r="NGR126" s="10"/>
      <c r="NGS126" s="10"/>
      <c r="NGT126" s="10"/>
      <c r="NGU126" s="10"/>
      <c r="NGV126" s="10"/>
      <c r="NGW126" s="10"/>
      <c r="NGX126" s="10"/>
      <c r="NGY126" s="10"/>
      <c r="NGZ126" s="10"/>
      <c r="NHA126" s="10"/>
      <c r="NHB126" s="10"/>
      <c r="NHC126" s="10"/>
      <c r="NHD126" s="10"/>
      <c r="NHE126" s="10"/>
      <c r="NHF126" s="10"/>
      <c r="NHG126" s="10"/>
      <c r="NHH126" s="10"/>
      <c r="NHI126" s="10"/>
      <c r="NHJ126" s="10"/>
      <c r="NHK126" s="10"/>
      <c r="NHL126" s="10"/>
      <c r="NHM126" s="10"/>
      <c r="NHN126" s="10"/>
      <c r="NHO126" s="10"/>
      <c r="NHP126" s="10"/>
      <c r="NHQ126" s="10"/>
      <c r="NHR126" s="10"/>
      <c r="NHS126" s="10"/>
      <c r="NHT126" s="10"/>
      <c r="NHU126" s="10"/>
      <c r="NHV126" s="10"/>
      <c r="NHW126" s="10"/>
      <c r="NHX126" s="10"/>
      <c r="NHY126" s="10"/>
      <c r="NHZ126" s="10"/>
      <c r="NIA126" s="10"/>
      <c r="NIB126" s="10"/>
      <c r="NIC126" s="10"/>
      <c r="NID126" s="10"/>
      <c r="NIE126" s="10"/>
      <c r="NIF126" s="10"/>
      <c r="NIG126" s="10"/>
      <c r="NIH126" s="10"/>
      <c r="NII126" s="10"/>
      <c r="NIJ126" s="10"/>
      <c r="NIK126" s="10"/>
      <c r="NIL126" s="10"/>
      <c r="NIM126" s="10"/>
      <c r="NIN126" s="10"/>
      <c r="NIO126" s="10"/>
      <c r="NIP126" s="10"/>
      <c r="NIQ126" s="10"/>
      <c r="NIR126" s="10"/>
      <c r="NIS126" s="10"/>
      <c r="NIT126" s="10"/>
      <c r="NIU126" s="10"/>
      <c r="NIV126" s="10"/>
      <c r="NIW126" s="10"/>
      <c r="NIX126" s="10"/>
      <c r="NIY126" s="10"/>
      <c r="NIZ126" s="10"/>
      <c r="NJA126" s="10"/>
      <c r="NJB126" s="10"/>
      <c r="NJC126" s="10"/>
      <c r="NJD126" s="10"/>
      <c r="NJE126" s="10"/>
      <c r="NJF126" s="10"/>
      <c r="NJG126" s="10"/>
      <c r="NJH126" s="10"/>
      <c r="NJI126" s="10"/>
      <c r="NJJ126" s="10"/>
      <c r="NJK126" s="10"/>
      <c r="NJL126" s="10"/>
      <c r="NJM126" s="10"/>
      <c r="NJN126" s="10"/>
      <c r="NJO126" s="10"/>
      <c r="NJP126" s="10"/>
      <c r="NJQ126" s="10"/>
      <c r="NJR126" s="10"/>
      <c r="NJS126" s="10"/>
      <c r="NJT126" s="10"/>
      <c r="NJU126" s="10"/>
      <c r="NJV126" s="10"/>
      <c r="NJW126" s="10"/>
      <c r="NJX126" s="10"/>
      <c r="NJY126" s="10"/>
      <c r="NJZ126" s="10"/>
      <c r="NKA126" s="10"/>
      <c r="NKB126" s="10"/>
      <c r="NKC126" s="10"/>
      <c r="NKD126" s="10"/>
      <c r="NKE126" s="10"/>
      <c r="NKF126" s="10"/>
      <c r="NKG126" s="10"/>
      <c r="NKH126" s="10"/>
      <c r="NKI126" s="10"/>
      <c r="NKJ126" s="10"/>
      <c r="NKK126" s="10"/>
      <c r="NKL126" s="10"/>
      <c r="NKM126" s="10"/>
      <c r="NKN126" s="10"/>
      <c r="NKO126" s="10"/>
      <c r="NKP126" s="10"/>
      <c r="NKQ126" s="10"/>
      <c r="NKR126" s="10"/>
      <c r="NKS126" s="10"/>
      <c r="NKT126" s="10"/>
      <c r="NKU126" s="10"/>
      <c r="NKV126" s="10"/>
      <c r="NKW126" s="10"/>
      <c r="NKX126" s="10"/>
      <c r="NKY126" s="10"/>
      <c r="NKZ126" s="10"/>
      <c r="NLA126" s="10"/>
      <c r="NLB126" s="10"/>
      <c r="NLC126" s="10"/>
      <c r="NLD126" s="10"/>
      <c r="NLE126" s="10"/>
      <c r="NLF126" s="10"/>
      <c r="NLG126" s="10"/>
      <c r="NLH126" s="10"/>
      <c r="NLI126" s="10"/>
      <c r="NLJ126" s="10"/>
      <c r="NLK126" s="10"/>
      <c r="NLL126" s="10"/>
      <c r="NLM126" s="10"/>
      <c r="NLN126" s="10"/>
      <c r="NLO126" s="10"/>
      <c r="NLP126" s="10"/>
      <c r="NLQ126" s="10"/>
      <c r="NLR126" s="10"/>
      <c r="NLS126" s="10"/>
      <c r="NLT126" s="10"/>
      <c r="NLU126" s="10"/>
      <c r="NLV126" s="10"/>
      <c r="NLW126" s="10"/>
      <c r="NLX126" s="10"/>
      <c r="NLY126" s="10"/>
      <c r="NLZ126" s="10"/>
      <c r="NMA126" s="10"/>
      <c r="NMB126" s="10"/>
      <c r="NMC126" s="10"/>
      <c r="NMD126" s="10"/>
      <c r="NME126" s="10"/>
      <c r="NMF126" s="10"/>
      <c r="NMG126" s="10"/>
      <c r="NMH126" s="10"/>
      <c r="NMI126" s="10"/>
      <c r="NMJ126" s="10"/>
      <c r="NMK126" s="10"/>
      <c r="NML126" s="10"/>
      <c r="NMM126" s="10"/>
      <c r="NMN126" s="10"/>
      <c r="NMO126" s="10"/>
      <c r="NMP126" s="10"/>
      <c r="NMQ126" s="10"/>
      <c r="NMR126" s="10"/>
      <c r="NMS126" s="10"/>
      <c r="NMT126" s="10"/>
      <c r="NMU126" s="10"/>
      <c r="NMV126" s="10"/>
      <c r="NMW126" s="10"/>
      <c r="NMX126" s="10"/>
      <c r="NMY126" s="10"/>
      <c r="NMZ126" s="10"/>
      <c r="NNA126" s="10"/>
      <c r="NNB126" s="10"/>
      <c r="NNC126" s="10"/>
      <c r="NND126" s="10"/>
      <c r="NNE126" s="10"/>
      <c r="NNF126" s="10"/>
      <c r="NNG126" s="10"/>
      <c r="NNH126" s="10"/>
      <c r="NNI126" s="10"/>
      <c r="NNJ126" s="10"/>
      <c r="NNK126" s="10"/>
      <c r="NNL126" s="10"/>
      <c r="NNM126" s="10"/>
      <c r="NNN126" s="10"/>
      <c r="NNO126" s="10"/>
      <c r="NNP126" s="10"/>
      <c r="NNQ126" s="10"/>
      <c r="NNR126" s="10"/>
      <c r="NNS126" s="10"/>
      <c r="NNT126" s="10"/>
      <c r="NNU126" s="10"/>
      <c r="NNV126" s="10"/>
      <c r="NNW126" s="10"/>
      <c r="NNX126" s="10"/>
      <c r="NNY126" s="10"/>
      <c r="NNZ126" s="10"/>
      <c r="NOA126" s="10"/>
      <c r="NOB126" s="10"/>
      <c r="NOC126" s="10"/>
      <c r="NOD126" s="10"/>
      <c r="NOE126" s="10"/>
      <c r="NOF126" s="10"/>
      <c r="NOG126" s="10"/>
      <c r="NOH126" s="10"/>
      <c r="NOI126" s="10"/>
      <c r="NOJ126" s="10"/>
      <c r="NOK126" s="10"/>
      <c r="NOL126" s="10"/>
      <c r="NOM126" s="10"/>
      <c r="NON126" s="10"/>
      <c r="NOO126" s="10"/>
      <c r="NOP126" s="10"/>
      <c r="NOQ126" s="10"/>
      <c r="NOR126" s="10"/>
      <c r="NOS126" s="10"/>
      <c r="NOT126" s="10"/>
      <c r="NOU126" s="10"/>
      <c r="NOV126" s="10"/>
      <c r="NOW126" s="10"/>
      <c r="NOX126" s="10"/>
      <c r="NOY126" s="10"/>
      <c r="NOZ126" s="10"/>
      <c r="NPA126" s="10"/>
      <c r="NPB126" s="10"/>
      <c r="NPC126" s="10"/>
      <c r="NPD126" s="10"/>
      <c r="NPE126" s="10"/>
      <c r="NPF126" s="10"/>
      <c r="NPG126" s="10"/>
      <c r="NPH126" s="10"/>
      <c r="NPI126" s="10"/>
      <c r="NPJ126" s="10"/>
      <c r="NPK126" s="10"/>
      <c r="NPL126" s="10"/>
      <c r="NPM126" s="10"/>
      <c r="NPN126" s="10"/>
      <c r="NPO126" s="10"/>
      <c r="NPP126" s="10"/>
      <c r="NPQ126" s="10"/>
      <c r="NPR126" s="10"/>
      <c r="NPS126" s="10"/>
      <c r="NPT126" s="10"/>
      <c r="NPU126" s="10"/>
      <c r="NPV126" s="10"/>
      <c r="NPW126" s="10"/>
      <c r="NPX126" s="10"/>
      <c r="NPY126" s="10"/>
      <c r="NPZ126" s="10"/>
      <c r="NQA126" s="10"/>
      <c r="NQB126" s="10"/>
      <c r="NQC126" s="10"/>
      <c r="NQD126" s="10"/>
      <c r="NQE126" s="10"/>
      <c r="NQF126" s="10"/>
      <c r="NQG126" s="10"/>
      <c r="NQH126" s="10"/>
      <c r="NQI126" s="10"/>
      <c r="NQJ126" s="10"/>
      <c r="NQK126" s="10"/>
      <c r="NQL126" s="10"/>
      <c r="NQM126" s="10"/>
      <c r="NQN126" s="10"/>
      <c r="NQO126" s="10"/>
      <c r="NQP126" s="10"/>
      <c r="NQQ126" s="10"/>
      <c r="NQR126" s="10"/>
      <c r="NQS126" s="10"/>
      <c r="NQT126" s="10"/>
      <c r="NQU126" s="10"/>
      <c r="NQV126" s="10"/>
      <c r="NQW126" s="10"/>
      <c r="NQX126" s="10"/>
      <c r="NQY126" s="10"/>
      <c r="NQZ126" s="10"/>
      <c r="NRA126" s="10"/>
      <c r="NRB126" s="10"/>
      <c r="NRC126" s="10"/>
      <c r="NRD126" s="10"/>
      <c r="NRE126" s="10"/>
      <c r="NRF126" s="10"/>
      <c r="NRG126" s="10"/>
      <c r="NRH126" s="10"/>
      <c r="NRI126" s="10"/>
      <c r="NRJ126" s="10"/>
      <c r="NRK126" s="10"/>
      <c r="NRL126" s="10"/>
      <c r="NRM126" s="10"/>
      <c r="NRN126" s="10"/>
      <c r="NRO126" s="10"/>
      <c r="NRP126" s="10"/>
      <c r="NRQ126" s="10"/>
      <c r="NRR126" s="10"/>
      <c r="NRS126" s="10"/>
      <c r="NRT126" s="10"/>
      <c r="NRU126" s="10"/>
      <c r="NRV126" s="10"/>
      <c r="NRW126" s="10"/>
      <c r="NRX126" s="10"/>
      <c r="NRY126" s="10"/>
      <c r="NRZ126" s="10"/>
      <c r="NSA126" s="10"/>
      <c r="NSB126" s="10"/>
      <c r="NSC126" s="10"/>
      <c r="NSD126" s="10"/>
      <c r="NSE126" s="10"/>
      <c r="NSF126" s="10"/>
      <c r="NSG126" s="10"/>
      <c r="NSH126" s="10"/>
      <c r="NSI126" s="10"/>
      <c r="NSJ126" s="10"/>
      <c r="NSK126" s="10"/>
      <c r="NSL126" s="10"/>
      <c r="NSM126" s="10"/>
      <c r="NSN126" s="10"/>
      <c r="NSO126" s="10"/>
      <c r="NSP126" s="10"/>
      <c r="NSQ126" s="10"/>
      <c r="NSR126" s="10"/>
      <c r="NSS126" s="10"/>
      <c r="NST126" s="10"/>
      <c r="NSU126" s="10"/>
      <c r="NSV126" s="10"/>
      <c r="NSW126" s="10"/>
      <c r="NSX126" s="10"/>
      <c r="NSY126" s="10"/>
      <c r="NSZ126" s="10"/>
      <c r="NTA126" s="10"/>
      <c r="NTB126" s="10"/>
      <c r="NTC126" s="10"/>
      <c r="NTD126" s="10"/>
      <c r="NTE126" s="10"/>
      <c r="NTF126" s="10"/>
      <c r="NTG126" s="10"/>
      <c r="NTH126" s="10"/>
      <c r="NTI126" s="10"/>
      <c r="NTJ126" s="10"/>
      <c r="NTK126" s="10"/>
      <c r="NTL126" s="10"/>
      <c r="NTM126" s="10"/>
      <c r="NTN126" s="10"/>
      <c r="NTO126" s="10"/>
      <c r="NTP126" s="10"/>
      <c r="NTQ126" s="10"/>
      <c r="NTR126" s="10"/>
      <c r="NTS126" s="10"/>
      <c r="NTT126" s="10"/>
      <c r="NTU126" s="10"/>
      <c r="NTV126" s="10"/>
      <c r="NTW126" s="10"/>
      <c r="NTX126" s="10"/>
      <c r="NTY126" s="10"/>
      <c r="NTZ126" s="10"/>
      <c r="NUA126" s="10"/>
      <c r="NUB126" s="10"/>
      <c r="NUC126" s="10"/>
      <c r="NUD126" s="10"/>
      <c r="NUE126" s="10"/>
      <c r="NUF126" s="10"/>
      <c r="NUG126" s="10"/>
      <c r="NUH126" s="10"/>
      <c r="NUI126" s="10"/>
      <c r="NUJ126" s="10"/>
      <c r="NUK126" s="10"/>
      <c r="NUL126" s="10"/>
      <c r="NUM126" s="10"/>
      <c r="NUN126" s="10"/>
      <c r="NUO126" s="10"/>
      <c r="NUP126" s="10"/>
      <c r="NUQ126" s="10"/>
      <c r="NUR126" s="10"/>
      <c r="NUS126" s="10"/>
      <c r="NUT126" s="10"/>
      <c r="NUU126" s="10"/>
      <c r="NUV126" s="10"/>
      <c r="NUW126" s="10"/>
      <c r="NUX126" s="10"/>
      <c r="NUY126" s="10"/>
      <c r="NUZ126" s="10"/>
      <c r="NVA126" s="10"/>
      <c r="NVB126" s="10"/>
      <c r="NVC126" s="10"/>
      <c r="NVD126" s="10"/>
      <c r="NVE126" s="10"/>
      <c r="NVF126" s="10"/>
      <c r="NVG126" s="10"/>
      <c r="NVH126" s="10"/>
      <c r="NVI126" s="10"/>
      <c r="NVJ126" s="10"/>
      <c r="NVK126" s="10"/>
      <c r="NVL126" s="10"/>
      <c r="NVM126" s="10"/>
      <c r="NVN126" s="10"/>
      <c r="NVO126" s="10"/>
      <c r="NVP126" s="10"/>
      <c r="NVQ126" s="10"/>
      <c r="NVR126" s="10"/>
      <c r="NVS126" s="10"/>
      <c r="NVT126" s="10"/>
      <c r="NVU126" s="10"/>
      <c r="NVV126" s="10"/>
      <c r="NVW126" s="10"/>
      <c r="NVX126" s="10"/>
      <c r="NVY126" s="10"/>
      <c r="NVZ126" s="10"/>
      <c r="NWA126" s="10"/>
      <c r="NWB126" s="10"/>
      <c r="NWC126" s="10"/>
      <c r="NWD126" s="10"/>
      <c r="NWE126" s="10"/>
      <c r="NWF126" s="10"/>
      <c r="NWG126" s="10"/>
      <c r="NWH126" s="10"/>
      <c r="NWI126" s="10"/>
      <c r="NWJ126" s="10"/>
      <c r="NWK126" s="10"/>
      <c r="NWL126" s="10"/>
      <c r="NWM126" s="10"/>
      <c r="NWN126" s="10"/>
      <c r="NWO126" s="10"/>
      <c r="NWP126" s="10"/>
      <c r="NWQ126" s="10"/>
      <c r="NWR126" s="10"/>
      <c r="NWS126" s="10"/>
      <c r="NWT126" s="10"/>
      <c r="NWU126" s="10"/>
      <c r="NWV126" s="10"/>
      <c r="NWW126" s="10"/>
      <c r="NWX126" s="10"/>
      <c r="NWY126" s="10"/>
      <c r="NWZ126" s="10"/>
      <c r="NXA126" s="10"/>
      <c r="NXB126" s="10"/>
      <c r="NXC126" s="10"/>
      <c r="NXD126" s="10"/>
      <c r="NXE126" s="10"/>
      <c r="NXF126" s="10"/>
      <c r="NXG126" s="10"/>
      <c r="NXH126" s="10"/>
      <c r="NXI126" s="10"/>
      <c r="NXJ126" s="10"/>
      <c r="NXK126" s="10"/>
      <c r="NXL126" s="10"/>
      <c r="NXM126" s="10"/>
      <c r="NXN126" s="10"/>
      <c r="NXO126" s="10"/>
      <c r="NXP126" s="10"/>
      <c r="NXQ126" s="10"/>
      <c r="NXR126" s="10"/>
      <c r="NXS126" s="10"/>
      <c r="NXT126" s="10"/>
      <c r="NXU126" s="10"/>
      <c r="NXV126" s="10"/>
      <c r="NXW126" s="10"/>
      <c r="NXX126" s="10"/>
      <c r="NXY126" s="10"/>
      <c r="NXZ126" s="10"/>
      <c r="NYA126" s="10"/>
      <c r="NYB126" s="10"/>
      <c r="NYC126" s="10"/>
      <c r="NYD126" s="10"/>
      <c r="NYE126" s="10"/>
      <c r="NYF126" s="10"/>
      <c r="NYG126" s="10"/>
      <c r="NYH126" s="10"/>
      <c r="NYI126" s="10"/>
      <c r="NYJ126" s="10"/>
      <c r="NYK126" s="10"/>
      <c r="NYL126" s="10"/>
      <c r="NYM126" s="10"/>
      <c r="NYN126" s="10"/>
      <c r="NYO126" s="10"/>
      <c r="NYP126" s="10"/>
      <c r="NYQ126" s="10"/>
      <c r="NYR126" s="10"/>
      <c r="NYS126" s="10"/>
      <c r="NYT126" s="10"/>
      <c r="NYU126" s="10"/>
      <c r="NYV126" s="10"/>
      <c r="NYW126" s="10"/>
      <c r="NYX126" s="10"/>
      <c r="NYY126" s="10"/>
      <c r="NYZ126" s="10"/>
      <c r="NZA126" s="10"/>
      <c r="NZB126" s="10"/>
      <c r="NZC126" s="10"/>
      <c r="NZD126" s="10"/>
      <c r="NZE126" s="10"/>
      <c r="NZF126" s="10"/>
      <c r="NZG126" s="10"/>
      <c r="NZH126" s="10"/>
      <c r="NZI126" s="10"/>
      <c r="NZJ126" s="10"/>
      <c r="NZK126" s="10"/>
      <c r="NZL126" s="10"/>
      <c r="NZM126" s="10"/>
      <c r="NZN126" s="10"/>
      <c r="NZO126" s="10"/>
      <c r="NZP126" s="10"/>
      <c r="NZQ126" s="10"/>
      <c r="NZR126" s="10"/>
      <c r="NZS126" s="10"/>
      <c r="NZT126" s="10"/>
      <c r="NZU126" s="10"/>
      <c r="NZV126" s="10"/>
      <c r="NZW126" s="10"/>
      <c r="NZX126" s="10"/>
      <c r="NZY126" s="10"/>
      <c r="NZZ126" s="10"/>
      <c r="OAA126" s="10"/>
      <c r="OAB126" s="10"/>
      <c r="OAC126" s="10"/>
      <c r="OAD126" s="10"/>
      <c r="OAE126" s="10"/>
      <c r="OAF126" s="10"/>
      <c r="OAG126" s="10"/>
      <c r="OAH126" s="10"/>
      <c r="OAI126" s="10"/>
      <c r="OAJ126" s="10"/>
      <c r="OAK126" s="10"/>
      <c r="OAL126" s="10"/>
      <c r="OAM126" s="10"/>
      <c r="OAN126" s="10"/>
      <c r="OAO126" s="10"/>
      <c r="OAP126" s="10"/>
      <c r="OAQ126" s="10"/>
      <c r="OAR126" s="10"/>
      <c r="OAS126" s="10"/>
      <c r="OAT126" s="10"/>
      <c r="OAU126" s="10"/>
      <c r="OAV126" s="10"/>
      <c r="OAW126" s="10"/>
      <c r="OAX126" s="10"/>
      <c r="OAY126" s="10"/>
      <c r="OAZ126" s="10"/>
      <c r="OBA126" s="10"/>
      <c r="OBB126" s="10"/>
      <c r="OBC126" s="10"/>
      <c r="OBD126" s="10"/>
      <c r="OBE126" s="10"/>
      <c r="OBF126" s="10"/>
      <c r="OBG126" s="10"/>
      <c r="OBH126" s="10"/>
      <c r="OBI126" s="10"/>
      <c r="OBJ126" s="10"/>
      <c r="OBK126" s="10"/>
      <c r="OBL126" s="10"/>
      <c r="OBM126" s="10"/>
      <c r="OBN126" s="10"/>
      <c r="OBO126" s="10"/>
      <c r="OBP126" s="10"/>
      <c r="OBQ126" s="10"/>
      <c r="OBR126" s="10"/>
      <c r="OBS126" s="10"/>
      <c r="OBT126" s="10"/>
      <c r="OBU126" s="10"/>
      <c r="OBV126" s="10"/>
      <c r="OBW126" s="10"/>
      <c r="OBX126" s="10"/>
      <c r="OBY126" s="10"/>
      <c r="OBZ126" s="10"/>
      <c r="OCA126" s="10"/>
      <c r="OCB126" s="10"/>
      <c r="OCC126" s="10"/>
      <c r="OCD126" s="10"/>
      <c r="OCE126" s="10"/>
      <c r="OCF126" s="10"/>
      <c r="OCG126" s="10"/>
      <c r="OCH126" s="10"/>
      <c r="OCI126" s="10"/>
      <c r="OCJ126" s="10"/>
      <c r="OCK126" s="10"/>
      <c r="OCL126" s="10"/>
      <c r="OCM126" s="10"/>
      <c r="OCN126" s="10"/>
      <c r="OCO126" s="10"/>
      <c r="OCP126" s="10"/>
      <c r="OCQ126" s="10"/>
      <c r="OCR126" s="10"/>
      <c r="OCS126" s="10"/>
      <c r="OCT126" s="10"/>
      <c r="OCU126" s="10"/>
      <c r="OCV126" s="10"/>
      <c r="OCW126" s="10"/>
      <c r="OCX126" s="10"/>
      <c r="OCY126" s="10"/>
      <c r="OCZ126" s="10"/>
      <c r="ODA126" s="10"/>
      <c r="ODB126" s="10"/>
      <c r="ODC126" s="10"/>
      <c r="ODD126" s="10"/>
      <c r="ODE126" s="10"/>
      <c r="ODF126" s="10"/>
      <c r="ODG126" s="10"/>
      <c r="ODH126" s="10"/>
      <c r="ODI126" s="10"/>
      <c r="ODJ126" s="10"/>
      <c r="ODK126" s="10"/>
      <c r="ODL126" s="10"/>
      <c r="ODM126" s="10"/>
      <c r="ODN126" s="10"/>
      <c r="ODO126" s="10"/>
      <c r="ODP126" s="10"/>
      <c r="ODQ126" s="10"/>
      <c r="ODR126" s="10"/>
      <c r="ODS126" s="10"/>
      <c r="ODT126" s="10"/>
      <c r="ODU126" s="10"/>
      <c r="ODV126" s="10"/>
      <c r="ODW126" s="10"/>
      <c r="ODX126" s="10"/>
      <c r="ODY126" s="10"/>
      <c r="ODZ126" s="10"/>
      <c r="OEA126" s="10"/>
      <c r="OEB126" s="10"/>
      <c r="OEC126" s="10"/>
      <c r="OED126" s="10"/>
      <c r="OEE126" s="10"/>
      <c r="OEF126" s="10"/>
      <c r="OEG126" s="10"/>
      <c r="OEH126" s="10"/>
      <c r="OEI126" s="10"/>
      <c r="OEJ126" s="10"/>
      <c r="OEK126" s="10"/>
      <c r="OEL126" s="10"/>
      <c r="OEM126" s="10"/>
      <c r="OEN126" s="10"/>
      <c r="OEO126" s="10"/>
      <c r="OEP126" s="10"/>
      <c r="OEQ126" s="10"/>
      <c r="OER126" s="10"/>
      <c r="OES126" s="10"/>
      <c r="OET126" s="10"/>
      <c r="OEU126" s="10"/>
      <c r="OEV126" s="10"/>
      <c r="OEW126" s="10"/>
      <c r="OEX126" s="10"/>
      <c r="OEY126" s="10"/>
      <c r="OEZ126" s="10"/>
      <c r="OFA126" s="10"/>
      <c r="OFB126" s="10"/>
      <c r="OFC126" s="10"/>
      <c r="OFD126" s="10"/>
      <c r="OFE126" s="10"/>
      <c r="OFF126" s="10"/>
      <c r="OFG126" s="10"/>
      <c r="OFH126" s="10"/>
      <c r="OFI126" s="10"/>
      <c r="OFJ126" s="10"/>
      <c r="OFK126" s="10"/>
      <c r="OFL126" s="10"/>
      <c r="OFM126" s="10"/>
      <c r="OFN126" s="10"/>
      <c r="OFO126" s="10"/>
      <c r="OFP126" s="10"/>
      <c r="OFQ126" s="10"/>
      <c r="OFR126" s="10"/>
      <c r="OFS126" s="10"/>
      <c r="OFT126" s="10"/>
      <c r="OFU126" s="10"/>
      <c r="OFV126" s="10"/>
      <c r="OFW126" s="10"/>
      <c r="OFX126" s="10"/>
      <c r="OFY126" s="10"/>
      <c r="OFZ126" s="10"/>
      <c r="OGA126" s="10"/>
      <c r="OGB126" s="10"/>
      <c r="OGC126" s="10"/>
      <c r="OGD126" s="10"/>
      <c r="OGE126" s="10"/>
      <c r="OGF126" s="10"/>
      <c r="OGG126" s="10"/>
      <c r="OGH126" s="10"/>
      <c r="OGI126" s="10"/>
      <c r="OGJ126" s="10"/>
      <c r="OGK126" s="10"/>
      <c r="OGL126" s="10"/>
      <c r="OGM126" s="10"/>
      <c r="OGN126" s="10"/>
      <c r="OGO126" s="10"/>
      <c r="OGP126" s="10"/>
      <c r="OGQ126" s="10"/>
      <c r="OGR126" s="10"/>
      <c r="OGS126" s="10"/>
      <c r="OGT126" s="10"/>
      <c r="OGU126" s="10"/>
      <c r="OGV126" s="10"/>
      <c r="OGW126" s="10"/>
      <c r="OGX126" s="10"/>
      <c r="OGY126" s="10"/>
      <c r="OGZ126" s="10"/>
      <c r="OHA126" s="10"/>
      <c r="OHB126" s="10"/>
      <c r="OHC126" s="10"/>
      <c r="OHD126" s="10"/>
      <c r="OHE126" s="10"/>
      <c r="OHF126" s="10"/>
      <c r="OHG126" s="10"/>
      <c r="OHH126" s="10"/>
      <c r="OHI126" s="10"/>
      <c r="OHJ126" s="10"/>
      <c r="OHK126" s="10"/>
      <c r="OHL126" s="10"/>
      <c r="OHM126" s="10"/>
      <c r="OHN126" s="10"/>
      <c r="OHO126" s="10"/>
      <c r="OHP126" s="10"/>
      <c r="OHQ126" s="10"/>
      <c r="OHR126" s="10"/>
      <c r="OHS126" s="10"/>
      <c r="OHT126" s="10"/>
      <c r="OHU126" s="10"/>
      <c r="OHV126" s="10"/>
      <c r="OHW126" s="10"/>
      <c r="OHX126" s="10"/>
      <c r="OHY126" s="10"/>
      <c r="OHZ126" s="10"/>
      <c r="OIA126" s="10"/>
      <c r="OIB126" s="10"/>
      <c r="OIC126" s="10"/>
      <c r="OID126" s="10"/>
      <c r="OIE126" s="10"/>
      <c r="OIF126" s="10"/>
      <c r="OIG126" s="10"/>
      <c r="OIH126" s="10"/>
      <c r="OII126" s="10"/>
      <c r="OIJ126" s="10"/>
      <c r="OIK126" s="10"/>
      <c r="OIL126" s="10"/>
      <c r="OIM126" s="10"/>
      <c r="OIN126" s="10"/>
      <c r="OIO126" s="10"/>
      <c r="OIP126" s="10"/>
      <c r="OIQ126" s="10"/>
      <c r="OIR126" s="10"/>
      <c r="OIS126" s="10"/>
      <c r="OIT126" s="10"/>
      <c r="OIU126" s="10"/>
      <c r="OIV126" s="10"/>
      <c r="OIW126" s="10"/>
      <c r="OIX126" s="10"/>
      <c r="OIY126" s="10"/>
      <c r="OIZ126" s="10"/>
      <c r="OJA126" s="10"/>
      <c r="OJB126" s="10"/>
      <c r="OJC126" s="10"/>
      <c r="OJD126" s="10"/>
      <c r="OJE126" s="10"/>
      <c r="OJF126" s="10"/>
      <c r="OJG126" s="10"/>
      <c r="OJH126" s="10"/>
      <c r="OJI126" s="10"/>
      <c r="OJJ126" s="10"/>
      <c r="OJK126" s="10"/>
      <c r="OJL126" s="10"/>
      <c r="OJM126" s="10"/>
      <c r="OJN126" s="10"/>
      <c r="OJO126" s="10"/>
      <c r="OJP126" s="10"/>
      <c r="OJQ126" s="10"/>
      <c r="OJR126" s="10"/>
      <c r="OJS126" s="10"/>
      <c r="OJT126" s="10"/>
      <c r="OJU126" s="10"/>
      <c r="OJV126" s="10"/>
      <c r="OJW126" s="10"/>
      <c r="OJX126" s="10"/>
      <c r="OJY126" s="10"/>
      <c r="OJZ126" s="10"/>
      <c r="OKA126" s="10"/>
      <c r="OKB126" s="10"/>
      <c r="OKC126" s="10"/>
      <c r="OKD126" s="10"/>
      <c r="OKE126" s="10"/>
      <c r="OKF126" s="10"/>
      <c r="OKG126" s="10"/>
      <c r="OKH126" s="10"/>
      <c r="OKI126" s="10"/>
      <c r="OKJ126" s="10"/>
      <c r="OKK126" s="10"/>
      <c r="OKL126" s="10"/>
      <c r="OKM126" s="10"/>
      <c r="OKN126" s="10"/>
      <c r="OKO126" s="10"/>
      <c r="OKP126" s="10"/>
      <c r="OKQ126" s="10"/>
      <c r="OKR126" s="10"/>
      <c r="OKS126" s="10"/>
      <c r="OKT126" s="10"/>
      <c r="OKU126" s="10"/>
      <c r="OKV126" s="10"/>
      <c r="OKW126" s="10"/>
      <c r="OKX126" s="10"/>
      <c r="OKY126" s="10"/>
      <c r="OKZ126" s="10"/>
      <c r="OLA126" s="10"/>
      <c r="OLB126" s="10"/>
      <c r="OLC126" s="10"/>
      <c r="OLD126" s="10"/>
      <c r="OLE126" s="10"/>
      <c r="OLF126" s="10"/>
      <c r="OLG126" s="10"/>
      <c r="OLH126" s="10"/>
      <c r="OLI126" s="10"/>
      <c r="OLJ126" s="10"/>
      <c r="OLK126" s="10"/>
      <c r="OLL126" s="10"/>
      <c r="OLM126" s="10"/>
      <c r="OLN126" s="10"/>
      <c r="OLO126" s="10"/>
      <c r="OLP126" s="10"/>
      <c r="OLQ126" s="10"/>
      <c r="OLR126" s="10"/>
      <c r="OLS126" s="10"/>
      <c r="OLT126" s="10"/>
      <c r="OLU126" s="10"/>
      <c r="OLV126" s="10"/>
      <c r="OLW126" s="10"/>
      <c r="OLX126" s="10"/>
      <c r="OLY126" s="10"/>
      <c r="OLZ126" s="10"/>
      <c r="OMA126" s="10"/>
      <c r="OMB126" s="10"/>
      <c r="OMC126" s="10"/>
      <c r="OMD126" s="10"/>
      <c r="OME126" s="10"/>
      <c r="OMF126" s="10"/>
      <c r="OMG126" s="10"/>
      <c r="OMH126" s="10"/>
      <c r="OMI126" s="10"/>
      <c r="OMJ126" s="10"/>
      <c r="OMK126" s="10"/>
      <c r="OML126" s="10"/>
      <c r="OMM126" s="10"/>
      <c r="OMN126" s="10"/>
      <c r="OMO126" s="10"/>
      <c r="OMP126" s="10"/>
      <c r="OMQ126" s="10"/>
      <c r="OMR126" s="10"/>
      <c r="OMS126" s="10"/>
      <c r="OMT126" s="10"/>
      <c r="OMU126" s="10"/>
      <c r="OMV126" s="10"/>
      <c r="OMW126" s="10"/>
      <c r="OMX126" s="10"/>
      <c r="OMY126" s="10"/>
      <c r="OMZ126" s="10"/>
      <c r="ONA126" s="10"/>
      <c r="ONB126" s="10"/>
      <c r="ONC126" s="10"/>
      <c r="OND126" s="10"/>
      <c r="ONE126" s="10"/>
      <c r="ONF126" s="10"/>
      <c r="ONG126" s="10"/>
      <c r="ONH126" s="10"/>
      <c r="ONI126" s="10"/>
      <c r="ONJ126" s="10"/>
      <c r="ONK126" s="10"/>
      <c r="ONL126" s="10"/>
      <c r="ONM126" s="10"/>
      <c r="ONN126" s="10"/>
      <c r="ONO126" s="10"/>
      <c r="ONP126" s="10"/>
      <c r="ONQ126" s="10"/>
      <c r="ONR126" s="10"/>
      <c r="ONS126" s="10"/>
      <c r="ONT126" s="10"/>
      <c r="ONU126" s="10"/>
      <c r="ONV126" s="10"/>
      <c r="ONW126" s="10"/>
      <c r="ONX126" s="10"/>
      <c r="ONY126" s="10"/>
      <c r="ONZ126" s="10"/>
      <c r="OOA126" s="10"/>
      <c r="OOB126" s="10"/>
      <c r="OOC126" s="10"/>
      <c r="OOD126" s="10"/>
      <c r="OOE126" s="10"/>
      <c r="OOF126" s="10"/>
      <c r="OOG126" s="10"/>
      <c r="OOH126" s="10"/>
      <c r="OOI126" s="10"/>
      <c r="OOJ126" s="10"/>
      <c r="OOK126" s="10"/>
      <c r="OOL126" s="10"/>
      <c r="OOM126" s="10"/>
      <c r="OON126" s="10"/>
      <c r="OOO126" s="10"/>
      <c r="OOP126" s="10"/>
      <c r="OOQ126" s="10"/>
      <c r="OOR126" s="10"/>
      <c r="OOS126" s="10"/>
      <c r="OOT126" s="10"/>
      <c r="OOU126" s="10"/>
      <c r="OOV126" s="10"/>
      <c r="OOW126" s="10"/>
      <c r="OOX126" s="10"/>
      <c r="OOY126" s="10"/>
      <c r="OOZ126" s="10"/>
      <c r="OPA126" s="10"/>
      <c r="OPB126" s="10"/>
      <c r="OPC126" s="10"/>
      <c r="OPD126" s="10"/>
      <c r="OPE126" s="10"/>
      <c r="OPF126" s="10"/>
      <c r="OPG126" s="10"/>
      <c r="OPH126" s="10"/>
      <c r="OPI126" s="10"/>
      <c r="OPJ126" s="10"/>
      <c r="OPK126" s="10"/>
      <c r="OPL126" s="10"/>
      <c r="OPM126" s="10"/>
      <c r="OPN126" s="10"/>
      <c r="OPO126" s="10"/>
      <c r="OPP126" s="10"/>
      <c r="OPQ126" s="10"/>
      <c r="OPR126" s="10"/>
      <c r="OPS126" s="10"/>
      <c r="OPT126" s="10"/>
      <c r="OPU126" s="10"/>
      <c r="OPV126" s="10"/>
      <c r="OPW126" s="10"/>
      <c r="OPX126" s="10"/>
      <c r="OPY126" s="10"/>
      <c r="OPZ126" s="10"/>
      <c r="OQA126" s="10"/>
      <c r="OQB126" s="10"/>
      <c r="OQC126" s="10"/>
      <c r="OQD126" s="10"/>
      <c r="OQE126" s="10"/>
      <c r="OQF126" s="10"/>
      <c r="OQG126" s="10"/>
      <c r="OQH126" s="10"/>
      <c r="OQI126" s="10"/>
      <c r="OQJ126" s="10"/>
      <c r="OQK126" s="10"/>
      <c r="OQL126" s="10"/>
      <c r="OQM126" s="10"/>
      <c r="OQN126" s="10"/>
      <c r="OQO126" s="10"/>
      <c r="OQP126" s="10"/>
      <c r="OQQ126" s="10"/>
      <c r="OQR126" s="10"/>
      <c r="OQS126" s="10"/>
      <c r="OQT126" s="10"/>
      <c r="OQU126" s="10"/>
      <c r="OQV126" s="10"/>
      <c r="OQW126" s="10"/>
      <c r="OQX126" s="10"/>
      <c r="OQY126" s="10"/>
      <c r="OQZ126" s="10"/>
      <c r="ORA126" s="10"/>
      <c r="ORB126" s="10"/>
      <c r="ORC126" s="10"/>
      <c r="ORD126" s="10"/>
      <c r="ORE126" s="10"/>
      <c r="ORF126" s="10"/>
      <c r="ORG126" s="10"/>
      <c r="ORH126" s="10"/>
      <c r="ORI126" s="10"/>
      <c r="ORJ126" s="10"/>
      <c r="ORK126" s="10"/>
      <c r="ORL126" s="10"/>
      <c r="ORM126" s="10"/>
      <c r="ORN126" s="10"/>
      <c r="ORO126" s="10"/>
      <c r="ORP126" s="10"/>
      <c r="ORQ126" s="10"/>
      <c r="ORR126" s="10"/>
      <c r="ORS126" s="10"/>
      <c r="ORT126" s="10"/>
      <c r="ORU126" s="10"/>
      <c r="ORV126" s="10"/>
      <c r="ORW126" s="10"/>
      <c r="ORX126" s="10"/>
      <c r="ORY126" s="10"/>
      <c r="ORZ126" s="10"/>
      <c r="OSA126" s="10"/>
      <c r="OSB126" s="10"/>
      <c r="OSC126" s="10"/>
      <c r="OSD126" s="10"/>
      <c r="OSE126" s="10"/>
      <c r="OSF126" s="10"/>
      <c r="OSG126" s="10"/>
      <c r="OSH126" s="10"/>
      <c r="OSI126" s="10"/>
      <c r="OSJ126" s="10"/>
      <c r="OSK126" s="10"/>
      <c r="OSL126" s="10"/>
      <c r="OSM126" s="10"/>
      <c r="OSN126" s="10"/>
      <c r="OSO126" s="10"/>
      <c r="OSP126" s="10"/>
      <c r="OSQ126" s="10"/>
      <c r="OSR126" s="10"/>
      <c r="OSS126" s="10"/>
      <c r="OST126" s="10"/>
      <c r="OSU126" s="10"/>
      <c r="OSV126" s="10"/>
      <c r="OSW126" s="10"/>
      <c r="OSX126" s="10"/>
      <c r="OSY126" s="10"/>
      <c r="OSZ126" s="10"/>
      <c r="OTA126" s="10"/>
      <c r="OTB126" s="10"/>
      <c r="OTC126" s="10"/>
      <c r="OTD126" s="10"/>
      <c r="OTE126" s="10"/>
      <c r="OTF126" s="10"/>
      <c r="OTG126" s="10"/>
      <c r="OTH126" s="10"/>
      <c r="OTI126" s="10"/>
      <c r="OTJ126" s="10"/>
      <c r="OTK126" s="10"/>
      <c r="OTL126" s="10"/>
      <c r="OTM126" s="10"/>
      <c r="OTN126" s="10"/>
      <c r="OTO126" s="10"/>
      <c r="OTP126" s="10"/>
      <c r="OTQ126" s="10"/>
      <c r="OTR126" s="10"/>
      <c r="OTS126" s="10"/>
      <c r="OTT126" s="10"/>
      <c r="OTU126" s="10"/>
      <c r="OTV126" s="10"/>
      <c r="OTW126" s="10"/>
      <c r="OTX126" s="10"/>
      <c r="OTY126" s="10"/>
      <c r="OTZ126" s="10"/>
      <c r="OUA126" s="10"/>
      <c r="OUB126" s="10"/>
      <c r="OUC126" s="10"/>
      <c r="OUD126" s="10"/>
      <c r="OUE126" s="10"/>
      <c r="OUF126" s="10"/>
      <c r="OUG126" s="10"/>
      <c r="OUH126" s="10"/>
      <c r="OUI126" s="10"/>
      <c r="OUJ126" s="10"/>
      <c r="OUK126" s="10"/>
      <c r="OUL126" s="10"/>
      <c r="OUM126" s="10"/>
      <c r="OUN126" s="10"/>
      <c r="OUO126" s="10"/>
      <c r="OUP126" s="10"/>
      <c r="OUQ126" s="10"/>
      <c r="OUR126" s="10"/>
      <c r="OUS126" s="10"/>
      <c r="OUT126" s="10"/>
      <c r="OUU126" s="10"/>
      <c r="OUV126" s="10"/>
      <c r="OUW126" s="10"/>
      <c r="OUX126" s="10"/>
      <c r="OUY126" s="10"/>
      <c r="OUZ126" s="10"/>
      <c r="OVA126" s="10"/>
      <c r="OVB126" s="10"/>
      <c r="OVC126" s="10"/>
      <c r="OVD126" s="10"/>
      <c r="OVE126" s="10"/>
      <c r="OVF126" s="10"/>
      <c r="OVG126" s="10"/>
      <c r="OVH126" s="10"/>
      <c r="OVI126" s="10"/>
      <c r="OVJ126" s="10"/>
      <c r="OVK126" s="10"/>
      <c r="OVL126" s="10"/>
      <c r="OVM126" s="10"/>
      <c r="OVN126" s="10"/>
      <c r="OVO126" s="10"/>
      <c r="OVP126" s="10"/>
      <c r="OVQ126" s="10"/>
      <c r="OVR126" s="10"/>
      <c r="OVS126" s="10"/>
      <c r="OVT126" s="10"/>
      <c r="OVU126" s="10"/>
      <c r="OVV126" s="10"/>
      <c r="OVW126" s="10"/>
      <c r="OVX126" s="10"/>
      <c r="OVY126" s="10"/>
      <c r="OVZ126" s="10"/>
      <c r="OWA126" s="10"/>
      <c r="OWB126" s="10"/>
      <c r="OWC126" s="10"/>
      <c r="OWD126" s="10"/>
      <c r="OWE126" s="10"/>
      <c r="OWF126" s="10"/>
      <c r="OWG126" s="10"/>
      <c r="OWH126" s="10"/>
      <c r="OWI126" s="10"/>
      <c r="OWJ126" s="10"/>
      <c r="OWK126" s="10"/>
      <c r="OWL126" s="10"/>
      <c r="OWM126" s="10"/>
      <c r="OWN126" s="10"/>
      <c r="OWO126" s="10"/>
      <c r="OWP126" s="10"/>
      <c r="OWQ126" s="10"/>
      <c r="OWR126" s="10"/>
      <c r="OWS126" s="10"/>
      <c r="OWT126" s="10"/>
      <c r="OWU126" s="10"/>
      <c r="OWV126" s="10"/>
      <c r="OWW126" s="10"/>
      <c r="OWX126" s="10"/>
      <c r="OWY126" s="10"/>
      <c r="OWZ126" s="10"/>
      <c r="OXA126" s="10"/>
      <c r="OXB126" s="10"/>
      <c r="OXC126" s="10"/>
      <c r="OXD126" s="10"/>
      <c r="OXE126" s="10"/>
      <c r="OXF126" s="10"/>
      <c r="OXG126" s="10"/>
      <c r="OXH126" s="10"/>
      <c r="OXI126" s="10"/>
      <c r="OXJ126" s="10"/>
      <c r="OXK126" s="10"/>
      <c r="OXL126" s="10"/>
      <c r="OXM126" s="10"/>
      <c r="OXN126" s="10"/>
      <c r="OXO126" s="10"/>
      <c r="OXP126" s="10"/>
      <c r="OXQ126" s="10"/>
      <c r="OXR126" s="10"/>
      <c r="OXS126" s="10"/>
      <c r="OXT126" s="10"/>
      <c r="OXU126" s="10"/>
      <c r="OXV126" s="10"/>
      <c r="OXW126" s="10"/>
      <c r="OXX126" s="10"/>
      <c r="OXY126" s="10"/>
      <c r="OXZ126" s="10"/>
      <c r="OYA126" s="10"/>
      <c r="OYB126" s="10"/>
      <c r="OYC126" s="10"/>
      <c r="OYD126" s="10"/>
      <c r="OYE126" s="10"/>
      <c r="OYF126" s="10"/>
      <c r="OYG126" s="10"/>
      <c r="OYH126" s="10"/>
      <c r="OYI126" s="10"/>
      <c r="OYJ126" s="10"/>
      <c r="OYK126" s="10"/>
      <c r="OYL126" s="10"/>
      <c r="OYM126" s="10"/>
      <c r="OYN126" s="10"/>
      <c r="OYO126" s="10"/>
      <c r="OYP126" s="10"/>
      <c r="OYQ126" s="10"/>
      <c r="OYR126" s="10"/>
      <c r="OYS126" s="10"/>
      <c r="OYT126" s="10"/>
      <c r="OYU126" s="10"/>
      <c r="OYV126" s="10"/>
      <c r="OYW126" s="10"/>
      <c r="OYX126" s="10"/>
      <c r="OYY126" s="10"/>
      <c r="OYZ126" s="10"/>
      <c r="OZA126" s="10"/>
      <c r="OZB126" s="10"/>
      <c r="OZC126" s="10"/>
      <c r="OZD126" s="10"/>
      <c r="OZE126" s="10"/>
      <c r="OZF126" s="10"/>
      <c r="OZG126" s="10"/>
      <c r="OZH126" s="10"/>
      <c r="OZI126" s="10"/>
      <c r="OZJ126" s="10"/>
      <c r="OZK126" s="10"/>
      <c r="OZL126" s="10"/>
      <c r="OZM126" s="10"/>
      <c r="OZN126" s="10"/>
      <c r="OZO126" s="10"/>
      <c r="OZP126" s="10"/>
      <c r="OZQ126" s="10"/>
      <c r="OZR126" s="10"/>
      <c r="OZS126" s="10"/>
      <c r="OZT126" s="10"/>
      <c r="OZU126" s="10"/>
      <c r="OZV126" s="10"/>
      <c r="OZW126" s="10"/>
      <c r="OZX126" s="10"/>
      <c r="OZY126" s="10"/>
      <c r="OZZ126" s="10"/>
      <c r="PAA126" s="10"/>
      <c r="PAB126" s="10"/>
      <c r="PAC126" s="10"/>
      <c r="PAD126" s="10"/>
      <c r="PAE126" s="10"/>
      <c r="PAF126" s="10"/>
      <c r="PAG126" s="10"/>
      <c r="PAH126" s="10"/>
      <c r="PAI126" s="10"/>
      <c r="PAJ126" s="10"/>
      <c r="PAK126" s="10"/>
      <c r="PAL126" s="10"/>
      <c r="PAM126" s="10"/>
      <c r="PAN126" s="10"/>
      <c r="PAO126" s="10"/>
      <c r="PAP126" s="10"/>
      <c r="PAQ126" s="10"/>
      <c r="PAR126" s="10"/>
      <c r="PAS126" s="10"/>
      <c r="PAT126" s="10"/>
      <c r="PAU126" s="10"/>
      <c r="PAV126" s="10"/>
      <c r="PAW126" s="10"/>
      <c r="PAX126" s="10"/>
      <c r="PAY126" s="10"/>
      <c r="PAZ126" s="10"/>
      <c r="PBA126" s="10"/>
      <c r="PBB126" s="10"/>
      <c r="PBC126" s="10"/>
      <c r="PBD126" s="10"/>
      <c r="PBE126" s="10"/>
      <c r="PBF126" s="10"/>
      <c r="PBG126" s="10"/>
      <c r="PBH126" s="10"/>
      <c r="PBI126" s="10"/>
      <c r="PBJ126" s="10"/>
      <c r="PBK126" s="10"/>
      <c r="PBL126" s="10"/>
      <c r="PBM126" s="10"/>
      <c r="PBN126" s="10"/>
      <c r="PBO126" s="10"/>
      <c r="PBP126" s="10"/>
      <c r="PBQ126" s="10"/>
      <c r="PBR126" s="10"/>
      <c r="PBS126" s="10"/>
      <c r="PBT126" s="10"/>
      <c r="PBU126" s="10"/>
      <c r="PBV126" s="10"/>
      <c r="PBW126" s="10"/>
      <c r="PBX126" s="10"/>
      <c r="PBY126" s="10"/>
      <c r="PBZ126" s="10"/>
      <c r="PCA126" s="10"/>
      <c r="PCB126" s="10"/>
      <c r="PCC126" s="10"/>
      <c r="PCD126" s="10"/>
      <c r="PCE126" s="10"/>
      <c r="PCF126" s="10"/>
      <c r="PCG126" s="10"/>
      <c r="PCH126" s="10"/>
      <c r="PCI126" s="10"/>
      <c r="PCJ126" s="10"/>
      <c r="PCK126" s="10"/>
      <c r="PCL126" s="10"/>
      <c r="PCM126" s="10"/>
      <c r="PCN126" s="10"/>
      <c r="PCO126" s="10"/>
      <c r="PCP126" s="10"/>
      <c r="PCQ126" s="10"/>
      <c r="PCR126" s="10"/>
      <c r="PCS126" s="10"/>
      <c r="PCT126" s="10"/>
      <c r="PCU126" s="10"/>
      <c r="PCV126" s="10"/>
      <c r="PCW126" s="10"/>
      <c r="PCX126" s="10"/>
      <c r="PCY126" s="10"/>
      <c r="PCZ126" s="10"/>
      <c r="PDA126" s="10"/>
      <c r="PDB126" s="10"/>
      <c r="PDC126" s="10"/>
      <c r="PDD126" s="10"/>
      <c r="PDE126" s="10"/>
      <c r="PDF126" s="10"/>
      <c r="PDG126" s="10"/>
      <c r="PDH126" s="10"/>
      <c r="PDI126" s="10"/>
      <c r="PDJ126" s="10"/>
      <c r="PDK126" s="10"/>
      <c r="PDL126" s="10"/>
      <c r="PDM126" s="10"/>
      <c r="PDN126" s="10"/>
      <c r="PDO126" s="10"/>
      <c r="PDP126" s="10"/>
      <c r="PDQ126" s="10"/>
      <c r="PDR126" s="10"/>
      <c r="PDS126" s="10"/>
      <c r="PDT126" s="10"/>
      <c r="PDU126" s="10"/>
      <c r="PDV126" s="10"/>
      <c r="PDW126" s="10"/>
      <c r="PDX126" s="10"/>
      <c r="PDY126" s="10"/>
      <c r="PDZ126" s="10"/>
      <c r="PEA126" s="10"/>
      <c r="PEB126" s="10"/>
      <c r="PEC126" s="10"/>
      <c r="PED126" s="10"/>
      <c r="PEE126" s="10"/>
      <c r="PEF126" s="10"/>
      <c r="PEG126" s="10"/>
      <c r="PEH126" s="10"/>
      <c r="PEI126" s="10"/>
      <c r="PEJ126" s="10"/>
      <c r="PEK126" s="10"/>
      <c r="PEL126" s="10"/>
      <c r="PEM126" s="10"/>
      <c r="PEN126" s="10"/>
      <c r="PEO126" s="10"/>
      <c r="PEP126" s="10"/>
      <c r="PEQ126" s="10"/>
      <c r="PER126" s="10"/>
      <c r="PES126" s="10"/>
      <c r="PET126" s="10"/>
      <c r="PEU126" s="10"/>
      <c r="PEV126" s="10"/>
      <c r="PEW126" s="10"/>
      <c r="PEX126" s="10"/>
      <c r="PEY126" s="10"/>
      <c r="PEZ126" s="10"/>
      <c r="PFA126" s="10"/>
      <c r="PFB126" s="10"/>
      <c r="PFC126" s="10"/>
      <c r="PFD126" s="10"/>
      <c r="PFE126" s="10"/>
      <c r="PFF126" s="10"/>
      <c r="PFG126" s="10"/>
      <c r="PFH126" s="10"/>
      <c r="PFI126" s="10"/>
      <c r="PFJ126" s="10"/>
      <c r="PFK126" s="10"/>
      <c r="PFL126" s="10"/>
      <c r="PFM126" s="10"/>
      <c r="PFN126" s="10"/>
      <c r="PFO126" s="10"/>
      <c r="PFP126" s="10"/>
      <c r="PFQ126" s="10"/>
      <c r="PFR126" s="10"/>
      <c r="PFS126" s="10"/>
      <c r="PFT126" s="10"/>
      <c r="PFU126" s="10"/>
      <c r="PFV126" s="10"/>
      <c r="PFW126" s="10"/>
      <c r="PFX126" s="10"/>
      <c r="PFY126" s="10"/>
      <c r="PFZ126" s="10"/>
      <c r="PGA126" s="10"/>
      <c r="PGB126" s="10"/>
      <c r="PGC126" s="10"/>
      <c r="PGD126" s="10"/>
      <c r="PGE126" s="10"/>
      <c r="PGF126" s="10"/>
      <c r="PGG126" s="10"/>
      <c r="PGH126" s="10"/>
      <c r="PGI126" s="10"/>
      <c r="PGJ126" s="10"/>
      <c r="PGK126" s="10"/>
      <c r="PGL126" s="10"/>
      <c r="PGM126" s="10"/>
      <c r="PGN126" s="10"/>
      <c r="PGO126" s="10"/>
      <c r="PGP126" s="10"/>
      <c r="PGQ126" s="10"/>
      <c r="PGR126" s="10"/>
      <c r="PGS126" s="10"/>
      <c r="PGT126" s="10"/>
      <c r="PGU126" s="10"/>
      <c r="PGV126" s="10"/>
      <c r="PGW126" s="10"/>
      <c r="PGX126" s="10"/>
      <c r="PGY126" s="10"/>
      <c r="PGZ126" s="10"/>
      <c r="PHA126" s="10"/>
      <c r="PHB126" s="10"/>
      <c r="PHC126" s="10"/>
      <c r="PHD126" s="10"/>
      <c r="PHE126" s="10"/>
      <c r="PHF126" s="10"/>
      <c r="PHG126" s="10"/>
      <c r="PHH126" s="10"/>
      <c r="PHI126" s="10"/>
      <c r="PHJ126" s="10"/>
      <c r="PHK126" s="10"/>
      <c r="PHL126" s="10"/>
      <c r="PHM126" s="10"/>
      <c r="PHN126" s="10"/>
      <c r="PHO126" s="10"/>
      <c r="PHP126" s="10"/>
      <c r="PHQ126" s="10"/>
      <c r="PHR126" s="10"/>
      <c r="PHS126" s="10"/>
      <c r="PHT126" s="10"/>
      <c r="PHU126" s="10"/>
      <c r="PHV126" s="10"/>
      <c r="PHW126" s="10"/>
      <c r="PHX126" s="10"/>
      <c r="PHY126" s="10"/>
      <c r="PHZ126" s="10"/>
      <c r="PIA126" s="10"/>
      <c r="PIB126" s="10"/>
      <c r="PIC126" s="10"/>
      <c r="PID126" s="10"/>
      <c r="PIE126" s="10"/>
      <c r="PIF126" s="10"/>
      <c r="PIG126" s="10"/>
      <c r="PIH126" s="10"/>
      <c r="PII126" s="10"/>
      <c r="PIJ126" s="10"/>
      <c r="PIK126" s="10"/>
      <c r="PIL126" s="10"/>
      <c r="PIM126" s="10"/>
      <c r="PIN126" s="10"/>
      <c r="PIO126" s="10"/>
      <c r="PIP126" s="10"/>
      <c r="PIQ126" s="10"/>
      <c r="PIR126" s="10"/>
      <c r="PIS126" s="10"/>
      <c r="PIT126" s="10"/>
      <c r="PIU126" s="10"/>
      <c r="PIV126" s="10"/>
      <c r="PIW126" s="10"/>
      <c r="PIX126" s="10"/>
      <c r="PIY126" s="10"/>
      <c r="PIZ126" s="10"/>
      <c r="PJA126" s="10"/>
      <c r="PJB126" s="10"/>
      <c r="PJC126" s="10"/>
      <c r="PJD126" s="10"/>
      <c r="PJE126" s="10"/>
      <c r="PJF126" s="10"/>
      <c r="PJG126" s="10"/>
      <c r="PJH126" s="10"/>
      <c r="PJI126" s="10"/>
      <c r="PJJ126" s="10"/>
      <c r="PJK126" s="10"/>
      <c r="PJL126" s="10"/>
      <c r="PJM126" s="10"/>
      <c r="PJN126" s="10"/>
      <c r="PJO126" s="10"/>
      <c r="PJP126" s="10"/>
      <c r="PJQ126" s="10"/>
      <c r="PJR126" s="10"/>
      <c r="PJS126" s="10"/>
      <c r="PJT126" s="10"/>
      <c r="PJU126" s="10"/>
      <c r="PJV126" s="10"/>
      <c r="PJW126" s="10"/>
      <c r="PJX126" s="10"/>
      <c r="PJY126" s="10"/>
      <c r="PJZ126" s="10"/>
      <c r="PKA126" s="10"/>
      <c r="PKB126" s="10"/>
      <c r="PKC126" s="10"/>
      <c r="PKD126" s="10"/>
      <c r="PKE126" s="10"/>
      <c r="PKF126" s="10"/>
      <c r="PKG126" s="10"/>
      <c r="PKH126" s="10"/>
      <c r="PKI126" s="10"/>
      <c r="PKJ126" s="10"/>
      <c r="PKK126" s="10"/>
      <c r="PKL126" s="10"/>
      <c r="PKM126" s="10"/>
      <c r="PKN126" s="10"/>
      <c r="PKO126" s="10"/>
      <c r="PKP126" s="10"/>
      <c r="PKQ126" s="10"/>
      <c r="PKR126" s="10"/>
      <c r="PKS126" s="10"/>
      <c r="PKT126" s="10"/>
      <c r="PKU126" s="10"/>
      <c r="PKV126" s="10"/>
      <c r="PKW126" s="10"/>
      <c r="PKX126" s="10"/>
      <c r="PKY126" s="10"/>
      <c r="PKZ126" s="10"/>
      <c r="PLA126" s="10"/>
      <c r="PLB126" s="10"/>
      <c r="PLC126" s="10"/>
      <c r="PLD126" s="10"/>
      <c r="PLE126" s="10"/>
      <c r="PLF126" s="10"/>
      <c r="PLG126" s="10"/>
      <c r="PLH126" s="10"/>
      <c r="PLI126" s="10"/>
      <c r="PLJ126" s="10"/>
      <c r="PLK126" s="10"/>
      <c r="PLL126" s="10"/>
      <c r="PLM126" s="10"/>
      <c r="PLN126" s="10"/>
      <c r="PLO126" s="10"/>
      <c r="PLP126" s="10"/>
      <c r="PLQ126" s="10"/>
      <c r="PLR126" s="10"/>
      <c r="PLS126" s="10"/>
      <c r="PLT126" s="10"/>
      <c r="PLU126" s="10"/>
      <c r="PLV126" s="10"/>
      <c r="PLW126" s="10"/>
      <c r="PLX126" s="10"/>
      <c r="PLY126" s="10"/>
      <c r="PLZ126" s="10"/>
      <c r="PMA126" s="10"/>
      <c r="PMB126" s="10"/>
      <c r="PMC126" s="10"/>
      <c r="PMD126" s="10"/>
      <c r="PME126" s="10"/>
      <c r="PMF126" s="10"/>
      <c r="PMG126" s="10"/>
      <c r="PMH126" s="10"/>
      <c r="PMI126" s="10"/>
      <c r="PMJ126" s="10"/>
      <c r="PMK126" s="10"/>
      <c r="PML126" s="10"/>
      <c r="PMM126" s="10"/>
      <c r="PMN126" s="10"/>
      <c r="PMO126" s="10"/>
      <c r="PMP126" s="10"/>
      <c r="PMQ126" s="10"/>
      <c r="PMR126" s="10"/>
      <c r="PMS126" s="10"/>
      <c r="PMT126" s="10"/>
      <c r="PMU126" s="10"/>
      <c r="PMV126" s="10"/>
      <c r="PMW126" s="10"/>
      <c r="PMX126" s="10"/>
      <c r="PMY126" s="10"/>
      <c r="PMZ126" s="10"/>
      <c r="PNA126" s="10"/>
      <c r="PNB126" s="10"/>
      <c r="PNC126" s="10"/>
      <c r="PND126" s="10"/>
      <c r="PNE126" s="10"/>
      <c r="PNF126" s="10"/>
      <c r="PNG126" s="10"/>
      <c r="PNH126" s="10"/>
      <c r="PNI126" s="10"/>
      <c r="PNJ126" s="10"/>
      <c r="PNK126" s="10"/>
      <c r="PNL126" s="10"/>
      <c r="PNM126" s="10"/>
      <c r="PNN126" s="10"/>
      <c r="PNO126" s="10"/>
      <c r="PNP126" s="10"/>
      <c r="PNQ126" s="10"/>
      <c r="PNR126" s="10"/>
      <c r="PNS126" s="10"/>
      <c r="PNT126" s="10"/>
      <c r="PNU126" s="10"/>
      <c r="PNV126" s="10"/>
      <c r="PNW126" s="10"/>
      <c r="PNX126" s="10"/>
      <c r="PNY126" s="10"/>
      <c r="PNZ126" s="10"/>
      <c r="POA126" s="10"/>
      <c r="POB126" s="10"/>
      <c r="POC126" s="10"/>
      <c r="POD126" s="10"/>
      <c r="POE126" s="10"/>
      <c r="POF126" s="10"/>
      <c r="POG126" s="10"/>
      <c r="POH126" s="10"/>
      <c r="POI126" s="10"/>
      <c r="POJ126" s="10"/>
      <c r="POK126" s="10"/>
      <c r="POL126" s="10"/>
      <c r="POM126" s="10"/>
      <c r="PON126" s="10"/>
      <c r="POO126" s="10"/>
      <c r="POP126" s="10"/>
      <c r="POQ126" s="10"/>
      <c r="POR126" s="10"/>
      <c r="POS126" s="10"/>
      <c r="POT126" s="10"/>
      <c r="POU126" s="10"/>
      <c r="POV126" s="10"/>
      <c r="POW126" s="10"/>
      <c r="POX126" s="10"/>
      <c r="POY126" s="10"/>
      <c r="POZ126" s="10"/>
      <c r="PPA126" s="10"/>
      <c r="PPB126" s="10"/>
      <c r="PPC126" s="10"/>
      <c r="PPD126" s="10"/>
      <c r="PPE126" s="10"/>
      <c r="PPF126" s="10"/>
      <c r="PPG126" s="10"/>
      <c r="PPH126" s="10"/>
      <c r="PPI126" s="10"/>
      <c r="PPJ126" s="10"/>
      <c r="PPK126" s="10"/>
      <c r="PPL126" s="10"/>
      <c r="PPM126" s="10"/>
      <c r="PPN126" s="10"/>
      <c r="PPO126" s="10"/>
      <c r="PPP126" s="10"/>
      <c r="PPQ126" s="10"/>
      <c r="PPR126" s="10"/>
      <c r="PPS126" s="10"/>
      <c r="PPT126" s="10"/>
      <c r="PPU126" s="10"/>
      <c r="PPV126" s="10"/>
      <c r="PPW126" s="10"/>
      <c r="PPX126" s="10"/>
      <c r="PPY126" s="10"/>
      <c r="PPZ126" s="10"/>
      <c r="PQA126" s="10"/>
      <c r="PQB126" s="10"/>
      <c r="PQC126" s="10"/>
      <c r="PQD126" s="10"/>
      <c r="PQE126" s="10"/>
      <c r="PQF126" s="10"/>
      <c r="PQG126" s="10"/>
      <c r="PQH126" s="10"/>
      <c r="PQI126" s="10"/>
      <c r="PQJ126" s="10"/>
      <c r="PQK126" s="10"/>
      <c r="PQL126" s="10"/>
      <c r="PQM126" s="10"/>
      <c r="PQN126" s="10"/>
      <c r="PQO126" s="10"/>
      <c r="PQP126" s="10"/>
      <c r="PQQ126" s="10"/>
      <c r="PQR126" s="10"/>
      <c r="PQS126" s="10"/>
      <c r="PQT126" s="10"/>
      <c r="PQU126" s="10"/>
      <c r="PQV126" s="10"/>
      <c r="PQW126" s="10"/>
      <c r="PQX126" s="10"/>
      <c r="PQY126" s="10"/>
      <c r="PQZ126" s="10"/>
      <c r="PRA126" s="10"/>
      <c r="PRB126" s="10"/>
      <c r="PRC126" s="10"/>
      <c r="PRD126" s="10"/>
      <c r="PRE126" s="10"/>
      <c r="PRF126" s="10"/>
      <c r="PRG126" s="10"/>
      <c r="PRH126" s="10"/>
      <c r="PRI126" s="10"/>
      <c r="PRJ126" s="10"/>
      <c r="PRK126" s="10"/>
      <c r="PRL126" s="10"/>
      <c r="PRM126" s="10"/>
      <c r="PRN126" s="10"/>
      <c r="PRO126" s="10"/>
      <c r="PRP126" s="10"/>
      <c r="PRQ126" s="10"/>
      <c r="PRR126" s="10"/>
      <c r="PRS126" s="10"/>
      <c r="PRT126" s="10"/>
      <c r="PRU126" s="10"/>
      <c r="PRV126" s="10"/>
      <c r="PRW126" s="10"/>
      <c r="PRX126" s="10"/>
      <c r="PRY126" s="10"/>
      <c r="PRZ126" s="10"/>
      <c r="PSA126" s="10"/>
      <c r="PSB126" s="10"/>
      <c r="PSC126" s="10"/>
      <c r="PSD126" s="10"/>
      <c r="PSE126" s="10"/>
      <c r="PSF126" s="10"/>
      <c r="PSG126" s="10"/>
      <c r="PSH126" s="10"/>
      <c r="PSI126" s="10"/>
      <c r="PSJ126" s="10"/>
      <c r="PSK126" s="10"/>
      <c r="PSL126" s="10"/>
      <c r="PSM126" s="10"/>
      <c r="PSN126" s="10"/>
      <c r="PSO126" s="10"/>
      <c r="PSP126" s="10"/>
      <c r="PSQ126" s="10"/>
      <c r="PSR126" s="10"/>
      <c r="PSS126" s="10"/>
      <c r="PST126" s="10"/>
      <c r="PSU126" s="10"/>
      <c r="PSV126" s="10"/>
      <c r="PSW126" s="10"/>
      <c r="PSX126" s="10"/>
      <c r="PSY126" s="10"/>
      <c r="PSZ126" s="10"/>
      <c r="PTA126" s="10"/>
      <c r="PTB126" s="10"/>
      <c r="PTC126" s="10"/>
      <c r="PTD126" s="10"/>
      <c r="PTE126" s="10"/>
      <c r="PTF126" s="10"/>
      <c r="PTG126" s="10"/>
      <c r="PTH126" s="10"/>
      <c r="PTI126" s="10"/>
      <c r="PTJ126" s="10"/>
      <c r="PTK126" s="10"/>
      <c r="PTL126" s="10"/>
      <c r="PTM126" s="10"/>
      <c r="PTN126" s="10"/>
      <c r="PTO126" s="10"/>
      <c r="PTP126" s="10"/>
      <c r="PTQ126" s="10"/>
      <c r="PTR126" s="10"/>
      <c r="PTS126" s="10"/>
      <c r="PTT126" s="10"/>
      <c r="PTU126" s="10"/>
      <c r="PTV126" s="10"/>
      <c r="PTW126" s="10"/>
      <c r="PTX126" s="10"/>
      <c r="PTY126" s="10"/>
      <c r="PTZ126" s="10"/>
      <c r="PUA126" s="10"/>
      <c r="PUB126" s="10"/>
      <c r="PUC126" s="10"/>
      <c r="PUD126" s="10"/>
      <c r="PUE126" s="10"/>
      <c r="PUF126" s="10"/>
      <c r="PUG126" s="10"/>
      <c r="PUH126" s="10"/>
      <c r="PUI126" s="10"/>
      <c r="PUJ126" s="10"/>
      <c r="PUK126" s="10"/>
      <c r="PUL126" s="10"/>
      <c r="PUM126" s="10"/>
      <c r="PUN126" s="10"/>
      <c r="PUO126" s="10"/>
      <c r="PUP126" s="10"/>
      <c r="PUQ126" s="10"/>
      <c r="PUR126" s="10"/>
      <c r="PUS126" s="10"/>
      <c r="PUT126" s="10"/>
      <c r="PUU126" s="10"/>
      <c r="PUV126" s="10"/>
      <c r="PUW126" s="10"/>
      <c r="PUX126" s="10"/>
      <c r="PUY126" s="10"/>
      <c r="PUZ126" s="10"/>
      <c r="PVA126" s="10"/>
      <c r="PVB126" s="10"/>
      <c r="PVC126" s="10"/>
      <c r="PVD126" s="10"/>
      <c r="PVE126" s="10"/>
      <c r="PVF126" s="10"/>
      <c r="PVG126" s="10"/>
      <c r="PVH126" s="10"/>
      <c r="PVI126" s="10"/>
      <c r="PVJ126" s="10"/>
      <c r="PVK126" s="10"/>
      <c r="PVL126" s="10"/>
      <c r="PVM126" s="10"/>
      <c r="PVN126" s="10"/>
      <c r="PVO126" s="10"/>
      <c r="PVP126" s="10"/>
      <c r="PVQ126" s="10"/>
      <c r="PVR126" s="10"/>
      <c r="PVS126" s="10"/>
      <c r="PVT126" s="10"/>
      <c r="PVU126" s="10"/>
      <c r="PVV126" s="10"/>
      <c r="PVW126" s="10"/>
      <c r="PVX126" s="10"/>
      <c r="PVY126" s="10"/>
      <c r="PVZ126" s="10"/>
      <c r="PWA126" s="10"/>
      <c r="PWB126" s="10"/>
      <c r="PWC126" s="10"/>
      <c r="PWD126" s="10"/>
      <c r="PWE126" s="10"/>
      <c r="PWF126" s="10"/>
      <c r="PWG126" s="10"/>
      <c r="PWH126" s="10"/>
      <c r="PWI126" s="10"/>
      <c r="PWJ126" s="10"/>
      <c r="PWK126" s="10"/>
      <c r="PWL126" s="10"/>
      <c r="PWM126" s="10"/>
      <c r="PWN126" s="10"/>
      <c r="PWO126" s="10"/>
      <c r="PWP126" s="10"/>
      <c r="PWQ126" s="10"/>
      <c r="PWR126" s="10"/>
      <c r="PWS126" s="10"/>
      <c r="PWT126" s="10"/>
      <c r="PWU126" s="10"/>
      <c r="PWV126" s="10"/>
      <c r="PWW126" s="10"/>
      <c r="PWX126" s="10"/>
      <c r="PWY126" s="10"/>
      <c r="PWZ126" s="10"/>
      <c r="PXA126" s="10"/>
      <c r="PXB126" s="10"/>
      <c r="PXC126" s="10"/>
      <c r="PXD126" s="10"/>
      <c r="PXE126" s="10"/>
      <c r="PXF126" s="10"/>
      <c r="PXG126" s="10"/>
      <c r="PXH126" s="10"/>
      <c r="PXI126" s="10"/>
      <c r="PXJ126" s="10"/>
      <c r="PXK126" s="10"/>
      <c r="PXL126" s="10"/>
      <c r="PXM126" s="10"/>
      <c r="PXN126" s="10"/>
      <c r="PXO126" s="10"/>
      <c r="PXP126" s="10"/>
      <c r="PXQ126" s="10"/>
      <c r="PXR126" s="10"/>
      <c r="PXS126" s="10"/>
      <c r="PXT126" s="10"/>
      <c r="PXU126" s="10"/>
      <c r="PXV126" s="10"/>
      <c r="PXW126" s="10"/>
      <c r="PXX126" s="10"/>
      <c r="PXY126" s="10"/>
      <c r="PXZ126" s="10"/>
      <c r="PYA126" s="10"/>
      <c r="PYB126" s="10"/>
      <c r="PYC126" s="10"/>
      <c r="PYD126" s="10"/>
      <c r="PYE126" s="10"/>
      <c r="PYF126" s="10"/>
      <c r="PYG126" s="10"/>
      <c r="PYH126" s="10"/>
      <c r="PYI126" s="10"/>
      <c r="PYJ126" s="10"/>
      <c r="PYK126" s="10"/>
      <c r="PYL126" s="10"/>
      <c r="PYM126" s="10"/>
      <c r="PYN126" s="10"/>
      <c r="PYO126" s="10"/>
      <c r="PYP126" s="10"/>
      <c r="PYQ126" s="10"/>
      <c r="PYR126" s="10"/>
      <c r="PYS126" s="10"/>
      <c r="PYT126" s="10"/>
      <c r="PYU126" s="10"/>
      <c r="PYV126" s="10"/>
      <c r="PYW126" s="10"/>
      <c r="PYX126" s="10"/>
      <c r="PYY126" s="10"/>
      <c r="PYZ126" s="10"/>
      <c r="PZA126" s="10"/>
      <c r="PZB126" s="10"/>
      <c r="PZC126" s="10"/>
      <c r="PZD126" s="10"/>
      <c r="PZE126" s="10"/>
      <c r="PZF126" s="10"/>
      <c r="PZG126" s="10"/>
      <c r="PZH126" s="10"/>
      <c r="PZI126" s="10"/>
      <c r="PZJ126" s="10"/>
      <c r="PZK126" s="10"/>
      <c r="PZL126" s="10"/>
      <c r="PZM126" s="10"/>
      <c r="PZN126" s="10"/>
      <c r="PZO126" s="10"/>
      <c r="PZP126" s="10"/>
      <c r="PZQ126" s="10"/>
      <c r="PZR126" s="10"/>
      <c r="PZS126" s="10"/>
      <c r="PZT126" s="10"/>
      <c r="PZU126" s="10"/>
      <c r="PZV126" s="10"/>
      <c r="PZW126" s="10"/>
      <c r="PZX126" s="10"/>
      <c r="PZY126" s="10"/>
      <c r="PZZ126" s="10"/>
      <c r="QAA126" s="10"/>
      <c r="QAB126" s="10"/>
      <c r="QAC126" s="10"/>
      <c r="QAD126" s="10"/>
      <c r="QAE126" s="10"/>
      <c r="QAF126" s="10"/>
      <c r="QAG126" s="10"/>
      <c r="QAH126" s="10"/>
      <c r="QAI126" s="10"/>
      <c r="QAJ126" s="10"/>
      <c r="QAK126" s="10"/>
      <c r="QAL126" s="10"/>
      <c r="QAM126" s="10"/>
      <c r="QAN126" s="10"/>
      <c r="QAO126" s="10"/>
      <c r="QAP126" s="10"/>
      <c r="QAQ126" s="10"/>
      <c r="QAR126" s="10"/>
      <c r="QAS126" s="10"/>
      <c r="QAT126" s="10"/>
      <c r="QAU126" s="10"/>
      <c r="QAV126" s="10"/>
      <c r="QAW126" s="10"/>
      <c r="QAX126" s="10"/>
      <c r="QAY126" s="10"/>
      <c r="QAZ126" s="10"/>
      <c r="QBA126" s="10"/>
      <c r="QBB126" s="10"/>
      <c r="QBC126" s="10"/>
      <c r="QBD126" s="10"/>
      <c r="QBE126" s="10"/>
      <c r="QBF126" s="10"/>
      <c r="QBG126" s="10"/>
      <c r="QBH126" s="10"/>
      <c r="QBI126" s="10"/>
      <c r="QBJ126" s="10"/>
      <c r="QBK126" s="10"/>
      <c r="QBL126" s="10"/>
      <c r="QBM126" s="10"/>
      <c r="QBN126" s="10"/>
      <c r="QBO126" s="10"/>
      <c r="QBP126" s="10"/>
      <c r="QBQ126" s="10"/>
      <c r="QBR126" s="10"/>
      <c r="QBS126" s="10"/>
      <c r="QBT126" s="10"/>
      <c r="QBU126" s="10"/>
      <c r="QBV126" s="10"/>
      <c r="QBW126" s="10"/>
      <c r="QBX126" s="10"/>
      <c r="QBY126" s="10"/>
      <c r="QBZ126" s="10"/>
      <c r="QCA126" s="10"/>
      <c r="QCB126" s="10"/>
      <c r="QCC126" s="10"/>
      <c r="QCD126" s="10"/>
      <c r="QCE126" s="10"/>
      <c r="QCF126" s="10"/>
      <c r="QCG126" s="10"/>
      <c r="QCH126" s="10"/>
      <c r="QCI126" s="10"/>
      <c r="QCJ126" s="10"/>
      <c r="QCK126" s="10"/>
      <c r="QCL126" s="10"/>
      <c r="QCM126" s="10"/>
      <c r="QCN126" s="10"/>
      <c r="QCO126" s="10"/>
      <c r="QCP126" s="10"/>
      <c r="QCQ126" s="10"/>
      <c r="QCR126" s="10"/>
      <c r="QCS126" s="10"/>
      <c r="QCT126" s="10"/>
      <c r="QCU126" s="10"/>
      <c r="QCV126" s="10"/>
      <c r="QCW126" s="10"/>
      <c r="QCX126" s="10"/>
      <c r="QCY126" s="10"/>
      <c r="QCZ126" s="10"/>
      <c r="QDA126" s="10"/>
      <c r="QDB126" s="10"/>
      <c r="QDC126" s="10"/>
      <c r="QDD126" s="10"/>
      <c r="QDE126" s="10"/>
      <c r="QDF126" s="10"/>
      <c r="QDG126" s="10"/>
      <c r="QDH126" s="10"/>
      <c r="QDI126" s="10"/>
      <c r="QDJ126" s="10"/>
      <c r="QDK126" s="10"/>
      <c r="QDL126" s="10"/>
      <c r="QDM126" s="10"/>
      <c r="QDN126" s="10"/>
      <c r="QDO126" s="10"/>
      <c r="QDP126" s="10"/>
      <c r="QDQ126" s="10"/>
      <c r="QDR126" s="10"/>
      <c r="QDS126" s="10"/>
      <c r="QDT126" s="10"/>
      <c r="QDU126" s="10"/>
      <c r="QDV126" s="10"/>
      <c r="QDW126" s="10"/>
      <c r="QDX126" s="10"/>
      <c r="QDY126" s="10"/>
      <c r="QDZ126" s="10"/>
      <c r="QEA126" s="10"/>
      <c r="QEB126" s="10"/>
      <c r="QEC126" s="10"/>
      <c r="QED126" s="10"/>
      <c r="QEE126" s="10"/>
      <c r="QEF126" s="10"/>
      <c r="QEG126" s="10"/>
      <c r="QEH126" s="10"/>
      <c r="QEI126" s="10"/>
      <c r="QEJ126" s="10"/>
      <c r="QEK126" s="10"/>
      <c r="QEL126" s="10"/>
      <c r="QEM126" s="10"/>
      <c r="QEN126" s="10"/>
      <c r="QEO126" s="10"/>
      <c r="QEP126" s="10"/>
      <c r="QEQ126" s="10"/>
      <c r="QER126" s="10"/>
      <c r="QES126" s="10"/>
      <c r="QET126" s="10"/>
      <c r="QEU126" s="10"/>
      <c r="QEV126" s="10"/>
      <c r="QEW126" s="10"/>
      <c r="QEX126" s="10"/>
      <c r="QEY126" s="10"/>
      <c r="QEZ126" s="10"/>
      <c r="QFA126" s="10"/>
      <c r="QFB126" s="10"/>
      <c r="QFC126" s="10"/>
      <c r="QFD126" s="10"/>
      <c r="QFE126" s="10"/>
      <c r="QFF126" s="10"/>
      <c r="QFG126" s="10"/>
      <c r="QFH126" s="10"/>
      <c r="QFI126" s="10"/>
      <c r="QFJ126" s="10"/>
      <c r="QFK126" s="10"/>
      <c r="QFL126" s="10"/>
      <c r="QFM126" s="10"/>
      <c r="QFN126" s="10"/>
      <c r="QFO126" s="10"/>
      <c r="QFP126" s="10"/>
      <c r="QFQ126" s="10"/>
      <c r="QFR126" s="10"/>
      <c r="QFS126" s="10"/>
      <c r="QFT126" s="10"/>
      <c r="QFU126" s="10"/>
      <c r="QFV126" s="10"/>
      <c r="QFW126" s="10"/>
      <c r="QFX126" s="10"/>
      <c r="QFY126" s="10"/>
      <c r="QFZ126" s="10"/>
      <c r="QGA126" s="10"/>
      <c r="QGB126" s="10"/>
      <c r="QGC126" s="10"/>
      <c r="QGD126" s="10"/>
      <c r="QGE126" s="10"/>
      <c r="QGF126" s="10"/>
      <c r="QGG126" s="10"/>
      <c r="QGH126" s="10"/>
      <c r="QGI126" s="10"/>
      <c r="QGJ126" s="10"/>
      <c r="QGK126" s="10"/>
      <c r="QGL126" s="10"/>
      <c r="QGM126" s="10"/>
      <c r="QGN126" s="10"/>
      <c r="QGO126" s="10"/>
      <c r="QGP126" s="10"/>
      <c r="QGQ126" s="10"/>
      <c r="QGR126" s="10"/>
      <c r="QGS126" s="10"/>
      <c r="QGT126" s="10"/>
      <c r="QGU126" s="10"/>
      <c r="QGV126" s="10"/>
      <c r="QGW126" s="10"/>
      <c r="QGX126" s="10"/>
      <c r="QGY126" s="10"/>
      <c r="QGZ126" s="10"/>
      <c r="QHA126" s="10"/>
      <c r="QHB126" s="10"/>
      <c r="QHC126" s="10"/>
      <c r="QHD126" s="10"/>
      <c r="QHE126" s="10"/>
      <c r="QHF126" s="10"/>
      <c r="QHG126" s="10"/>
      <c r="QHH126" s="10"/>
      <c r="QHI126" s="10"/>
      <c r="QHJ126" s="10"/>
      <c r="QHK126" s="10"/>
      <c r="QHL126" s="10"/>
      <c r="QHM126" s="10"/>
      <c r="QHN126" s="10"/>
      <c r="QHO126" s="10"/>
      <c r="QHP126" s="10"/>
      <c r="QHQ126" s="10"/>
      <c r="QHR126" s="10"/>
      <c r="QHS126" s="10"/>
      <c r="QHT126" s="10"/>
      <c r="QHU126" s="10"/>
      <c r="QHV126" s="10"/>
      <c r="QHW126" s="10"/>
      <c r="QHX126" s="10"/>
      <c r="QHY126" s="10"/>
      <c r="QHZ126" s="10"/>
      <c r="QIA126" s="10"/>
      <c r="QIB126" s="10"/>
      <c r="QIC126" s="10"/>
      <c r="QID126" s="10"/>
      <c r="QIE126" s="10"/>
      <c r="QIF126" s="10"/>
      <c r="QIG126" s="10"/>
      <c r="QIH126" s="10"/>
      <c r="QII126" s="10"/>
      <c r="QIJ126" s="10"/>
      <c r="QIK126" s="10"/>
      <c r="QIL126" s="10"/>
      <c r="QIM126" s="10"/>
      <c r="QIN126" s="10"/>
      <c r="QIO126" s="10"/>
      <c r="QIP126" s="10"/>
      <c r="QIQ126" s="10"/>
      <c r="QIR126" s="10"/>
      <c r="QIS126" s="10"/>
      <c r="QIT126" s="10"/>
      <c r="QIU126" s="10"/>
      <c r="QIV126" s="10"/>
      <c r="QIW126" s="10"/>
      <c r="QIX126" s="10"/>
      <c r="QIY126" s="10"/>
      <c r="QIZ126" s="10"/>
      <c r="QJA126" s="10"/>
      <c r="QJB126" s="10"/>
      <c r="QJC126" s="10"/>
      <c r="QJD126" s="10"/>
      <c r="QJE126" s="10"/>
      <c r="QJF126" s="10"/>
      <c r="QJG126" s="10"/>
      <c r="QJH126" s="10"/>
      <c r="QJI126" s="10"/>
      <c r="QJJ126" s="10"/>
      <c r="QJK126" s="10"/>
      <c r="QJL126" s="10"/>
      <c r="QJM126" s="10"/>
      <c r="QJN126" s="10"/>
      <c r="QJO126" s="10"/>
      <c r="QJP126" s="10"/>
      <c r="QJQ126" s="10"/>
      <c r="QJR126" s="10"/>
      <c r="QJS126" s="10"/>
      <c r="QJT126" s="10"/>
      <c r="QJU126" s="10"/>
      <c r="QJV126" s="10"/>
      <c r="QJW126" s="10"/>
      <c r="QJX126" s="10"/>
      <c r="QJY126" s="10"/>
      <c r="QJZ126" s="10"/>
      <c r="QKA126" s="10"/>
      <c r="QKB126" s="10"/>
      <c r="QKC126" s="10"/>
      <c r="QKD126" s="10"/>
      <c r="QKE126" s="10"/>
      <c r="QKF126" s="10"/>
      <c r="QKG126" s="10"/>
      <c r="QKH126" s="10"/>
      <c r="QKI126" s="10"/>
      <c r="QKJ126" s="10"/>
      <c r="QKK126" s="10"/>
      <c r="QKL126" s="10"/>
      <c r="QKM126" s="10"/>
      <c r="QKN126" s="10"/>
      <c r="QKO126" s="10"/>
      <c r="QKP126" s="10"/>
      <c r="QKQ126" s="10"/>
      <c r="QKR126" s="10"/>
      <c r="QKS126" s="10"/>
      <c r="QKT126" s="10"/>
      <c r="QKU126" s="10"/>
      <c r="QKV126" s="10"/>
      <c r="QKW126" s="10"/>
      <c r="QKX126" s="10"/>
      <c r="QKY126" s="10"/>
      <c r="QKZ126" s="10"/>
      <c r="QLA126" s="10"/>
      <c r="QLB126" s="10"/>
      <c r="QLC126" s="10"/>
      <c r="QLD126" s="10"/>
      <c r="QLE126" s="10"/>
      <c r="QLF126" s="10"/>
      <c r="QLG126" s="10"/>
      <c r="QLH126" s="10"/>
      <c r="QLI126" s="10"/>
      <c r="QLJ126" s="10"/>
      <c r="QLK126" s="10"/>
      <c r="QLL126" s="10"/>
      <c r="QLM126" s="10"/>
      <c r="QLN126" s="10"/>
      <c r="QLO126" s="10"/>
      <c r="QLP126" s="10"/>
      <c r="QLQ126" s="10"/>
      <c r="QLR126" s="10"/>
      <c r="QLS126" s="10"/>
      <c r="QLT126" s="10"/>
      <c r="QLU126" s="10"/>
      <c r="QLV126" s="10"/>
      <c r="QLW126" s="10"/>
      <c r="QLX126" s="10"/>
      <c r="QLY126" s="10"/>
      <c r="QLZ126" s="10"/>
      <c r="QMA126" s="10"/>
      <c r="QMB126" s="10"/>
      <c r="QMC126" s="10"/>
      <c r="QMD126" s="10"/>
      <c r="QME126" s="10"/>
      <c r="QMF126" s="10"/>
      <c r="QMG126" s="10"/>
      <c r="QMH126" s="10"/>
      <c r="QMI126" s="10"/>
      <c r="QMJ126" s="10"/>
      <c r="QMK126" s="10"/>
      <c r="QML126" s="10"/>
      <c r="QMM126" s="10"/>
      <c r="QMN126" s="10"/>
      <c r="QMO126" s="10"/>
      <c r="QMP126" s="10"/>
      <c r="QMQ126" s="10"/>
      <c r="QMR126" s="10"/>
      <c r="QMS126" s="10"/>
      <c r="QMT126" s="10"/>
      <c r="QMU126" s="10"/>
      <c r="QMV126" s="10"/>
      <c r="QMW126" s="10"/>
      <c r="QMX126" s="10"/>
      <c r="QMY126" s="10"/>
      <c r="QMZ126" s="10"/>
      <c r="QNA126" s="10"/>
      <c r="QNB126" s="10"/>
      <c r="QNC126" s="10"/>
      <c r="QND126" s="10"/>
      <c r="QNE126" s="10"/>
      <c r="QNF126" s="10"/>
      <c r="QNG126" s="10"/>
      <c r="QNH126" s="10"/>
      <c r="QNI126" s="10"/>
      <c r="QNJ126" s="10"/>
      <c r="QNK126" s="10"/>
      <c r="QNL126" s="10"/>
      <c r="QNM126" s="10"/>
      <c r="QNN126" s="10"/>
      <c r="QNO126" s="10"/>
      <c r="QNP126" s="10"/>
      <c r="QNQ126" s="10"/>
      <c r="QNR126" s="10"/>
      <c r="QNS126" s="10"/>
      <c r="QNT126" s="10"/>
      <c r="QNU126" s="10"/>
      <c r="QNV126" s="10"/>
      <c r="QNW126" s="10"/>
      <c r="QNX126" s="10"/>
      <c r="QNY126" s="10"/>
      <c r="QNZ126" s="10"/>
      <c r="QOA126" s="10"/>
      <c r="QOB126" s="10"/>
      <c r="QOC126" s="10"/>
      <c r="QOD126" s="10"/>
      <c r="QOE126" s="10"/>
      <c r="QOF126" s="10"/>
      <c r="QOG126" s="10"/>
      <c r="QOH126" s="10"/>
      <c r="QOI126" s="10"/>
      <c r="QOJ126" s="10"/>
      <c r="QOK126" s="10"/>
      <c r="QOL126" s="10"/>
      <c r="QOM126" s="10"/>
      <c r="QON126" s="10"/>
      <c r="QOO126" s="10"/>
      <c r="QOP126" s="10"/>
      <c r="QOQ126" s="10"/>
      <c r="QOR126" s="10"/>
      <c r="QOS126" s="10"/>
      <c r="QOT126" s="10"/>
      <c r="QOU126" s="10"/>
      <c r="QOV126" s="10"/>
      <c r="QOW126" s="10"/>
      <c r="QOX126" s="10"/>
      <c r="QOY126" s="10"/>
      <c r="QOZ126" s="10"/>
      <c r="QPA126" s="10"/>
      <c r="QPB126" s="10"/>
      <c r="QPC126" s="10"/>
      <c r="QPD126" s="10"/>
      <c r="QPE126" s="10"/>
      <c r="QPF126" s="10"/>
      <c r="QPG126" s="10"/>
      <c r="QPH126" s="10"/>
      <c r="QPI126" s="10"/>
      <c r="QPJ126" s="10"/>
      <c r="QPK126" s="10"/>
      <c r="QPL126" s="10"/>
      <c r="QPM126" s="10"/>
      <c r="QPN126" s="10"/>
      <c r="QPO126" s="10"/>
      <c r="QPP126" s="10"/>
      <c r="QPQ126" s="10"/>
      <c r="QPR126" s="10"/>
      <c r="QPS126" s="10"/>
      <c r="QPT126" s="10"/>
      <c r="QPU126" s="10"/>
      <c r="QPV126" s="10"/>
      <c r="QPW126" s="10"/>
      <c r="QPX126" s="10"/>
      <c r="QPY126" s="10"/>
      <c r="QPZ126" s="10"/>
      <c r="QQA126" s="10"/>
      <c r="QQB126" s="10"/>
      <c r="QQC126" s="10"/>
      <c r="QQD126" s="10"/>
      <c r="QQE126" s="10"/>
      <c r="QQF126" s="10"/>
      <c r="QQG126" s="10"/>
      <c r="QQH126" s="10"/>
      <c r="QQI126" s="10"/>
      <c r="QQJ126" s="10"/>
      <c r="QQK126" s="10"/>
      <c r="QQL126" s="10"/>
      <c r="QQM126" s="10"/>
      <c r="QQN126" s="10"/>
      <c r="QQO126" s="10"/>
      <c r="QQP126" s="10"/>
      <c r="QQQ126" s="10"/>
      <c r="QQR126" s="10"/>
      <c r="QQS126" s="10"/>
      <c r="QQT126" s="10"/>
      <c r="QQU126" s="10"/>
      <c r="QQV126" s="10"/>
      <c r="QQW126" s="10"/>
      <c r="QQX126" s="10"/>
      <c r="QQY126" s="10"/>
      <c r="QQZ126" s="10"/>
      <c r="QRA126" s="10"/>
      <c r="QRB126" s="10"/>
      <c r="QRC126" s="10"/>
      <c r="QRD126" s="10"/>
      <c r="QRE126" s="10"/>
      <c r="QRF126" s="10"/>
      <c r="QRG126" s="10"/>
      <c r="QRH126" s="10"/>
      <c r="QRI126" s="10"/>
      <c r="QRJ126" s="10"/>
      <c r="QRK126" s="10"/>
      <c r="QRL126" s="10"/>
      <c r="QRM126" s="10"/>
      <c r="QRN126" s="10"/>
      <c r="QRO126" s="10"/>
      <c r="QRP126" s="10"/>
      <c r="QRQ126" s="10"/>
      <c r="QRR126" s="10"/>
      <c r="QRS126" s="10"/>
      <c r="QRT126" s="10"/>
      <c r="QRU126" s="10"/>
      <c r="QRV126" s="10"/>
      <c r="QRW126" s="10"/>
      <c r="QRX126" s="10"/>
      <c r="QRY126" s="10"/>
      <c r="QRZ126" s="10"/>
      <c r="QSA126" s="10"/>
      <c r="QSB126" s="10"/>
      <c r="QSC126" s="10"/>
      <c r="QSD126" s="10"/>
      <c r="QSE126" s="10"/>
      <c r="QSF126" s="10"/>
      <c r="QSG126" s="10"/>
      <c r="QSH126" s="10"/>
      <c r="QSI126" s="10"/>
      <c r="QSJ126" s="10"/>
      <c r="QSK126" s="10"/>
      <c r="QSL126" s="10"/>
      <c r="QSM126" s="10"/>
      <c r="QSN126" s="10"/>
      <c r="QSO126" s="10"/>
      <c r="QSP126" s="10"/>
      <c r="QSQ126" s="10"/>
      <c r="QSR126" s="10"/>
      <c r="QSS126" s="10"/>
      <c r="QST126" s="10"/>
      <c r="QSU126" s="10"/>
      <c r="QSV126" s="10"/>
      <c r="QSW126" s="10"/>
      <c r="QSX126" s="10"/>
      <c r="QSY126" s="10"/>
      <c r="QSZ126" s="10"/>
      <c r="QTA126" s="10"/>
      <c r="QTB126" s="10"/>
      <c r="QTC126" s="10"/>
      <c r="QTD126" s="10"/>
      <c r="QTE126" s="10"/>
      <c r="QTF126" s="10"/>
      <c r="QTG126" s="10"/>
      <c r="QTH126" s="10"/>
      <c r="QTI126" s="10"/>
      <c r="QTJ126" s="10"/>
      <c r="QTK126" s="10"/>
      <c r="QTL126" s="10"/>
      <c r="QTM126" s="10"/>
      <c r="QTN126" s="10"/>
      <c r="QTO126" s="10"/>
      <c r="QTP126" s="10"/>
      <c r="QTQ126" s="10"/>
      <c r="QTR126" s="10"/>
      <c r="QTS126" s="10"/>
      <c r="QTT126" s="10"/>
      <c r="QTU126" s="10"/>
      <c r="QTV126" s="10"/>
      <c r="QTW126" s="10"/>
      <c r="QTX126" s="10"/>
      <c r="QTY126" s="10"/>
      <c r="QTZ126" s="10"/>
      <c r="QUA126" s="10"/>
      <c r="QUB126" s="10"/>
      <c r="QUC126" s="10"/>
      <c r="QUD126" s="10"/>
      <c r="QUE126" s="10"/>
      <c r="QUF126" s="10"/>
      <c r="QUG126" s="10"/>
      <c r="QUH126" s="10"/>
      <c r="QUI126" s="10"/>
      <c r="QUJ126" s="10"/>
      <c r="QUK126" s="10"/>
      <c r="QUL126" s="10"/>
      <c r="QUM126" s="10"/>
      <c r="QUN126" s="10"/>
      <c r="QUO126" s="10"/>
      <c r="QUP126" s="10"/>
      <c r="QUQ126" s="10"/>
      <c r="QUR126" s="10"/>
      <c r="QUS126" s="10"/>
      <c r="QUT126" s="10"/>
      <c r="QUU126" s="10"/>
      <c r="QUV126" s="10"/>
      <c r="QUW126" s="10"/>
      <c r="QUX126" s="10"/>
      <c r="QUY126" s="10"/>
      <c r="QUZ126" s="10"/>
      <c r="QVA126" s="10"/>
      <c r="QVB126" s="10"/>
      <c r="QVC126" s="10"/>
      <c r="QVD126" s="10"/>
      <c r="QVE126" s="10"/>
      <c r="QVF126" s="10"/>
      <c r="QVG126" s="10"/>
      <c r="QVH126" s="10"/>
      <c r="QVI126" s="10"/>
      <c r="QVJ126" s="10"/>
      <c r="QVK126" s="10"/>
      <c r="QVL126" s="10"/>
      <c r="QVM126" s="10"/>
      <c r="QVN126" s="10"/>
      <c r="QVO126" s="10"/>
      <c r="QVP126" s="10"/>
      <c r="QVQ126" s="10"/>
      <c r="QVR126" s="10"/>
      <c r="QVS126" s="10"/>
      <c r="QVT126" s="10"/>
      <c r="QVU126" s="10"/>
      <c r="QVV126" s="10"/>
      <c r="QVW126" s="10"/>
      <c r="QVX126" s="10"/>
      <c r="QVY126" s="10"/>
      <c r="QVZ126" s="10"/>
      <c r="QWA126" s="10"/>
      <c r="QWB126" s="10"/>
      <c r="QWC126" s="10"/>
      <c r="QWD126" s="10"/>
      <c r="QWE126" s="10"/>
      <c r="QWF126" s="10"/>
      <c r="QWG126" s="10"/>
      <c r="QWH126" s="10"/>
      <c r="QWI126" s="10"/>
      <c r="QWJ126" s="10"/>
      <c r="QWK126" s="10"/>
      <c r="QWL126" s="10"/>
      <c r="QWM126" s="10"/>
      <c r="QWN126" s="10"/>
      <c r="QWO126" s="10"/>
      <c r="QWP126" s="10"/>
      <c r="QWQ126" s="10"/>
      <c r="QWR126" s="10"/>
      <c r="QWS126" s="10"/>
      <c r="QWT126" s="10"/>
      <c r="QWU126" s="10"/>
      <c r="QWV126" s="10"/>
      <c r="QWW126" s="10"/>
      <c r="QWX126" s="10"/>
      <c r="QWY126" s="10"/>
      <c r="QWZ126" s="10"/>
      <c r="QXA126" s="10"/>
      <c r="QXB126" s="10"/>
      <c r="QXC126" s="10"/>
      <c r="QXD126" s="10"/>
      <c r="QXE126" s="10"/>
      <c r="QXF126" s="10"/>
      <c r="QXG126" s="10"/>
      <c r="QXH126" s="10"/>
      <c r="QXI126" s="10"/>
      <c r="QXJ126" s="10"/>
      <c r="QXK126" s="10"/>
      <c r="QXL126" s="10"/>
      <c r="QXM126" s="10"/>
      <c r="QXN126" s="10"/>
      <c r="QXO126" s="10"/>
      <c r="QXP126" s="10"/>
      <c r="QXQ126" s="10"/>
      <c r="QXR126" s="10"/>
      <c r="QXS126" s="10"/>
      <c r="QXT126" s="10"/>
      <c r="QXU126" s="10"/>
      <c r="QXV126" s="10"/>
      <c r="QXW126" s="10"/>
      <c r="QXX126" s="10"/>
      <c r="QXY126" s="10"/>
      <c r="QXZ126" s="10"/>
      <c r="QYA126" s="10"/>
      <c r="QYB126" s="10"/>
      <c r="QYC126" s="10"/>
      <c r="QYD126" s="10"/>
      <c r="QYE126" s="10"/>
      <c r="QYF126" s="10"/>
      <c r="QYG126" s="10"/>
      <c r="QYH126" s="10"/>
      <c r="QYI126" s="10"/>
      <c r="QYJ126" s="10"/>
      <c r="QYK126" s="10"/>
      <c r="QYL126" s="10"/>
      <c r="QYM126" s="10"/>
      <c r="QYN126" s="10"/>
      <c r="QYO126" s="10"/>
      <c r="QYP126" s="10"/>
      <c r="QYQ126" s="10"/>
      <c r="QYR126" s="10"/>
      <c r="QYS126" s="10"/>
      <c r="QYT126" s="10"/>
      <c r="QYU126" s="10"/>
      <c r="QYV126" s="10"/>
      <c r="QYW126" s="10"/>
      <c r="QYX126" s="10"/>
      <c r="QYY126" s="10"/>
      <c r="QYZ126" s="10"/>
      <c r="QZA126" s="10"/>
      <c r="QZB126" s="10"/>
      <c r="QZC126" s="10"/>
      <c r="QZD126" s="10"/>
      <c r="QZE126" s="10"/>
      <c r="QZF126" s="10"/>
      <c r="QZG126" s="10"/>
      <c r="QZH126" s="10"/>
      <c r="QZI126" s="10"/>
      <c r="QZJ126" s="10"/>
      <c r="QZK126" s="10"/>
      <c r="QZL126" s="10"/>
      <c r="QZM126" s="10"/>
      <c r="QZN126" s="10"/>
      <c r="QZO126" s="10"/>
      <c r="QZP126" s="10"/>
      <c r="QZQ126" s="10"/>
      <c r="QZR126" s="10"/>
      <c r="QZS126" s="10"/>
      <c r="QZT126" s="10"/>
      <c r="QZU126" s="10"/>
      <c r="QZV126" s="10"/>
      <c r="QZW126" s="10"/>
      <c r="QZX126" s="10"/>
      <c r="QZY126" s="10"/>
      <c r="QZZ126" s="10"/>
      <c r="RAA126" s="10"/>
      <c r="RAB126" s="10"/>
      <c r="RAC126" s="10"/>
      <c r="RAD126" s="10"/>
      <c r="RAE126" s="10"/>
      <c r="RAF126" s="10"/>
      <c r="RAG126" s="10"/>
      <c r="RAH126" s="10"/>
      <c r="RAI126" s="10"/>
      <c r="RAJ126" s="10"/>
      <c r="RAK126" s="10"/>
      <c r="RAL126" s="10"/>
      <c r="RAM126" s="10"/>
      <c r="RAN126" s="10"/>
      <c r="RAO126" s="10"/>
      <c r="RAP126" s="10"/>
      <c r="RAQ126" s="10"/>
      <c r="RAR126" s="10"/>
      <c r="RAS126" s="10"/>
      <c r="RAT126" s="10"/>
      <c r="RAU126" s="10"/>
      <c r="RAV126" s="10"/>
      <c r="RAW126" s="10"/>
      <c r="RAX126" s="10"/>
      <c r="RAY126" s="10"/>
      <c r="RAZ126" s="10"/>
      <c r="RBA126" s="10"/>
      <c r="RBB126" s="10"/>
      <c r="RBC126" s="10"/>
      <c r="RBD126" s="10"/>
      <c r="RBE126" s="10"/>
      <c r="RBF126" s="10"/>
      <c r="RBG126" s="10"/>
      <c r="RBH126" s="10"/>
      <c r="RBI126" s="10"/>
      <c r="RBJ126" s="10"/>
      <c r="RBK126" s="10"/>
      <c r="RBL126" s="10"/>
      <c r="RBM126" s="10"/>
      <c r="RBN126" s="10"/>
      <c r="RBO126" s="10"/>
      <c r="RBP126" s="10"/>
      <c r="RBQ126" s="10"/>
      <c r="RBR126" s="10"/>
      <c r="RBS126" s="10"/>
      <c r="RBT126" s="10"/>
      <c r="RBU126" s="10"/>
      <c r="RBV126" s="10"/>
      <c r="RBW126" s="10"/>
      <c r="RBX126" s="10"/>
      <c r="RBY126" s="10"/>
      <c r="RBZ126" s="10"/>
      <c r="RCA126" s="10"/>
      <c r="RCB126" s="10"/>
      <c r="RCC126" s="10"/>
      <c r="RCD126" s="10"/>
      <c r="RCE126" s="10"/>
      <c r="RCF126" s="10"/>
      <c r="RCG126" s="10"/>
      <c r="RCH126" s="10"/>
      <c r="RCI126" s="10"/>
      <c r="RCJ126" s="10"/>
      <c r="RCK126" s="10"/>
      <c r="RCL126" s="10"/>
      <c r="RCM126" s="10"/>
      <c r="RCN126" s="10"/>
      <c r="RCO126" s="10"/>
      <c r="RCP126" s="10"/>
      <c r="RCQ126" s="10"/>
      <c r="RCR126" s="10"/>
      <c r="RCS126" s="10"/>
      <c r="RCT126" s="10"/>
      <c r="RCU126" s="10"/>
      <c r="RCV126" s="10"/>
      <c r="RCW126" s="10"/>
      <c r="RCX126" s="10"/>
      <c r="RCY126" s="10"/>
      <c r="RCZ126" s="10"/>
      <c r="RDA126" s="10"/>
      <c r="RDB126" s="10"/>
      <c r="RDC126" s="10"/>
      <c r="RDD126" s="10"/>
      <c r="RDE126" s="10"/>
      <c r="RDF126" s="10"/>
      <c r="RDG126" s="10"/>
      <c r="RDH126" s="10"/>
      <c r="RDI126" s="10"/>
      <c r="RDJ126" s="10"/>
      <c r="RDK126" s="10"/>
      <c r="RDL126" s="10"/>
      <c r="RDM126" s="10"/>
      <c r="RDN126" s="10"/>
      <c r="RDO126" s="10"/>
      <c r="RDP126" s="10"/>
      <c r="RDQ126" s="10"/>
      <c r="RDR126" s="10"/>
      <c r="RDS126" s="10"/>
      <c r="RDT126" s="10"/>
      <c r="RDU126" s="10"/>
      <c r="RDV126" s="10"/>
      <c r="RDW126" s="10"/>
      <c r="RDX126" s="10"/>
      <c r="RDY126" s="10"/>
      <c r="RDZ126" s="10"/>
      <c r="REA126" s="10"/>
      <c r="REB126" s="10"/>
      <c r="REC126" s="10"/>
      <c r="RED126" s="10"/>
      <c r="REE126" s="10"/>
      <c r="REF126" s="10"/>
      <c r="REG126" s="10"/>
      <c r="REH126" s="10"/>
      <c r="REI126" s="10"/>
      <c r="REJ126" s="10"/>
      <c r="REK126" s="10"/>
      <c r="REL126" s="10"/>
      <c r="REM126" s="10"/>
      <c r="REN126" s="10"/>
      <c r="REO126" s="10"/>
      <c r="REP126" s="10"/>
      <c r="REQ126" s="10"/>
      <c r="RER126" s="10"/>
      <c r="RES126" s="10"/>
      <c r="RET126" s="10"/>
      <c r="REU126" s="10"/>
      <c r="REV126" s="10"/>
      <c r="REW126" s="10"/>
      <c r="REX126" s="10"/>
      <c r="REY126" s="10"/>
      <c r="REZ126" s="10"/>
      <c r="RFA126" s="10"/>
      <c r="RFB126" s="10"/>
      <c r="RFC126" s="10"/>
      <c r="RFD126" s="10"/>
      <c r="RFE126" s="10"/>
      <c r="RFF126" s="10"/>
      <c r="RFG126" s="10"/>
      <c r="RFH126" s="10"/>
      <c r="RFI126" s="10"/>
      <c r="RFJ126" s="10"/>
      <c r="RFK126" s="10"/>
      <c r="RFL126" s="10"/>
      <c r="RFM126" s="10"/>
      <c r="RFN126" s="10"/>
      <c r="RFO126" s="10"/>
      <c r="RFP126" s="10"/>
      <c r="RFQ126" s="10"/>
      <c r="RFR126" s="10"/>
      <c r="RFS126" s="10"/>
      <c r="RFT126" s="10"/>
      <c r="RFU126" s="10"/>
      <c r="RFV126" s="10"/>
      <c r="RFW126" s="10"/>
      <c r="RFX126" s="10"/>
      <c r="RFY126" s="10"/>
      <c r="RFZ126" s="10"/>
      <c r="RGA126" s="10"/>
      <c r="RGB126" s="10"/>
      <c r="RGC126" s="10"/>
      <c r="RGD126" s="10"/>
      <c r="RGE126" s="10"/>
      <c r="RGF126" s="10"/>
      <c r="RGG126" s="10"/>
      <c r="RGH126" s="10"/>
      <c r="RGI126" s="10"/>
      <c r="RGJ126" s="10"/>
      <c r="RGK126" s="10"/>
      <c r="RGL126" s="10"/>
      <c r="RGM126" s="10"/>
      <c r="RGN126" s="10"/>
      <c r="RGO126" s="10"/>
      <c r="RGP126" s="10"/>
      <c r="RGQ126" s="10"/>
      <c r="RGR126" s="10"/>
      <c r="RGS126" s="10"/>
      <c r="RGT126" s="10"/>
      <c r="RGU126" s="10"/>
      <c r="RGV126" s="10"/>
      <c r="RGW126" s="10"/>
      <c r="RGX126" s="10"/>
      <c r="RGY126" s="10"/>
      <c r="RGZ126" s="10"/>
      <c r="RHA126" s="10"/>
      <c r="RHB126" s="10"/>
      <c r="RHC126" s="10"/>
      <c r="RHD126" s="10"/>
      <c r="RHE126" s="10"/>
      <c r="RHF126" s="10"/>
      <c r="RHG126" s="10"/>
      <c r="RHH126" s="10"/>
      <c r="RHI126" s="10"/>
      <c r="RHJ126" s="10"/>
      <c r="RHK126" s="10"/>
      <c r="RHL126" s="10"/>
      <c r="RHM126" s="10"/>
      <c r="RHN126" s="10"/>
      <c r="RHO126" s="10"/>
      <c r="RHP126" s="10"/>
      <c r="RHQ126" s="10"/>
      <c r="RHR126" s="10"/>
      <c r="RHS126" s="10"/>
      <c r="RHT126" s="10"/>
      <c r="RHU126" s="10"/>
      <c r="RHV126" s="10"/>
      <c r="RHW126" s="10"/>
      <c r="RHX126" s="10"/>
      <c r="RHY126" s="10"/>
      <c r="RHZ126" s="10"/>
      <c r="RIA126" s="10"/>
      <c r="RIB126" s="10"/>
      <c r="RIC126" s="10"/>
      <c r="RID126" s="10"/>
      <c r="RIE126" s="10"/>
      <c r="RIF126" s="10"/>
      <c r="RIG126" s="10"/>
      <c r="RIH126" s="10"/>
      <c r="RII126" s="10"/>
      <c r="RIJ126" s="10"/>
      <c r="RIK126" s="10"/>
      <c r="RIL126" s="10"/>
      <c r="RIM126" s="10"/>
      <c r="RIN126" s="10"/>
      <c r="RIO126" s="10"/>
      <c r="RIP126" s="10"/>
      <c r="RIQ126" s="10"/>
      <c r="RIR126" s="10"/>
      <c r="RIS126" s="10"/>
      <c r="RIT126" s="10"/>
      <c r="RIU126" s="10"/>
      <c r="RIV126" s="10"/>
      <c r="RIW126" s="10"/>
      <c r="RIX126" s="10"/>
      <c r="RIY126" s="10"/>
      <c r="RIZ126" s="10"/>
      <c r="RJA126" s="10"/>
      <c r="RJB126" s="10"/>
      <c r="RJC126" s="10"/>
      <c r="RJD126" s="10"/>
      <c r="RJE126" s="10"/>
      <c r="RJF126" s="10"/>
      <c r="RJG126" s="10"/>
      <c r="RJH126" s="10"/>
      <c r="RJI126" s="10"/>
      <c r="RJJ126" s="10"/>
      <c r="RJK126" s="10"/>
      <c r="RJL126" s="10"/>
      <c r="RJM126" s="10"/>
      <c r="RJN126" s="10"/>
      <c r="RJO126" s="10"/>
      <c r="RJP126" s="10"/>
      <c r="RJQ126" s="10"/>
      <c r="RJR126" s="10"/>
      <c r="RJS126" s="10"/>
      <c r="RJT126" s="10"/>
      <c r="RJU126" s="10"/>
      <c r="RJV126" s="10"/>
      <c r="RJW126" s="10"/>
      <c r="RJX126" s="10"/>
      <c r="RJY126" s="10"/>
      <c r="RJZ126" s="10"/>
      <c r="RKA126" s="10"/>
      <c r="RKB126" s="10"/>
      <c r="RKC126" s="10"/>
      <c r="RKD126" s="10"/>
      <c r="RKE126" s="10"/>
      <c r="RKF126" s="10"/>
      <c r="RKG126" s="10"/>
      <c r="RKH126" s="10"/>
      <c r="RKI126" s="10"/>
      <c r="RKJ126" s="10"/>
      <c r="RKK126" s="10"/>
      <c r="RKL126" s="10"/>
      <c r="RKM126" s="10"/>
      <c r="RKN126" s="10"/>
      <c r="RKO126" s="10"/>
      <c r="RKP126" s="10"/>
      <c r="RKQ126" s="10"/>
      <c r="RKR126" s="10"/>
      <c r="RKS126" s="10"/>
      <c r="RKT126" s="10"/>
      <c r="RKU126" s="10"/>
      <c r="RKV126" s="10"/>
      <c r="RKW126" s="10"/>
      <c r="RKX126" s="10"/>
      <c r="RKY126" s="10"/>
      <c r="RKZ126" s="10"/>
      <c r="RLA126" s="10"/>
      <c r="RLB126" s="10"/>
      <c r="RLC126" s="10"/>
      <c r="RLD126" s="10"/>
      <c r="RLE126" s="10"/>
      <c r="RLF126" s="10"/>
      <c r="RLG126" s="10"/>
      <c r="RLH126" s="10"/>
      <c r="RLI126" s="10"/>
      <c r="RLJ126" s="10"/>
      <c r="RLK126" s="10"/>
      <c r="RLL126" s="10"/>
      <c r="RLM126" s="10"/>
      <c r="RLN126" s="10"/>
      <c r="RLO126" s="10"/>
      <c r="RLP126" s="10"/>
      <c r="RLQ126" s="10"/>
      <c r="RLR126" s="10"/>
      <c r="RLS126" s="10"/>
      <c r="RLT126" s="10"/>
      <c r="RLU126" s="10"/>
      <c r="RLV126" s="10"/>
      <c r="RLW126" s="10"/>
      <c r="RLX126" s="10"/>
      <c r="RLY126" s="10"/>
      <c r="RLZ126" s="10"/>
      <c r="RMA126" s="10"/>
      <c r="RMB126" s="10"/>
      <c r="RMC126" s="10"/>
      <c r="RMD126" s="10"/>
      <c r="RME126" s="10"/>
      <c r="RMF126" s="10"/>
      <c r="RMG126" s="10"/>
      <c r="RMH126" s="10"/>
      <c r="RMI126" s="10"/>
      <c r="RMJ126" s="10"/>
      <c r="RMK126" s="10"/>
      <c r="RML126" s="10"/>
      <c r="RMM126" s="10"/>
      <c r="RMN126" s="10"/>
      <c r="RMO126" s="10"/>
      <c r="RMP126" s="10"/>
      <c r="RMQ126" s="10"/>
      <c r="RMR126" s="10"/>
      <c r="RMS126" s="10"/>
      <c r="RMT126" s="10"/>
      <c r="RMU126" s="10"/>
      <c r="RMV126" s="10"/>
      <c r="RMW126" s="10"/>
      <c r="RMX126" s="10"/>
      <c r="RMY126" s="10"/>
      <c r="RMZ126" s="10"/>
      <c r="RNA126" s="10"/>
      <c r="RNB126" s="10"/>
      <c r="RNC126" s="10"/>
      <c r="RND126" s="10"/>
      <c r="RNE126" s="10"/>
      <c r="RNF126" s="10"/>
      <c r="RNG126" s="10"/>
      <c r="RNH126" s="10"/>
      <c r="RNI126" s="10"/>
      <c r="RNJ126" s="10"/>
      <c r="RNK126" s="10"/>
      <c r="RNL126" s="10"/>
      <c r="RNM126" s="10"/>
      <c r="RNN126" s="10"/>
      <c r="RNO126" s="10"/>
      <c r="RNP126" s="10"/>
      <c r="RNQ126" s="10"/>
      <c r="RNR126" s="10"/>
      <c r="RNS126" s="10"/>
      <c r="RNT126" s="10"/>
      <c r="RNU126" s="10"/>
      <c r="RNV126" s="10"/>
      <c r="RNW126" s="10"/>
      <c r="RNX126" s="10"/>
      <c r="RNY126" s="10"/>
      <c r="RNZ126" s="10"/>
      <c r="ROA126" s="10"/>
      <c r="ROB126" s="10"/>
      <c r="ROC126" s="10"/>
      <c r="ROD126" s="10"/>
      <c r="ROE126" s="10"/>
      <c r="ROF126" s="10"/>
      <c r="ROG126" s="10"/>
      <c r="ROH126" s="10"/>
      <c r="ROI126" s="10"/>
      <c r="ROJ126" s="10"/>
      <c r="ROK126" s="10"/>
      <c r="ROL126" s="10"/>
      <c r="ROM126" s="10"/>
      <c r="RON126" s="10"/>
      <c r="ROO126" s="10"/>
      <c r="ROP126" s="10"/>
      <c r="ROQ126" s="10"/>
      <c r="ROR126" s="10"/>
      <c r="ROS126" s="10"/>
      <c r="ROT126" s="10"/>
      <c r="ROU126" s="10"/>
      <c r="ROV126" s="10"/>
      <c r="ROW126" s="10"/>
      <c r="ROX126" s="10"/>
      <c r="ROY126" s="10"/>
      <c r="ROZ126" s="10"/>
      <c r="RPA126" s="10"/>
      <c r="RPB126" s="10"/>
      <c r="RPC126" s="10"/>
      <c r="RPD126" s="10"/>
      <c r="RPE126" s="10"/>
      <c r="RPF126" s="10"/>
      <c r="RPG126" s="10"/>
      <c r="RPH126" s="10"/>
      <c r="RPI126" s="10"/>
      <c r="RPJ126" s="10"/>
      <c r="RPK126" s="10"/>
      <c r="RPL126" s="10"/>
      <c r="RPM126" s="10"/>
      <c r="RPN126" s="10"/>
      <c r="RPO126" s="10"/>
      <c r="RPP126" s="10"/>
      <c r="RPQ126" s="10"/>
      <c r="RPR126" s="10"/>
      <c r="RPS126" s="10"/>
      <c r="RPT126" s="10"/>
      <c r="RPU126" s="10"/>
      <c r="RPV126" s="10"/>
      <c r="RPW126" s="10"/>
      <c r="RPX126" s="10"/>
      <c r="RPY126" s="10"/>
      <c r="RPZ126" s="10"/>
      <c r="RQA126" s="10"/>
      <c r="RQB126" s="10"/>
      <c r="RQC126" s="10"/>
      <c r="RQD126" s="10"/>
      <c r="RQE126" s="10"/>
      <c r="RQF126" s="10"/>
      <c r="RQG126" s="10"/>
      <c r="RQH126" s="10"/>
      <c r="RQI126" s="10"/>
      <c r="RQJ126" s="10"/>
      <c r="RQK126" s="10"/>
      <c r="RQL126" s="10"/>
      <c r="RQM126" s="10"/>
      <c r="RQN126" s="10"/>
      <c r="RQO126" s="10"/>
      <c r="RQP126" s="10"/>
      <c r="RQQ126" s="10"/>
      <c r="RQR126" s="10"/>
      <c r="RQS126" s="10"/>
      <c r="RQT126" s="10"/>
      <c r="RQU126" s="10"/>
      <c r="RQV126" s="10"/>
      <c r="RQW126" s="10"/>
      <c r="RQX126" s="10"/>
      <c r="RQY126" s="10"/>
      <c r="RQZ126" s="10"/>
      <c r="RRA126" s="10"/>
      <c r="RRB126" s="10"/>
      <c r="RRC126" s="10"/>
      <c r="RRD126" s="10"/>
      <c r="RRE126" s="10"/>
      <c r="RRF126" s="10"/>
      <c r="RRG126" s="10"/>
      <c r="RRH126" s="10"/>
      <c r="RRI126" s="10"/>
      <c r="RRJ126" s="10"/>
      <c r="RRK126" s="10"/>
      <c r="RRL126" s="10"/>
      <c r="RRM126" s="10"/>
      <c r="RRN126" s="10"/>
      <c r="RRO126" s="10"/>
      <c r="RRP126" s="10"/>
      <c r="RRQ126" s="10"/>
      <c r="RRR126" s="10"/>
      <c r="RRS126" s="10"/>
      <c r="RRT126" s="10"/>
      <c r="RRU126" s="10"/>
      <c r="RRV126" s="10"/>
      <c r="RRW126" s="10"/>
      <c r="RRX126" s="10"/>
      <c r="RRY126" s="10"/>
      <c r="RRZ126" s="10"/>
      <c r="RSA126" s="10"/>
      <c r="RSB126" s="10"/>
      <c r="RSC126" s="10"/>
      <c r="RSD126" s="10"/>
      <c r="RSE126" s="10"/>
      <c r="RSF126" s="10"/>
      <c r="RSG126" s="10"/>
      <c r="RSH126" s="10"/>
      <c r="RSI126" s="10"/>
      <c r="RSJ126" s="10"/>
      <c r="RSK126" s="10"/>
      <c r="RSL126" s="10"/>
      <c r="RSM126" s="10"/>
      <c r="RSN126" s="10"/>
      <c r="RSO126" s="10"/>
      <c r="RSP126" s="10"/>
      <c r="RSQ126" s="10"/>
      <c r="RSR126" s="10"/>
      <c r="RSS126" s="10"/>
      <c r="RST126" s="10"/>
      <c r="RSU126" s="10"/>
      <c r="RSV126" s="10"/>
      <c r="RSW126" s="10"/>
      <c r="RSX126" s="10"/>
      <c r="RSY126" s="10"/>
      <c r="RSZ126" s="10"/>
      <c r="RTA126" s="10"/>
      <c r="RTB126" s="10"/>
      <c r="RTC126" s="10"/>
      <c r="RTD126" s="10"/>
      <c r="RTE126" s="10"/>
      <c r="RTF126" s="10"/>
      <c r="RTG126" s="10"/>
      <c r="RTH126" s="10"/>
      <c r="RTI126" s="10"/>
      <c r="RTJ126" s="10"/>
      <c r="RTK126" s="10"/>
      <c r="RTL126" s="10"/>
      <c r="RTM126" s="10"/>
      <c r="RTN126" s="10"/>
      <c r="RTO126" s="10"/>
      <c r="RTP126" s="10"/>
      <c r="RTQ126" s="10"/>
      <c r="RTR126" s="10"/>
      <c r="RTS126" s="10"/>
      <c r="RTT126" s="10"/>
      <c r="RTU126" s="10"/>
      <c r="RTV126" s="10"/>
      <c r="RTW126" s="10"/>
      <c r="RTX126" s="10"/>
      <c r="RTY126" s="10"/>
      <c r="RTZ126" s="10"/>
      <c r="RUA126" s="10"/>
      <c r="RUB126" s="10"/>
      <c r="RUC126" s="10"/>
      <c r="RUD126" s="10"/>
      <c r="RUE126" s="10"/>
      <c r="RUF126" s="10"/>
      <c r="RUG126" s="10"/>
      <c r="RUH126" s="10"/>
      <c r="RUI126" s="10"/>
      <c r="RUJ126" s="10"/>
      <c r="RUK126" s="10"/>
      <c r="RUL126" s="10"/>
      <c r="RUM126" s="10"/>
      <c r="RUN126" s="10"/>
      <c r="RUO126" s="10"/>
      <c r="RUP126" s="10"/>
      <c r="RUQ126" s="10"/>
      <c r="RUR126" s="10"/>
      <c r="RUS126" s="10"/>
      <c r="RUT126" s="10"/>
      <c r="RUU126" s="10"/>
      <c r="RUV126" s="10"/>
      <c r="RUW126" s="10"/>
      <c r="RUX126" s="10"/>
      <c r="RUY126" s="10"/>
      <c r="RUZ126" s="10"/>
      <c r="RVA126" s="10"/>
      <c r="RVB126" s="10"/>
      <c r="RVC126" s="10"/>
      <c r="RVD126" s="10"/>
      <c r="RVE126" s="10"/>
      <c r="RVF126" s="10"/>
      <c r="RVG126" s="10"/>
      <c r="RVH126" s="10"/>
      <c r="RVI126" s="10"/>
      <c r="RVJ126" s="10"/>
      <c r="RVK126" s="10"/>
      <c r="RVL126" s="10"/>
      <c r="RVM126" s="10"/>
      <c r="RVN126" s="10"/>
      <c r="RVO126" s="10"/>
      <c r="RVP126" s="10"/>
      <c r="RVQ126" s="10"/>
      <c r="RVR126" s="10"/>
      <c r="RVS126" s="10"/>
      <c r="RVT126" s="10"/>
      <c r="RVU126" s="10"/>
      <c r="RVV126" s="10"/>
      <c r="RVW126" s="10"/>
      <c r="RVX126" s="10"/>
      <c r="RVY126" s="10"/>
      <c r="RVZ126" s="10"/>
      <c r="RWA126" s="10"/>
      <c r="RWB126" s="10"/>
      <c r="RWC126" s="10"/>
      <c r="RWD126" s="10"/>
      <c r="RWE126" s="10"/>
      <c r="RWF126" s="10"/>
      <c r="RWG126" s="10"/>
      <c r="RWH126" s="10"/>
      <c r="RWI126" s="10"/>
      <c r="RWJ126" s="10"/>
      <c r="RWK126" s="10"/>
      <c r="RWL126" s="10"/>
      <c r="RWM126" s="10"/>
      <c r="RWN126" s="10"/>
      <c r="RWO126" s="10"/>
      <c r="RWP126" s="10"/>
      <c r="RWQ126" s="10"/>
      <c r="RWR126" s="10"/>
      <c r="RWS126" s="10"/>
      <c r="RWT126" s="10"/>
      <c r="RWU126" s="10"/>
      <c r="RWV126" s="10"/>
      <c r="RWW126" s="10"/>
      <c r="RWX126" s="10"/>
      <c r="RWY126" s="10"/>
      <c r="RWZ126" s="10"/>
      <c r="RXA126" s="10"/>
      <c r="RXB126" s="10"/>
      <c r="RXC126" s="10"/>
      <c r="RXD126" s="10"/>
      <c r="RXE126" s="10"/>
      <c r="RXF126" s="10"/>
      <c r="RXG126" s="10"/>
      <c r="RXH126" s="10"/>
      <c r="RXI126" s="10"/>
      <c r="RXJ126" s="10"/>
      <c r="RXK126" s="10"/>
      <c r="RXL126" s="10"/>
      <c r="RXM126" s="10"/>
      <c r="RXN126" s="10"/>
      <c r="RXO126" s="10"/>
      <c r="RXP126" s="10"/>
      <c r="RXQ126" s="10"/>
      <c r="RXR126" s="10"/>
      <c r="RXS126" s="10"/>
      <c r="RXT126" s="10"/>
      <c r="RXU126" s="10"/>
      <c r="RXV126" s="10"/>
      <c r="RXW126" s="10"/>
      <c r="RXX126" s="10"/>
      <c r="RXY126" s="10"/>
      <c r="RXZ126" s="10"/>
      <c r="RYA126" s="10"/>
      <c r="RYB126" s="10"/>
      <c r="RYC126" s="10"/>
      <c r="RYD126" s="10"/>
      <c r="RYE126" s="10"/>
      <c r="RYF126" s="10"/>
      <c r="RYG126" s="10"/>
      <c r="RYH126" s="10"/>
      <c r="RYI126" s="10"/>
      <c r="RYJ126" s="10"/>
      <c r="RYK126" s="10"/>
      <c r="RYL126" s="10"/>
      <c r="RYM126" s="10"/>
      <c r="RYN126" s="10"/>
      <c r="RYO126" s="10"/>
      <c r="RYP126" s="10"/>
      <c r="RYQ126" s="10"/>
      <c r="RYR126" s="10"/>
      <c r="RYS126" s="10"/>
      <c r="RYT126" s="10"/>
      <c r="RYU126" s="10"/>
      <c r="RYV126" s="10"/>
      <c r="RYW126" s="10"/>
      <c r="RYX126" s="10"/>
      <c r="RYY126" s="10"/>
      <c r="RYZ126" s="10"/>
      <c r="RZA126" s="10"/>
      <c r="RZB126" s="10"/>
      <c r="RZC126" s="10"/>
      <c r="RZD126" s="10"/>
      <c r="RZE126" s="10"/>
      <c r="RZF126" s="10"/>
      <c r="RZG126" s="10"/>
      <c r="RZH126" s="10"/>
      <c r="RZI126" s="10"/>
      <c r="RZJ126" s="10"/>
      <c r="RZK126" s="10"/>
      <c r="RZL126" s="10"/>
      <c r="RZM126" s="10"/>
      <c r="RZN126" s="10"/>
      <c r="RZO126" s="10"/>
      <c r="RZP126" s="10"/>
      <c r="RZQ126" s="10"/>
      <c r="RZR126" s="10"/>
      <c r="RZS126" s="10"/>
      <c r="RZT126" s="10"/>
      <c r="RZU126" s="10"/>
      <c r="RZV126" s="10"/>
      <c r="RZW126" s="10"/>
      <c r="RZX126" s="10"/>
      <c r="RZY126" s="10"/>
      <c r="RZZ126" s="10"/>
      <c r="SAA126" s="10"/>
      <c r="SAB126" s="10"/>
      <c r="SAC126" s="10"/>
      <c r="SAD126" s="10"/>
      <c r="SAE126" s="10"/>
      <c r="SAF126" s="10"/>
      <c r="SAG126" s="10"/>
      <c r="SAH126" s="10"/>
      <c r="SAI126" s="10"/>
      <c r="SAJ126" s="10"/>
      <c r="SAK126" s="10"/>
      <c r="SAL126" s="10"/>
      <c r="SAM126" s="10"/>
      <c r="SAN126" s="10"/>
      <c r="SAO126" s="10"/>
      <c r="SAP126" s="10"/>
      <c r="SAQ126" s="10"/>
      <c r="SAR126" s="10"/>
      <c r="SAS126" s="10"/>
      <c r="SAT126" s="10"/>
      <c r="SAU126" s="10"/>
      <c r="SAV126" s="10"/>
      <c r="SAW126" s="10"/>
      <c r="SAX126" s="10"/>
      <c r="SAY126" s="10"/>
      <c r="SAZ126" s="10"/>
      <c r="SBA126" s="10"/>
      <c r="SBB126" s="10"/>
      <c r="SBC126" s="10"/>
      <c r="SBD126" s="10"/>
      <c r="SBE126" s="10"/>
      <c r="SBF126" s="10"/>
      <c r="SBG126" s="10"/>
      <c r="SBH126" s="10"/>
      <c r="SBI126" s="10"/>
      <c r="SBJ126" s="10"/>
      <c r="SBK126" s="10"/>
      <c r="SBL126" s="10"/>
      <c r="SBM126" s="10"/>
      <c r="SBN126" s="10"/>
      <c r="SBO126" s="10"/>
      <c r="SBP126" s="10"/>
      <c r="SBQ126" s="10"/>
      <c r="SBR126" s="10"/>
      <c r="SBS126" s="10"/>
      <c r="SBT126" s="10"/>
      <c r="SBU126" s="10"/>
      <c r="SBV126" s="10"/>
      <c r="SBW126" s="10"/>
      <c r="SBX126" s="10"/>
      <c r="SBY126" s="10"/>
      <c r="SBZ126" s="10"/>
      <c r="SCA126" s="10"/>
      <c r="SCB126" s="10"/>
      <c r="SCC126" s="10"/>
      <c r="SCD126" s="10"/>
      <c r="SCE126" s="10"/>
      <c r="SCF126" s="10"/>
      <c r="SCG126" s="10"/>
      <c r="SCH126" s="10"/>
      <c r="SCI126" s="10"/>
      <c r="SCJ126" s="10"/>
      <c r="SCK126" s="10"/>
      <c r="SCL126" s="10"/>
      <c r="SCM126" s="10"/>
      <c r="SCN126" s="10"/>
      <c r="SCO126" s="10"/>
      <c r="SCP126" s="10"/>
      <c r="SCQ126" s="10"/>
      <c r="SCR126" s="10"/>
      <c r="SCS126" s="10"/>
      <c r="SCT126" s="10"/>
      <c r="SCU126" s="10"/>
      <c r="SCV126" s="10"/>
      <c r="SCW126" s="10"/>
      <c r="SCX126" s="10"/>
      <c r="SCY126" s="10"/>
      <c r="SCZ126" s="10"/>
      <c r="SDA126" s="10"/>
      <c r="SDB126" s="10"/>
      <c r="SDC126" s="10"/>
      <c r="SDD126" s="10"/>
      <c r="SDE126" s="10"/>
      <c r="SDF126" s="10"/>
      <c r="SDG126" s="10"/>
      <c r="SDH126" s="10"/>
      <c r="SDI126" s="10"/>
      <c r="SDJ126" s="10"/>
      <c r="SDK126" s="10"/>
      <c r="SDL126" s="10"/>
      <c r="SDM126" s="10"/>
      <c r="SDN126" s="10"/>
      <c r="SDO126" s="10"/>
      <c r="SDP126" s="10"/>
      <c r="SDQ126" s="10"/>
      <c r="SDR126" s="10"/>
      <c r="SDS126" s="10"/>
      <c r="SDT126" s="10"/>
      <c r="SDU126" s="10"/>
      <c r="SDV126" s="10"/>
      <c r="SDW126" s="10"/>
      <c r="SDX126" s="10"/>
      <c r="SDY126" s="10"/>
      <c r="SDZ126" s="10"/>
      <c r="SEA126" s="10"/>
      <c r="SEB126" s="10"/>
      <c r="SEC126" s="10"/>
      <c r="SED126" s="10"/>
      <c r="SEE126" s="10"/>
      <c r="SEF126" s="10"/>
      <c r="SEG126" s="10"/>
      <c r="SEH126" s="10"/>
      <c r="SEI126" s="10"/>
      <c r="SEJ126" s="10"/>
      <c r="SEK126" s="10"/>
      <c r="SEL126" s="10"/>
      <c r="SEM126" s="10"/>
      <c r="SEN126" s="10"/>
      <c r="SEO126" s="10"/>
      <c r="SEP126" s="10"/>
      <c r="SEQ126" s="10"/>
      <c r="SER126" s="10"/>
      <c r="SES126" s="10"/>
      <c r="SET126" s="10"/>
      <c r="SEU126" s="10"/>
      <c r="SEV126" s="10"/>
      <c r="SEW126" s="10"/>
      <c r="SEX126" s="10"/>
      <c r="SEY126" s="10"/>
      <c r="SEZ126" s="10"/>
      <c r="SFA126" s="10"/>
      <c r="SFB126" s="10"/>
      <c r="SFC126" s="10"/>
      <c r="SFD126" s="10"/>
      <c r="SFE126" s="10"/>
      <c r="SFF126" s="10"/>
      <c r="SFG126" s="10"/>
      <c r="SFH126" s="10"/>
      <c r="SFI126" s="10"/>
      <c r="SFJ126" s="10"/>
      <c r="SFK126" s="10"/>
      <c r="SFL126" s="10"/>
      <c r="SFM126" s="10"/>
      <c r="SFN126" s="10"/>
      <c r="SFO126" s="10"/>
      <c r="SFP126" s="10"/>
      <c r="SFQ126" s="10"/>
      <c r="SFR126" s="10"/>
      <c r="SFS126" s="10"/>
      <c r="SFT126" s="10"/>
      <c r="SFU126" s="10"/>
      <c r="SFV126" s="10"/>
      <c r="SFW126" s="10"/>
      <c r="SFX126" s="10"/>
      <c r="SFY126" s="10"/>
      <c r="SFZ126" s="10"/>
      <c r="SGA126" s="10"/>
      <c r="SGB126" s="10"/>
      <c r="SGC126" s="10"/>
      <c r="SGD126" s="10"/>
      <c r="SGE126" s="10"/>
      <c r="SGF126" s="10"/>
      <c r="SGG126" s="10"/>
      <c r="SGH126" s="10"/>
      <c r="SGI126" s="10"/>
      <c r="SGJ126" s="10"/>
      <c r="SGK126" s="10"/>
      <c r="SGL126" s="10"/>
      <c r="SGM126" s="10"/>
      <c r="SGN126" s="10"/>
      <c r="SGO126" s="10"/>
      <c r="SGP126" s="10"/>
      <c r="SGQ126" s="10"/>
      <c r="SGR126" s="10"/>
      <c r="SGS126" s="10"/>
      <c r="SGT126" s="10"/>
      <c r="SGU126" s="10"/>
      <c r="SGV126" s="10"/>
      <c r="SGW126" s="10"/>
      <c r="SGX126" s="10"/>
      <c r="SGY126" s="10"/>
      <c r="SGZ126" s="10"/>
      <c r="SHA126" s="10"/>
      <c r="SHB126" s="10"/>
      <c r="SHC126" s="10"/>
      <c r="SHD126" s="10"/>
      <c r="SHE126" s="10"/>
      <c r="SHF126" s="10"/>
      <c r="SHG126" s="10"/>
      <c r="SHH126" s="10"/>
      <c r="SHI126" s="10"/>
      <c r="SHJ126" s="10"/>
      <c r="SHK126" s="10"/>
      <c r="SHL126" s="10"/>
      <c r="SHM126" s="10"/>
      <c r="SHN126" s="10"/>
      <c r="SHO126" s="10"/>
      <c r="SHP126" s="10"/>
      <c r="SHQ126" s="10"/>
      <c r="SHR126" s="10"/>
      <c r="SHS126" s="10"/>
      <c r="SHT126" s="10"/>
      <c r="SHU126" s="10"/>
      <c r="SHV126" s="10"/>
      <c r="SHW126" s="10"/>
      <c r="SHX126" s="10"/>
      <c r="SHY126" s="10"/>
      <c r="SHZ126" s="10"/>
      <c r="SIA126" s="10"/>
      <c r="SIB126" s="10"/>
      <c r="SIC126" s="10"/>
      <c r="SID126" s="10"/>
      <c r="SIE126" s="10"/>
      <c r="SIF126" s="10"/>
      <c r="SIG126" s="10"/>
      <c r="SIH126" s="10"/>
      <c r="SII126" s="10"/>
      <c r="SIJ126" s="10"/>
      <c r="SIK126" s="10"/>
      <c r="SIL126" s="10"/>
      <c r="SIM126" s="10"/>
      <c r="SIN126" s="10"/>
      <c r="SIO126" s="10"/>
      <c r="SIP126" s="10"/>
      <c r="SIQ126" s="10"/>
      <c r="SIR126" s="10"/>
      <c r="SIS126" s="10"/>
      <c r="SIT126" s="10"/>
      <c r="SIU126" s="10"/>
      <c r="SIV126" s="10"/>
      <c r="SIW126" s="10"/>
      <c r="SIX126" s="10"/>
      <c r="SIY126" s="10"/>
      <c r="SIZ126" s="10"/>
      <c r="SJA126" s="10"/>
      <c r="SJB126" s="10"/>
      <c r="SJC126" s="10"/>
      <c r="SJD126" s="10"/>
      <c r="SJE126" s="10"/>
      <c r="SJF126" s="10"/>
      <c r="SJG126" s="10"/>
      <c r="SJH126" s="10"/>
      <c r="SJI126" s="10"/>
      <c r="SJJ126" s="10"/>
      <c r="SJK126" s="10"/>
      <c r="SJL126" s="10"/>
      <c r="SJM126" s="10"/>
      <c r="SJN126" s="10"/>
      <c r="SJO126" s="10"/>
      <c r="SJP126" s="10"/>
      <c r="SJQ126" s="10"/>
      <c r="SJR126" s="10"/>
      <c r="SJS126" s="10"/>
      <c r="SJT126" s="10"/>
      <c r="SJU126" s="10"/>
      <c r="SJV126" s="10"/>
      <c r="SJW126" s="10"/>
      <c r="SJX126" s="10"/>
      <c r="SJY126" s="10"/>
      <c r="SJZ126" s="10"/>
      <c r="SKA126" s="10"/>
      <c r="SKB126" s="10"/>
      <c r="SKC126" s="10"/>
      <c r="SKD126" s="10"/>
      <c r="SKE126" s="10"/>
      <c r="SKF126" s="10"/>
      <c r="SKG126" s="10"/>
      <c r="SKH126" s="10"/>
      <c r="SKI126" s="10"/>
      <c r="SKJ126" s="10"/>
      <c r="SKK126" s="10"/>
      <c r="SKL126" s="10"/>
      <c r="SKM126" s="10"/>
      <c r="SKN126" s="10"/>
      <c r="SKO126" s="10"/>
      <c r="SKP126" s="10"/>
      <c r="SKQ126" s="10"/>
      <c r="SKR126" s="10"/>
      <c r="SKS126" s="10"/>
      <c r="SKT126" s="10"/>
      <c r="SKU126" s="10"/>
      <c r="SKV126" s="10"/>
      <c r="SKW126" s="10"/>
      <c r="SKX126" s="10"/>
      <c r="SKY126" s="10"/>
      <c r="SKZ126" s="10"/>
      <c r="SLA126" s="10"/>
      <c r="SLB126" s="10"/>
      <c r="SLC126" s="10"/>
      <c r="SLD126" s="10"/>
      <c r="SLE126" s="10"/>
      <c r="SLF126" s="10"/>
      <c r="SLG126" s="10"/>
      <c r="SLH126" s="10"/>
      <c r="SLI126" s="10"/>
      <c r="SLJ126" s="10"/>
      <c r="SLK126" s="10"/>
      <c r="SLL126" s="10"/>
      <c r="SLM126" s="10"/>
      <c r="SLN126" s="10"/>
      <c r="SLO126" s="10"/>
      <c r="SLP126" s="10"/>
      <c r="SLQ126" s="10"/>
      <c r="SLR126" s="10"/>
      <c r="SLS126" s="10"/>
      <c r="SLT126" s="10"/>
      <c r="SLU126" s="10"/>
      <c r="SLV126" s="10"/>
      <c r="SLW126" s="10"/>
      <c r="SLX126" s="10"/>
      <c r="SLY126" s="10"/>
      <c r="SLZ126" s="10"/>
      <c r="SMA126" s="10"/>
      <c r="SMB126" s="10"/>
      <c r="SMC126" s="10"/>
      <c r="SMD126" s="10"/>
      <c r="SME126" s="10"/>
      <c r="SMF126" s="10"/>
      <c r="SMG126" s="10"/>
      <c r="SMH126" s="10"/>
      <c r="SMI126" s="10"/>
      <c r="SMJ126" s="10"/>
      <c r="SMK126" s="10"/>
      <c r="SML126" s="10"/>
      <c r="SMM126" s="10"/>
      <c r="SMN126" s="10"/>
      <c r="SMO126" s="10"/>
      <c r="SMP126" s="10"/>
      <c r="SMQ126" s="10"/>
      <c r="SMR126" s="10"/>
      <c r="SMS126" s="10"/>
      <c r="SMT126" s="10"/>
      <c r="SMU126" s="10"/>
      <c r="SMV126" s="10"/>
      <c r="SMW126" s="10"/>
      <c r="SMX126" s="10"/>
      <c r="SMY126" s="10"/>
      <c r="SMZ126" s="10"/>
      <c r="SNA126" s="10"/>
      <c r="SNB126" s="10"/>
      <c r="SNC126" s="10"/>
      <c r="SND126" s="10"/>
      <c r="SNE126" s="10"/>
      <c r="SNF126" s="10"/>
      <c r="SNG126" s="10"/>
      <c r="SNH126" s="10"/>
      <c r="SNI126" s="10"/>
      <c r="SNJ126" s="10"/>
      <c r="SNK126" s="10"/>
      <c r="SNL126" s="10"/>
      <c r="SNM126" s="10"/>
      <c r="SNN126" s="10"/>
      <c r="SNO126" s="10"/>
      <c r="SNP126" s="10"/>
      <c r="SNQ126" s="10"/>
      <c r="SNR126" s="10"/>
      <c r="SNS126" s="10"/>
      <c r="SNT126" s="10"/>
      <c r="SNU126" s="10"/>
      <c r="SNV126" s="10"/>
      <c r="SNW126" s="10"/>
      <c r="SNX126" s="10"/>
      <c r="SNY126" s="10"/>
      <c r="SNZ126" s="10"/>
      <c r="SOA126" s="10"/>
      <c r="SOB126" s="10"/>
      <c r="SOC126" s="10"/>
      <c r="SOD126" s="10"/>
      <c r="SOE126" s="10"/>
      <c r="SOF126" s="10"/>
      <c r="SOG126" s="10"/>
      <c r="SOH126" s="10"/>
      <c r="SOI126" s="10"/>
      <c r="SOJ126" s="10"/>
      <c r="SOK126" s="10"/>
      <c r="SOL126" s="10"/>
      <c r="SOM126" s="10"/>
      <c r="SON126" s="10"/>
      <c r="SOO126" s="10"/>
      <c r="SOP126" s="10"/>
      <c r="SOQ126" s="10"/>
      <c r="SOR126" s="10"/>
      <c r="SOS126" s="10"/>
      <c r="SOT126" s="10"/>
      <c r="SOU126" s="10"/>
      <c r="SOV126" s="10"/>
      <c r="SOW126" s="10"/>
      <c r="SOX126" s="10"/>
      <c r="SOY126" s="10"/>
      <c r="SOZ126" s="10"/>
      <c r="SPA126" s="10"/>
      <c r="SPB126" s="10"/>
      <c r="SPC126" s="10"/>
      <c r="SPD126" s="10"/>
      <c r="SPE126" s="10"/>
      <c r="SPF126" s="10"/>
      <c r="SPG126" s="10"/>
      <c r="SPH126" s="10"/>
      <c r="SPI126" s="10"/>
      <c r="SPJ126" s="10"/>
      <c r="SPK126" s="10"/>
      <c r="SPL126" s="10"/>
      <c r="SPM126" s="10"/>
      <c r="SPN126" s="10"/>
      <c r="SPO126" s="10"/>
      <c r="SPP126" s="10"/>
      <c r="SPQ126" s="10"/>
      <c r="SPR126" s="10"/>
      <c r="SPS126" s="10"/>
      <c r="SPT126" s="10"/>
      <c r="SPU126" s="10"/>
      <c r="SPV126" s="10"/>
      <c r="SPW126" s="10"/>
      <c r="SPX126" s="10"/>
      <c r="SPY126" s="10"/>
      <c r="SPZ126" s="10"/>
      <c r="SQA126" s="10"/>
      <c r="SQB126" s="10"/>
      <c r="SQC126" s="10"/>
      <c r="SQD126" s="10"/>
      <c r="SQE126" s="10"/>
      <c r="SQF126" s="10"/>
      <c r="SQG126" s="10"/>
      <c r="SQH126" s="10"/>
      <c r="SQI126" s="10"/>
      <c r="SQJ126" s="10"/>
      <c r="SQK126" s="10"/>
      <c r="SQL126" s="10"/>
      <c r="SQM126" s="10"/>
      <c r="SQN126" s="10"/>
      <c r="SQO126" s="10"/>
      <c r="SQP126" s="10"/>
      <c r="SQQ126" s="10"/>
      <c r="SQR126" s="10"/>
      <c r="SQS126" s="10"/>
      <c r="SQT126" s="10"/>
      <c r="SQU126" s="10"/>
      <c r="SQV126" s="10"/>
      <c r="SQW126" s="10"/>
      <c r="SQX126" s="10"/>
      <c r="SQY126" s="10"/>
      <c r="SQZ126" s="10"/>
      <c r="SRA126" s="10"/>
      <c r="SRB126" s="10"/>
      <c r="SRC126" s="10"/>
      <c r="SRD126" s="10"/>
      <c r="SRE126" s="10"/>
      <c r="SRF126" s="10"/>
      <c r="SRG126" s="10"/>
      <c r="SRH126" s="10"/>
      <c r="SRI126" s="10"/>
      <c r="SRJ126" s="10"/>
      <c r="SRK126" s="10"/>
      <c r="SRL126" s="10"/>
      <c r="SRM126" s="10"/>
      <c r="SRN126" s="10"/>
      <c r="SRO126" s="10"/>
      <c r="SRP126" s="10"/>
      <c r="SRQ126" s="10"/>
      <c r="SRR126" s="10"/>
      <c r="SRS126" s="10"/>
      <c r="SRT126" s="10"/>
      <c r="SRU126" s="10"/>
      <c r="SRV126" s="10"/>
      <c r="SRW126" s="10"/>
      <c r="SRX126" s="10"/>
      <c r="SRY126" s="10"/>
      <c r="SRZ126" s="10"/>
      <c r="SSA126" s="10"/>
      <c r="SSB126" s="10"/>
      <c r="SSC126" s="10"/>
      <c r="SSD126" s="10"/>
      <c r="SSE126" s="10"/>
      <c r="SSF126" s="10"/>
      <c r="SSG126" s="10"/>
      <c r="SSH126" s="10"/>
      <c r="SSI126" s="10"/>
      <c r="SSJ126" s="10"/>
      <c r="SSK126" s="10"/>
      <c r="SSL126" s="10"/>
      <c r="SSM126" s="10"/>
      <c r="SSN126" s="10"/>
      <c r="SSO126" s="10"/>
      <c r="SSP126" s="10"/>
      <c r="SSQ126" s="10"/>
      <c r="SSR126" s="10"/>
      <c r="SSS126" s="10"/>
      <c r="SST126" s="10"/>
      <c r="SSU126" s="10"/>
      <c r="SSV126" s="10"/>
      <c r="SSW126" s="10"/>
      <c r="SSX126" s="10"/>
      <c r="SSY126" s="10"/>
      <c r="SSZ126" s="10"/>
      <c r="STA126" s="10"/>
      <c r="STB126" s="10"/>
      <c r="STC126" s="10"/>
      <c r="STD126" s="10"/>
      <c r="STE126" s="10"/>
      <c r="STF126" s="10"/>
      <c r="STG126" s="10"/>
      <c r="STH126" s="10"/>
      <c r="STI126" s="10"/>
      <c r="STJ126" s="10"/>
      <c r="STK126" s="10"/>
      <c r="STL126" s="10"/>
      <c r="STM126" s="10"/>
      <c r="STN126" s="10"/>
      <c r="STO126" s="10"/>
      <c r="STP126" s="10"/>
      <c r="STQ126" s="10"/>
      <c r="STR126" s="10"/>
      <c r="STS126" s="10"/>
      <c r="STT126" s="10"/>
      <c r="STU126" s="10"/>
      <c r="STV126" s="10"/>
      <c r="STW126" s="10"/>
      <c r="STX126" s="10"/>
      <c r="STY126" s="10"/>
      <c r="STZ126" s="10"/>
      <c r="SUA126" s="10"/>
      <c r="SUB126" s="10"/>
      <c r="SUC126" s="10"/>
      <c r="SUD126" s="10"/>
      <c r="SUE126" s="10"/>
      <c r="SUF126" s="10"/>
      <c r="SUG126" s="10"/>
      <c r="SUH126" s="10"/>
      <c r="SUI126" s="10"/>
      <c r="SUJ126" s="10"/>
      <c r="SUK126" s="10"/>
      <c r="SUL126" s="10"/>
      <c r="SUM126" s="10"/>
      <c r="SUN126" s="10"/>
      <c r="SUO126" s="10"/>
      <c r="SUP126" s="10"/>
      <c r="SUQ126" s="10"/>
      <c r="SUR126" s="10"/>
      <c r="SUS126" s="10"/>
      <c r="SUT126" s="10"/>
      <c r="SUU126" s="10"/>
      <c r="SUV126" s="10"/>
      <c r="SUW126" s="10"/>
      <c r="SUX126" s="10"/>
      <c r="SUY126" s="10"/>
      <c r="SUZ126" s="10"/>
      <c r="SVA126" s="10"/>
      <c r="SVB126" s="10"/>
      <c r="SVC126" s="10"/>
      <c r="SVD126" s="10"/>
      <c r="SVE126" s="10"/>
      <c r="SVF126" s="10"/>
      <c r="SVG126" s="10"/>
      <c r="SVH126" s="10"/>
      <c r="SVI126" s="10"/>
      <c r="SVJ126" s="10"/>
      <c r="SVK126" s="10"/>
      <c r="SVL126" s="10"/>
      <c r="SVM126" s="10"/>
      <c r="SVN126" s="10"/>
      <c r="SVO126" s="10"/>
      <c r="SVP126" s="10"/>
      <c r="SVQ126" s="10"/>
      <c r="SVR126" s="10"/>
      <c r="SVS126" s="10"/>
      <c r="SVT126" s="10"/>
      <c r="SVU126" s="10"/>
      <c r="SVV126" s="10"/>
      <c r="SVW126" s="10"/>
      <c r="SVX126" s="10"/>
      <c r="SVY126" s="10"/>
      <c r="SVZ126" s="10"/>
      <c r="SWA126" s="10"/>
      <c r="SWB126" s="10"/>
      <c r="SWC126" s="10"/>
      <c r="SWD126" s="10"/>
      <c r="SWE126" s="10"/>
      <c r="SWF126" s="10"/>
      <c r="SWG126" s="10"/>
      <c r="SWH126" s="10"/>
      <c r="SWI126" s="10"/>
      <c r="SWJ126" s="10"/>
      <c r="SWK126" s="10"/>
      <c r="SWL126" s="10"/>
      <c r="SWM126" s="10"/>
      <c r="SWN126" s="10"/>
      <c r="SWO126" s="10"/>
      <c r="SWP126" s="10"/>
      <c r="SWQ126" s="10"/>
      <c r="SWR126" s="10"/>
      <c r="SWS126" s="10"/>
      <c r="SWT126" s="10"/>
      <c r="SWU126" s="10"/>
      <c r="SWV126" s="10"/>
      <c r="SWW126" s="10"/>
      <c r="SWX126" s="10"/>
      <c r="SWY126" s="10"/>
      <c r="SWZ126" s="10"/>
      <c r="SXA126" s="10"/>
      <c r="SXB126" s="10"/>
      <c r="SXC126" s="10"/>
      <c r="SXD126" s="10"/>
      <c r="SXE126" s="10"/>
      <c r="SXF126" s="10"/>
      <c r="SXG126" s="10"/>
      <c r="SXH126" s="10"/>
      <c r="SXI126" s="10"/>
      <c r="SXJ126" s="10"/>
      <c r="SXK126" s="10"/>
      <c r="SXL126" s="10"/>
      <c r="SXM126" s="10"/>
      <c r="SXN126" s="10"/>
      <c r="SXO126" s="10"/>
      <c r="SXP126" s="10"/>
      <c r="SXQ126" s="10"/>
      <c r="SXR126" s="10"/>
      <c r="SXS126" s="10"/>
      <c r="SXT126" s="10"/>
      <c r="SXU126" s="10"/>
      <c r="SXV126" s="10"/>
      <c r="SXW126" s="10"/>
      <c r="SXX126" s="10"/>
      <c r="SXY126" s="10"/>
      <c r="SXZ126" s="10"/>
      <c r="SYA126" s="10"/>
      <c r="SYB126" s="10"/>
      <c r="SYC126" s="10"/>
      <c r="SYD126" s="10"/>
      <c r="SYE126" s="10"/>
      <c r="SYF126" s="10"/>
      <c r="SYG126" s="10"/>
      <c r="SYH126" s="10"/>
      <c r="SYI126" s="10"/>
      <c r="SYJ126" s="10"/>
      <c r="SYK126" s="10"/>
      <c r="SYL126" s="10"/>
      <c r="SYM126" s="10"/>
      <c r="SYN126" s="10"/>
      <c r="SYO126" s="10"/>
      <c r="SYP126" s="10"/>
      <c r="SYQ126" s="10"/>
      <c r="SYR126" s="10"/>
      <c r="SYS126" s="10"/>
      <c r="SYT126" s="10"/>
      <c r="SYU126" s="10"/>
      <c r="SYV126" s="10"/>
      <c r="SYW126" s="10"/>
      <c r="SYX126" s="10"/>
      <c r="SYY126" s="10"/>
      <c r="SYZ126" s="10"/>
      <c r="SZA126" s="10"/>
      <c r="SZB126" s="10"/>
      <c r="SZC126" s="10"/>
      <c r="SZD126" s="10"/>
      <c r="SZE126" s="10"/>
      <c r="SZF126" s="10"/>
      <c r="SZG126" s="10"/>
      <c r="SZH126" s="10"/>
      <c r="SZI126" s="10"/>
      <c r="SZJ126" s="10"/>
      <c r="SZK126" s="10"/>
      <c r="SZL126" s="10"/>
      <c r="SZM126" s="10"/>
      <c r="SZN126" s="10"/>
      <c r="SZO126" s="10"/>
      <c r="SZP126" s="10"/>
      <c r="SZQ126" s="10"/>
      <c r="SZR126" s="10"/>
      <c r="SZS126" s="10"/>
      <c r="SZT126" s="10"/>
      <c r="SZU126" s="10"/>
      <c r="SZV126" s="10"/>
      <c r="SZW126" s="10"/>
      <c r="SZX126" s="10"/>
      <c r="SZY126" s="10"/>
      <c r="SZZ126" s="10"/>
      <c r="TAA126" s="10"/>
      <c r="TAB126" s="10"/>
      <c r="TAC126" s="10"/>
      <c r="TAD126" s="10"/>
      <c r="TAE126" s="10"/>
      <c r="TAF126" s="10"/>
      <c r="TAG126" s="10"/>
      <c r="TAH126" s="10"/>
      <c r="TAI126" s="10"/>
      <c r="TAJ126" s="10"/>
      <c r="TAK126" s="10"/>
      <c r="TAL126" s="10"/>
      <c r="TAM126" s="10"/>
      <c r="TAN126" s="10"/>
      <c r="TAO126" s="10"/>
      <c r="TAP126" s="10"/>
      <c r="TAQ126" s="10"/>
      <c r="TAR126" s="10"/>
      <c r="TAS126" s="10"/>
      <c r="TAT126" s="10"/>
      <c r="TAU126" s="10"/>
      <c r="TAV126" s="10"/>
      <c r="TAW126" s="10"/>
      <c r="TAX126" s="10"/>
      <c r="TAY126" s="10"/>
      <c r="TAZ126" s="10"/>
      <c r="TBA126" s="10"/>
      <c r="TBB126" s="10"/>
      <c r="TBC126" s="10"/>
      <c r="TBD126" s="10"/>
      <c r="TBE126" s="10"/>
      <c r="TBF126" s="10"/>
      <c r="TBG126" s="10"/>
      <c r="TBH126" s="10"/>
      <c r="TBI126" s="10"/>
      <c r="TBJ126" s="10"/>
      <c r="TBK126" s="10"/>
      <c r="TBL126" s="10"/>
      <c r="TBM126" s="10"/>
      <c r="TBN126" s="10"/>
      <c r="TBO126" s="10"/>
      <c r="TBP126" s="10"/>
      <c r="TBQ126" s="10"/>
      <c r="TBR126" s="10"/>
      <c r="TBS126" s="10"/>
      <c r="TBT126" s="10"/>
      <c r="TBU126" s="10"/>
      <c r="TBV126" s="10"/>
      <c r="TBW126" s="10"/>
      <c r="TBX126" s="10"/>
      <c r="TBY126" s="10"/>
      <c r="TBZ126" s="10"/>
      <c r="TCA126" s="10"/>
      <c r="TCB126" s="10"/>
      <c r="TCC126" s="10"/>
      <c r="TCD126" s="10"/>
      <c r="TCE126" s="10"/>
      <c r="TCF126" s="10"/>
      <c r="TCG126" s="10"/>
      <c r="TCH126" s="10"/>
      <c r="TCI126" s="10"/>
      <c r="TCJ126" s="10"/>
      <c r="TCK126" s="10"/>
      <c r="TCL126" s="10"/>
      <c r="TCM126" s="10"/>
      <c r="TCN126" s="10"/>
      <c r="TCO126" s="10"/>
      <c r="TCP126" s="10"/>
      <c r="TCQ126" s="10"/>
      <c r="TCR126" s="10"/>
      <c r="TCS126" s="10"/>
      <c r="TCT126" s="10"/>
      <c r="TCU126" s="10"/>
      <c r="TCV126" s="10"/>
      <c r="TCW126" s="10"/>
      <c r="TCX126" s="10"/>
      <c r="TCY126" s="10"/>
      <c r="TCZ126" s="10"/>
      <c r="TDA126" s="10"/>
      <c r="TDB126" s="10"/>
      <c r="TDC126" s="10"/>
      <c r="TDD126" s="10"/>
      <c r="TDE126" s="10"/>
      <c r="TDF126" s="10"/>
      <c r="TDG126" s="10"/>
      <c r="TDH126" s="10"/>
      <c r="TDI126" s="10"/>
      <c r="TDJ126" s="10"/>
      <c r="TDK126" s="10"/>
      <c r="TDL126" s="10"/>
      <c r="TDM126" s="10"/>
      <c r="TDN126" s="10"/>
      <c r="TDO126" s="10"/>
      <c r="TDP126" s="10"/>
      <c r="TDQ126" s="10"/>
      <c r="TDR126" s="10"/>
      <c r="TDS126" s="10"/>
      <c r="TDT126" s="10"/>
      <c r="TDU126" s="10"/>
      <c r="TDV126" s="10"/>
      <c r="TDW126" s="10"/>
      <c r="TDX126" s="10"/>
      <c r="TDY126" s="10"/>
      <c r="TDZ126" s="10"/>
      <c r="TEA126" s="10"/>
      <c r="TEB126" s="10"/>
      <c r="TEC126" s="10"/>
      <c r="TED126" s="10"/>
      <c r="TEE126" s="10"/>
      <c r="TEF126" s="10"/>
      <c r="TEG126" s="10"/>
      <c r="TEH126" s="10"/>
      <c r="TEI126" s="10"/>
      <c r="TEJ126" s="10"/>
      <c r="TEK126" s="10"/>
      <c r="TEL126" s="10"/>
      <c r="TEM126" s="10"/>
      <c r="TEN126" s="10"/>
      <c r="TEO126" s="10"/>
      <c r="TEP126" s="10"/>
      <c r="TEQ126" s="10"/>
      <c r="TER126" s="10"/>
      <c r="TES126" s="10"/>
      <c r="TET126" s="10"/>
      <c r="TEU126" s="10"/>
      <c r="TEV126" s="10"/>
      <c r="TEW126" s="10"/>
      <c r="TEX126" s="10"/>
      <c r="TEY126" s="10"/>
      <c r="TEZ126" s="10"/>
      <c r="TFA126" s="10"/>
      <c r="TFB126" s="10"/>
      <c r="TFC126" s="10"/>
      <c r="TFD126" s="10"/>
      <c r="TFE126" s="10"/>
      <c r="TFF126" s="10"/>
      <c r="TFG126" s="10"/>
      <c r="TFH126" s="10"/>
      <c r="TFI126" s="10"/>
      <c r="TFJ126" s="10"/>
      <c r="TFK126" s="10"/>
      <c r="TFL126" s="10"/>
      <c r="TFM126" s="10"/>
      <c r="TFN126" s="10"/>
      <c r="TFO126" s="10"/>
      <c r="TFP126" s="10"/>
      <c r="TFQ126" s="10"/>
      <c r="TFR126" s="10"/>
      <c r="TFS126" s="10"/>
      <c r="TFT126" s="10"/>
      <c r="TFU126" s="10"/>
      <c r="TFV126" s="10"/>
      <c r="TFW126" s="10"/>
      <c r="TFX126" s="10"/>
      <c r="TFY126" s="10"/>
      <c r="TFZ126" s="10"/>
      <c r="TGA126" s="10"/>
      <c r="TGB126" s="10"/>
      <c r="TGC126" s="10"/>
      <c r="TGD126" s="10"/>
      <c r="TGE126" s="10"/>
      <c r="TGF126" s="10"/>
      <c r="TGG126" s="10"/>
      <c r="TGH126" s="10"/>
      <c r="TGI126" s="10"/>
      <c r="TGJ126" s="10"/>
      <c r="TGK126" s="10"/>
      <c r="TGL126" s="10"/>
      <c r="TGM126" s="10"/>
      <c r="TGN126" s="10"/>
      <c r="TGO126" s="10"/>
      <c r="TGP126" s="10"/>
      <c r="TGQ126" s="10"/>
      <c r="TGR126" s="10"/>
      <c r="TGS126" s="10"/>
      <c r="TGT126" s="10"/>
      <c r="TGU126" s="10"/>
      <c r="TGV126" s="10"/>
      <c r="TGW126" s="10"/>
      <c r="TGX126" s="10"/>
      <c r="TGY126" s="10"/>
      <c r="TGZ126" s="10"/>
      <c r="THA126" s="10"/>
      <c r="THB126" s="10"/>
      <c r="THC126" s="10"/>
      <c r="THD126" s="10"/>
      <c r="THE126" s="10"/>
      <c r="THF126" s="10"/>
      <c r="THG126" s="10"/>
      <c r="THH126" s="10"/>
      <c r="THI126" s="10"/>
      <c r="THJ126" s="10"/>
      <c r="THK126" s="10"/>
      <c r="THL126" s="10"/>
      <c r="THM126" s="10"/>
      <c r="THN126" s="10"/>
      <c r="THO126" s="10"/>
      <c r="THP126" s="10"/>
      <c r="THQ126" s="10"/>
      <c r="THR126" s="10"/>
      <c r="THS126" s="10"/>
      <c r="THT126" s="10"/>
      <c r="THU126" s="10"/>
      <c r="THV126" s="10"/>
      <c r="THW126" s="10"/>
      <c r="THX126" s="10"/>
      <c r="THY126" s="10"/>
      <c r="THZ126" s="10"/>
      <c r="TIA126" s="10"/>
      <c r="TIB126" s="10"/>
      <c r="TIC126" s="10"/>
      <c r="TID126" s="10"/>
      <c r="TIE126" s="10"/>
      <c r="TIF126" s="10"/>
      <c r="TIG126" s="10"/>
      <c r="TIH126" s="10"/>
      <c r="TII126" s="10"/>
      <c r="TIJ126" s="10"/>
      <c r="TIK126" s="10"/>
      <c r="TIL126" s="10"/>
      <c r="TIM126" s="10"/>
      <c r="TIN126" s="10"/>
      <c r="TIO126" s="10"/>
      <c r="TIP126" s="10"/>
      <c r="TIQ126" s="10"/>
      <c r="TIR126" s="10"/>
      <c r="TIS126" s="10"/>
      <c r="TIT126" s="10"/>
      <c r="TIU126" s="10"/>
      <c r="TIV126" s="10"/>
      <c r="TIW126" s="10"/>
      <c r="TIX126" s="10"/>
      <c r="TIY126" s="10"/>
      <c r="TIZ126" s="10"/>
      <c r="TJA126" s="10"/>
      <c r="TJB126" s="10"/>
      <c r="TJC126" s="10"/>
      <c r="TJD126" s="10"/>
      <c r="TJE126" s="10"/>
      <c r="TJF126" s="10"/>
      <c r="TJG126" s="10"/>
      <c r="TJH126" s="10"/>
      <c r="TJI126" s="10"/>
      <c r="TJJ126" s="10"/>
      <c r="TJK126" s="10"/>
      <c r="TJL126" s="10"/>
      <c r="TJM126" s="10"/>
      <c r="TJN126" s="10"/>
      <c r="TJO126" s="10"/>
      <c r="TJP126" s="10"/>
      <c r="TJQ126" s="10"/>
      <c r="TJR126" s="10"/>
      <c r="TJS126" s="10"/>
      <c r="TJT126" s="10"/>
      <c r="TJU126" s="10"/>
      <c r="TJV126" s="10"/>
      <c r="TJW126" s="10"/>
      <c r="TJX126" s="10"/>
      <c r="TJY126" s="10"/>
      <c r="TJZ126" s="10"/>
      <c r="TKA126" s="10"/>
      <c r="TKB126" s="10"/>
      <c r="TKC126" s="10"/>
      <c r="TKD126" s="10"/>
      <c r="TKE126" s="10"/>
      <c r="TKF126" s="10"/>
      <c r="TKG126" s="10"/>
      <c r="TKH126" s="10"/>
      <c r="TKI126" s="10"/>
      <c r="TKJ126" s="10"/>
      <c r="TKK126" s="10"/>
      <c r="TKL126" s="10"/>
      <c r="TKM126" s="10"/>
      <c r="TKN126" s="10"/>
      <c r="TKO126" s="10"/>
      <c r="TKP126" s="10"/>
      <c r="TKQ126" s="10"/>
      <c r="TKR126" s="10"/>
      <c r="TKS126" s="10"/>
      <c r="TKT126" s="10"/>
      <c r="TKU126" s="10"/>
      <c r="TKV126" s="10"/>
      <c r="TKW126" s="10"/>
      <c r="TKX126" s="10"/>
      <c r="TKY126" s="10"/>
      <c r="TKZ126" s="10"/>
      <c r="TLA126" s="10"/>
      <c r="TLB126" s="10"/>
      <c r="TLC126" s="10"/>
      <c r="TLD126" s="10"/>
      <c r="TLE126" s="10"/>
      <c r="TLF126" s="10"/>
      <c r="TLG126" s="10"/>
      <c r="TLH126" s="10"/>
      <c r="TLI126" s="10"/>
      <c r="TLJ126" s="10"/>
      <c r="TLK126" s="10"/>
      <c r="TLL126" s="10"/>
      <c r="TLM126" s="10"/>
      <c r="TLN126" s="10"/>
      <c r="TLO126" s="10"/>
      <c r="TLP126" s="10"/>
      <c r="TLQ126" s="10"/>
      <c r="TLR126" s="10"/>
      <c r="TLS126" s="10"/>
      <c r="TLT126" s="10"/>
      <c r="TLU126" s="10"/>
      <c r="TLV126" s="10"/>
      <c r="TLW126" s="10"/>
      <c r="TLX126" s="10"/>
      <c r="TLY126" s="10"/>
      <c r="TLZ126" s="10"/>
      <c r="TMA126" s="10"/>
      <c r="TMB126" s="10"/>
      <c r="TMC126" s="10"/>
      <c r="TMD126" s="10"/>
      <c r="TME126" s="10"/>
      <c r="TMF126" s="10"/>
      <c r="TMG126" s="10"/>
      <c r="TMH126" s="10"/>
      <c r="TMI126" s="10"/>
      <c r="TMJ126" s="10"/>
      <c r="TMK126" s="10"/>
      <c r="TML126" s="10"/>
      <c r="TMM126" s="10"/>
      <c r="TMN126" s="10"/>
      <c r="TMO126" s="10"/>
      <c r="TMP126" s="10"/>
      <c r="TMQ126" s="10"/>
      <c r="TMR126" s="10"/>
      <c r="TMS126" s="10"/>
      <c r="TMT126" s="10"/>
      <c r="TMU126" s="10"/>
      <c r="TMV126" s="10"/>
      <c r="TMW126" s="10"/>
      <c r="TMX126" s="10"/>
      <c r="TMY126" s="10"/>
      <c r="TMZ126" s="10"/>
      <c r="TNA126" s="10"/>
      <c r="TNB126" s="10"/>
      <c r="TNC126" s="10"/>
      <c r="TND126" s="10"/>
      <c r="TNE126" s="10"/>
      <c r="TNF126" s="10"/>
      <c r="TNG126" s="10"/>
      <c r="TNH126" s="10"/>
      <c r="TNI126" s="10"/>
      <c r="TNJ126" s="10"/>
      <c r="TNK126" s="10"/>
      <c r="TNL126" s="10"/>
      <c r="TNM126" s="10"/>
      <c r="TNN126" s="10"/>
      <c r="TNO126" s="10"/>
      <c r="TNP126" s="10"/>
      <c r="TNQ126" s="10"/>
      <c r="TNR126" s="10"/>
      <c r="TNS126" s="10"/>
      <c r="TNT126" s="10"/>
      <c r="TNU126" s="10"/>
      <c r="TNV126" s="10"/>
      <c r="TNW126" s="10"/>
      <c r="TNX126" s="10"/>
      <c r="TNY126" s="10"/>
      <c r="TNZ126" s="10"/>
      <c r="TOA126" s="10"/>
      <c r="TOB126" s="10"/>
      <c r="TOC126" s="10"/>
      <c r="TOD126" s="10"/>
      <c r="TOE126" s="10"/>
      <c r="TOF126" s="10"/>
      <c r="TOG126" s="10"/>
      <c r="TOH126" s="10"/>
      <c r="TOI126" s="10"/>
      <c r="TOJ126" s="10"/>
      <c r="TOK126" s="10"/>
      <c r="TOL126" s="10"/>
      <c r="TOM126" s="10"/>
      <c r="TON126" s="10"/>
      <c r="TOO126" s="10"/>
      <c r="TOP126" s="10"/>
      <c r="TOQ126" s="10"/>
      <c r="TOR126" s="10"/>
      <c r="TOS126" s="10"/>
      <c r="TOT126" s="10"/>
      <c r="TOU126" s="10"/>
      <c r="TOV126" s="10"/>
      <c r="TOW126" s="10"/>
      <c r="TOX126" s="10"/>
      <c r="TOY126" s="10"/>
      <c r="TOZ126" s="10"/>
      <c r="TPA126" s="10"/>
      <c r="TPB126" s="10"/>
      <c r="TPC126" s="10"/>
      <c r="TPD126" s="10"/>
      <c r="TPE126" s="10"/>
      <c r="TPF126" s="10"/>
      <c r="TPG126" s="10"/>
      <c r="TPH126" s="10"/>
      <c r="TPI126" s="10"/>
      <c r="TPJ126" s="10"/>
      <c r="TPK126" s="10"/>
      <c r="TPL126" s="10"/>
      <c r="TPM126" s="10"/>
      <c r="TPN126" s="10"/>
      <c r="TPO126" s="10"/>
      <c r="TPP126" s="10"/>
      <c r="TPQ126" s="10"/>
      <c r="TPR126" s="10"/>
      <c r="TPS126" s="10"/>
      <c r="TPT126" s="10"/>
      <c r="TPU126" s="10"/>
      <c r="TPV126" s="10"/>
      <c r="TPW126" s="10"/>
      <c r="TPX126" s="10"/>
      <c r="TPY126" s="10"/>
      <c r="TPZ126" s="10"/>
      <c r="TQA126" s="10"/>
      <c r="TQB126" s="10"/>
      <c r="TQC126" s="10"/>
      <c r="TQD126" s="10"/>
      <c r="TQE126" s="10"/>
      <c r="TQF126" s="10"/>
      <c r="TQG126" s="10"/>
      <c r="TQH126" s="10"/>
      <c r="TQI126" s="10"/>
      <c r="TQJ126" s="10"/>
      <c r="TQK126" s="10"/>
      <c r="TQL126" s="10"/>
      <c r="TQM126" s="10"/>
      <c r="TQN126" s="10"/>
      <c r="TQO126" s="10"/>
      <c r="TQP126" s="10"/>
      <c r="TQQ126" s="10"/>
      <c r="TQR126" s="10"/>
      <c r="TQS126" s="10"/>
      <c r="TQT126" s="10"/>
      <c r="TQU126" s="10"/>
      <c r="TQV126" s="10"/>
      <c r="TQW126" s="10"/>
      <c r="TQX126" s="10"/>
      <c r="TQY126" s="10"/>
      <c r="TQZ126" s="10"/>
      <c r="TRA126" s="10"/>
      <c r="TRB126" s="10"/>
      <c r="TRC126" s="10"/>
      <c r="TRD126" s="10"/>
      <c r="TRE126" s="10"/>
      <c r="TRF126" s="10"/>
      <c r="TRG126" s="10"/>
      <c r="TRH126" s="10"/>
      <c r="TRI126" s="10"/>
      <c r="TRJ126" s="10"/>
      <c r="TRK126" s="10"/>
      <c r="TRL126" s="10"/>
      <c r="TRM126" s="10"/>
      <c r="TRN126" s="10"/>
      <c r="TRO126" s="10"/>
      <c r="TRP126" s="10"/>
      <c r="TRQ126" s="10"/>
      <c r="TRR126" s="10"/>
      <c r="TRS126" s="10"/>
      <c r="TRT126" s="10"/>
      <c r="TRU126" s="10"/>
      <c r="TRV126" s="10"/>
      <c r="TRW126" s="10"/>
      <c r="TRX126" s="10"/>
      <c r="TRY126" s="10"/>
      <c r="TRZ126" s="10"/>
      <c r="TSA126" s="10"/>
      <c r="TSB126" s="10"/>
      <c r="TSC126" s="10"/>
      <c r="TSD126" s="10"/>
      <c r="TSE126" s="10"/>
      <c r="TSF126" s="10"/>
      <c r="TSG126" s="10"/>
      <c r="TSH126" s="10"/>
      <c r="TSI126" s="10"/>
      <c r="TSJ126" s="10"/>
      <c r="TSK126" s="10"/>
      <c r="TSL126" s="10"/>
      <c r="TSM126" s="10"/>
      <c r="TSN126" s="10"/>
      <c r="TSO126" s="10"/>
      <c r="TSP126" s="10"/>
      <c r="TSQ126" s="10"/>
      <c r="TSR126" s="10"/>
      <c r="TSS126" s="10"/>
      <c r="TST126" s="10"/>
      <c r="TSU126" s="10"/>
      <c r="TSV126" s="10"/>
      <c r="TSW126" s="10"/>
      <c r="TSX126" s="10"/>
      <c r="TSY126" s="10"/>
      <c r="TSZ126" s="10"/>
      <c r="TTA126" s="10"/>
      <c r="TTB126" s="10"/>
      <c r="TTC126" s="10"/>
      <c r="TTD126" s="10"/>
      <c r="TTE126" s="10"/>
      <c r="TTF126" s="10"/>
      <c r="TTG126" s="10"/>
      <c r="TTH126" s="10"/>
      <c r="TTI126" s="10"/>
      <c r="TTJ126" s="10"/>
      <c r="TTK126" s="10"/>
      <c r="TTL126" s="10"/>
      <c r="TTM126" s="10"/>
      <c r="TTN126" s="10"/>
      <c r="TTO126" s="10"/>
      <c r="TTP126" s="10"/>
      <c r="TTQ126" s="10"/>
      <c r="TTR126" s="10"/>
      <c r="TTS126" s="10"/>
      <c r="TTT126" s="10"/>
      <c r="TTU126" s="10"/>
      <c r="TTV126" s="10"/>
      <c r="TTW126" s="10"/>
      <c r="TTX126" s="10"/>
      <c r="TTY126" s="10"/>
      <c r="TTZ126" s="10"/>
      <c r="TUA126" s="10"/>
      <c r="TUB126" s="10"/>
      <c r="TUC126" s="10"/>
      <c r="TUD126" s="10"/>
      <c r="TUE126" s="10"/>
      <c r="TUF126" s="10"/>
      <c r="TUG126" s="10"/>
      <c r="TUH126" s="10"/>
      <c r="TUI126" s="10"/>
      <c r="TUJ126" s="10"/>
      <c r="TUK126" s="10"/>
      <c r="TUL126" s="10"/>
      <c r="TUM126" s="10"/>
      <c r="TUN126" s="10"/>
      <c r="TUO126" s="10"/>
      <c r="TUP126" s="10"/>
      <c r="TUQ126" s="10"/>
      <c r="TUR126" s="10"/>
      <c r="TUS126" s="10"/>
      <c r="TUT126" s="10"/>
      <c r="TUU126" s="10"/>
      <c r="TUV126" s="10"/>
      <c r="TUW126" s="10"/>
      <c r="TUX126" s="10"/>
      <c r="TUY126" s="10"/>
      <c r="TUZ126" s="10"/>
      <c r="TVA126" s="10"/>
      <c r="TVB126" s="10"/>
      <c r="TVC126" s="10"/>
      <c r="TVD126" s="10"/>
      <c r="TVE126" s="10"/>
      <c r="TVF126" s="10"/>
      <c r="TVG126" s="10"/>
      <c r="TVH126" s="10"/>
      <c r="TVI126" s="10"/>
      <c r="TVJ126" s="10"/>
      <c r="TVK126" s="10"/>
      <c r="TVL126" s="10"/>
      <c r="TVM126" s="10"/>
      <c r="TVN126" s="10"/>
      <c r="TVO126" s="10"/>
      <c r="TVP126" s="10"/>
      <c r="TVQ126" s="10"/>
      <c r="TVR126" s="10"/>
      <c r="TVS126" s="10"/>
      <c r="TVT126" s="10"/>
      <c r="TVU126" s="10"/>
      <c r="TVV126" s="10"/>
      <c r="TVW126" s="10"/>
      <c r="TVX126" s="10"/>
      <c r="TVY126" s="10"/>
      <c r="TVZ126" s="10"/>
      <c r="TWA126" s="10"/>
      <c r="TWB126" s="10"/>
      <c r="TWC126" s="10"/>
      <c r="TWD126" s="10"/>
      <c r="TWE126" s="10"/>
      <c r="TWF126" s="10"/>
      <c r="TWG126" s="10"/>
      <c r="TWH126" s="10"/>
      <c r="TWI126" s="10"/>
      <c r="TWJ126" s="10"/>
      <c r="TWK126" s="10"/>
      <c r="TWL126" s="10"/>
      <c r="TWM126" s="10"/>
      <c r="TWN126" s="10"/>
      <c r="TWO126" s="10"/>
      <c r="TWP126" s="10"/>
      <c r="TWQ126" s="10"/>
      <c r="TWR126" s="10"/>
      <c r="TWS126" s="10"/>
      <c r="TWT126" s="10"/>
      <c r="TWU126" s="10"/>
      <c r="TWV126" s="10"/>
      <c r="TWW126" s="10"/>
      <c r="TWX126" s="10"/>
      <c r="TWY126" s="10"/>
      <c r="TWZ126" s="10"/>
      <c r="TXA126" s="10"/>
      <c r="TXB126" s="10"/>
      <c r="TXC126" s="10"/>
      <c r="TXD126" s="10"/>
      <c r="TXE126" s="10"/>
      <c r="TXF126" s="10"/>
      <c r="TXG126" s="10"/>
      <c r="TXH126" s="10"/>
      <c r="TXI126" s="10"/>
      <c r="TXJ126" s="10"/>
      <c r="TXK126" s="10"/>
      <c r="TXL126" s="10"/>
      <c r="TXM126" s="10"/>
      <c r="TXN126" s="10"/>
      <c r="TXO126" s="10"/>
      <c r="TXP126" s="10"/>
      <c r="TXQ126" s="10"/>
      <c r="TXR126" s="10"/>
      <c r="TXS126" s="10"/>
      <c r="TXT126" s="10"/>
      <c r="TXU126" s="10"/>
      <c r="TXV126" s="10"/>
      <c r="TXW126" s="10"/>
      <c r="TXX126" s="10"/>
      <c r="TXY126" s="10"/>
      <c r="TXZ126" s="10"/>
      <c r="TYA126" s="10"/>
      <c r="TYB126" s="10"/>
      <c r="TYC126" s="10"/>
      <c r="TYD126" s="10"/>
      <c r="TYE126" s="10"/>
      <c r="TYF126" s="10"/>
      <c r="TYG126" s="10"/>
      <c r="TYH126" s="10"/>
      <c r="TYI126" s="10"/>
      <c r="TYJ126" s="10"/>
      <c r="TYK126" s="10"/>
      <c r="TYL126" s="10"/>
      <c r="TYM126" s="10"/>
      <c r="TYN126" s="10"/>
      <c r="TYO126" s="10"/>
      <c r="TYP126" s="10"/>
      <c r="TYQ126" s="10"/>
      <c r="TYR126" s="10"/>
      <c r="TYS126" s="10"/>
      <c r="TYT126" s="10"/>
      <c r="TYU126" s="10"/>
      <c r="TYV126" s="10"/>
      <c r="TYW126" s="10"/>
      <c r="TYX126" s="10"/>
      <c r="TYY126" s="10"/>
      <c r="TYZ126" s="10"/>
      <c r="TZA126" s="10"/>
      <c r="TZB126" s="10"/>
      <c r="TZC126" s="10"/>
      <c r="TZD126" s="10"/>
      <c r="TZE126" s="10"/>
      <c r="TZF126" s="10"/>
      <c r="TZG126" s="10"/>
      <c r="TZH126" s="10"/>
      <c r="TZI126" s="10"/>
      <c r="TZJ126" s="10"/>
      <c r="TZK126" s="10"/>
      <c r="TZL126" s="10"/>
      <c r="TZM126" s="10"/>
      <c r="TZN126" s="10"/>
      <c r="TZO126" s="10"/>
      <c r="TZP126" s="10"/>
      <c r="TZQ126" s="10"/>
      <c r="TZR126" s="10"/>
      <c r="TZS126" s="10"/>
      <c r="TZT126" s="10"/>
      <c r="TZU126" s="10"/>
      <c r="TZV126" s="10"/>
      <c r="TZW126" s="10"/>
      <c r="TZX126" s="10"/>
      <c r="TZY126" s="10"/>
      <c r="TZZ126" s="10"/>
      <c r="UAA126" s="10"/>
      <c r="UAB126" s="10"/>
      <c r="UAC126" s="10"/>
      <c r="UAD126" s="10"/>
      <c r="UAE126" s="10"/>
      <c r="UAF126" s="10"/>
      <c r="UAG126" s="10"/>
      <c r="UAH126" s="10"/>
      <c r="UAI126" s="10"/>
      <c r="UAJ126" s="10"/>
      <c r="UAK126" s="10"/>
      <c r="UAL126" s="10"/>
      <c r="UAM126" s="10"/>
      <c r="UAN126" s="10"/>
      <c r="UAO126" s="10"/>
      <c r="UAP126" s="10"/>
      <c r="UAQ126" s="10"/>
      <c r="UAR126" s="10"/>
      <c r="UAS126" s="10"/>
      <c r="UAT126" s="10"/>
      <c r="UAU126" s="10"/>
      <c r="UAV126" s="10"/>
      <c r="UAW126" s="10"/>
      <c r="UAX126" s="10"/>
      <c r="UAY126" s="10"/>
      <c r="UAZ126" s="10"/>
      <c r="UBA126" s="10"/>
      <c r="UBB126" s="10"/>
      <c r="UBC126" s="10"/>
      <c r="UBD126" s="10"/>
      <c r="UBE126" s="10"/>
      <c r="UBF126" s="10"/>
      <c r="UBG126" s="10"/>
      <c r="UBH126" s="10"/>
      <c r="UBI126" s="10"/>
      <c r="UBJ126" s="10"/>
      <c r="UBK126" s="10"/>
      <c r="UBL126" s="10"/>
      <c r="UBM126" s="10"/>
      <c r="UBN126" s="10"/>
      <c r="UBO126" s="10"/>
      <c r="UBP126" s="10"/>
      <c r="UBQ126" s="10"/>
      <c r="UBR126" s="10"/>
      <c r="UBS126" s="10"/>
      <c r="UBT126" s="10"/>
      <c r="UBU126" s="10"/>
      <c r="UBV126" s="10"/>
      <c r="UBW126" s="10"/>
      <c r="UBX126" s="10"/>
      <c r="UBY126" s="10"/>
      <c r="UBZ126" s="10"/>
      <c r="UCA126" s="10"/>
      <c r="UCB126" s="10"/>
      <c r="UCC126" s="10"/>
      <c r="UCD126" s="10"/>
      <c r="UCE126" s="10"/>
      <c r="UCF126" s="10"/>
      <c r="UCG126" s="10"/>
      <c r="UCH126" s="10"/>
      <c r="UCI126" s="10"/>
      <c r="UCJ126" s="10"/>
      <c r="UCK126" s="10"/>
      <c r="UCL126" s="10"/>
      <c r="UCM126" s="10"/>
      <c r="UCN126" s="10"/>
      <c r="UCO126" s="10"/>
      <c r="UCP126" s="10"/>
      <c r="UCQ126" s="10"/>
      <c r="UCR126" s="10"/>
      <c r="UCS126" s="10"/>
      <c r="UCT126" s="10"/>
      <c r="UCU126" s="10"/>
      <c r="UCV126" s="10"/>
      <c r="UCW126" s="10"/>
      <c r="UCX126" s="10"/>
      <c r="UCY126" s="10"/>
      <c r="UCZ126" s="10"/>
      <c r="UDA126" s="10"/>
      <c r="UDB126" s="10"/>
      <c r="UDC126" s="10"/>
      <c r="UDD126" s="10"/>
      <c r="UDE126" s="10"/>
      <c r="UDF126" s="10"/>
      <c r="UDG126" s="10"/>
      <c r="UDH126" s="10"/>
      <c r="UDI126" s="10"/>
      <c r="UDJ126" s="10"/>
      <c r="UDK126" s="10"/>
      <c r="UDL126" s="10"/>
      <c r="UDM126" s="10"/>
      <c r="UDN126" s="10"/>
      <c r="UDO126" s="10"/>
      <c r="UDP126" s="10"/>
      <c r="UDQ126" s="10"/>
      <c r="UDR126" s="10"/>
      <c r="UDS126" s="10"/>
      <c r="UDT126" s="10"/>
      <c r="UDU126" s="10"/>
      <c r="UDV126" s="10"/>
      <c r="UDW126" s="10"/>
      <c r="UDX126" s="10"/>
      <c r="UDY126" s="10"/>
      <c r="UDZ126" s="10"/>
      <c r="UEA126" s="10"/>
      <c r="UEB126" s="10"/>
      <c r="UEC126" s="10"/>
      <c r="UED126" s="10"/>
      <c r="UEE126" s="10"/>
      <c r="UEF126" s="10"/>
      <c r="UEG126" s="10"/>
      <c r="UEH126" s="10"/>
      <c r="UEI126" s="10"/>
      <c r="UEJ126" s="10"/>
      <c r="UEK126" s="10"/>
      <c r="UEL126" s="10"/>
      <c r="UEM126" s="10"/>
      <c r="UEN126" s="10"/>
      <c r="UEO126" s="10"/>
      <c r="UEP126" s="10"/>
      <c r="UEQ126" s="10"/>
      <c r="UER126" s="10"/>
      <c r="UES126" s="10"/>
      <c r="UET126" s="10"/>
      <c r="UEU126" s="10"/>
      <c r="UEV126" s="10"/>
      <c r="UEW126" s="10"/>
      <c r="UEX126" s="10"/>
      <c r="UEY126" s="10"/>
      <c r="UEZ126" s="10"/>
      <c r="UFA126" s="10"/>
      <c r="UFB126" s="10"/>
      <c r="UFC126" s="10"/>
      <c r="UFD126" s="10"/>
      <c r="UFE126" s="10"/>
      <c r="UFF126" s="10"/>
      <c r="UFG126" s="10"/>
      <c r="UFH126" s="10"/>
      <c r="UFI126" s="10"/>
      <c r="UFJ126" s="10"/>
      <c r="UFK126" s="10"/>
      <c r="UFL126" s="10"/>
      <c r="UFM126" s="10"/>
      <c r="UFN126" s="10"/>
      <c r="UFO126" s="10"/>
      <c r="UFP126" s="10"/>
      <c r="UFQ126" s="10"/>
      <c r="UFR126" s="10"/>
      <c r="UFS126" s="10"/>
      <c r="UFT126" s="10"/>
      <c r="UFU126" s="10"/>
      <c r="UFV126" s="10"/>
      <c r="UFW126" s="10"/>
      <c r="UFX126" s="10"/>
      <c r="UFY126" s="10"/>
      <c r="UFZ126" s="10"/>
      <c r="UGA126" s="10"/>
      <c r="UGB126" s="10"/>
      <c r="UGC126" s="10"/>
      <c r="UGD126" s="10"/>
      <c r="UGE126" s="10"/>
      <c r="UGF126" s="10"/>
      <c r="UGG126" s="10"/>
      <c r="UGH126" s="10"/>
      <c r="UGI126" s="10"/>
      <c r="UGJ126" s="10"/>
      <c r="UGK126" s="10"/>
      <c r="UGL126" s="10"/>
      <c r="UGM126" s="10"/>
      <c r="UGN126" s="10"/>
      <c r="UGO126" s="10"/>
      <c r="UGP126" s="10"/>
      <c r="UGQ126" s="10"/>
      <c r="UGR126" s="10"/>
      <c r="UGS126" s="10"/>
      <c r="UGT126" s="10"/>
      <c r="UGU126" s="10"/>
      <c r="UGV126" s="10"/>
      <c r="UGW126" s="10"/>
      <c r="UGX126" s="10"/>
      <c r="UGY126" s="10"/>
      <c r="UGZ126" s="10"/>
      <c r="UHA126" s="10"/>
      <c r="UHB126" s="10"/>
      <c r="UHC126" s="10"/>
      <c r="UHD126" s="10"/>
      <c r="UHE126" s="10"/>
      <c r="UHF126" s="10"/>
      <c r="UHG126" s="10"/>
      <c r="UHH126" s="10"/>
      <c r="UHI126" s="10"/>
      <c r="UHJ126" s="10"/>
      <c r="UHK126" s="10"/>
      <c r="UHL126" s="10"/>
      <c r="UHM126" s="10"/>
      <c r="UHN126" s="10"/>
      <c r="UHO126" s="10"/>
      <c r="UHP126" s="10"/>
      <c r="UHQ126" s="10"/>
      <c r="UHR126" s="10"/>
      <c r="UHS126" s="10"/>
      <c r="UHT126" s="10"/>
      <c r="UHU126" s="10"/>
      <c r="UHV126" s="10"/>
      <c r="UHW126" s="10"/>
      <c r="UHX126" s="10"/>
      <c r="UHY126" s="10"/>
      <c r="UHZ126" s="10"/>
      <c r="UIA126" s="10"/>
      <c r="UIB126" s="10"/>
      <c r="UIC126" s="10"/>
      <c r="UID126" s="10"/>
      <c r="UIE126" s="10"/>
      <c r="UIF126" s="10"/>
      <c r="UIG126" s="10"/>
      <c r="UIH126" s="10"/>
      <c r="UII126" s="10"/>
      <c r="UIJ126" s="10"/>
      <c r="UIK126" s="10"/>
      <c r="UIL126" s="10"/>
      <c r="UIM126" s="10"/>
      <c r="UIN126" s="10"/>
      <c r="UIO126" s="10"/>
      <c r="UIP126" s="10"/>
      <c r="UIQ126" s="10"/>
      <c r="UIR126" s="10"/>
      <c r="UIS126" s="10"/>
      <c r="UIT126" s="10"/>
      <c r="UIU126" s="10"/>
      <c r="UIV126" s="10"/>
      <c r="UIW126" s="10"/>
      <c r="UIX126" s="10"/>
      <c r="UIY126" s="10"/>
      <c r="UIZ126" s="10"/>
      <c r="UJA126" s="10"/>
      <c r="UJB126" s="10"/>
      <c r="UJC126" s="10"/>
      <c r="UJD126" s="10"/>
      <c r="UJE126" s="10"/>
      <c r="UJF126" s="10"/>
      <c r="UJG126" s="10"/>
      <c r="UJH126" s="10"/>
      <c r="UJI126" s="10"/>
      <c r="UJJ126" s="10"/>
      <c r="UJK126" s="10"/>
      <c r="UJL126" s="10"/>
      <c r="UJM126" s="10"/>
      <c r="UJN126" s="10"/>
      <c r="UJO126" s="10"/>
      <c r="UJP126" s="10"/>
      <c r="UJQ126" s="10"/>
      <c r="UJR126" s="10"/>
      <c r="UJS126" s="10"/>
      <c r="UJT126" s="10"/>
      <c r="UJU126" s="10"/>
      <c r="UJV126" s="10"/>
      <c r="UJW126" s="10"/>
      <c r="UJX126" s="10"/>
      <c r="UJY126" s="10"/>
      <c r="UJZ126" s="10"/>
      <c r="UKA126" s="10"/>
      <c r="UKB126" s="10"/>
      <c r="UKC126" s="10"/>
      <c r="UKD126" s="10"/>
      <c r="UKE126" s="10"/>
      <c r="UKF126" s="10"/>
      <c r="UKG126" s="10"/>
      <c r="UKH126" s="10"/>
      <c r="UKI126" s="10"/>
      <c r="UKJ126" s="10"/>
      <c r="UKK126" s="10"/>
      <c r="UKL126" s="10"/>
      <c r="UKM126" s="10"/>
      <c r="UKN126" s="10"/>
      <c r="UKO126" s="10"/>
      <c r="UKP126" s="10"/>
      <c r="UKQ126" s="10"/>
      <c r="UKR126" s="10"/>
      <c r="UKS126" s="10"/>
      <c r="UKT126" s="10"/>
      <c r="UKU126" s="10"/>
      <c r="UKV126" s="10"/>
      <c r="UKW126" s="10"/>
      <c r="UKX126" s="10"/>
      <c r="UKY126" s="10"/>
      <c r="UKZ126" s="10"/>
      <c r="ULA126" s="10"/>
      <c r="ULB126" s="10"/>
      <c r="ULC126" s="10"/>
      <c r="ULD126" s="10"/>
      <c r="ULE126" s="10"/>
      <c r="ULF126" s="10"/>
      <c r="ULG126" s="10"/>
      <c r="ULH126" s="10"/>
      <c r="ULI126" s="10"/>
      <c r="ULJ126" s="10"/>
      <c r="ULK126" s="10"/>
      <c r="ULL126" s="10"/>
      <c r="ULM126" s="10"/>
      <c r="ULN126" s="10"/>
      <c r="ULO126" s="10"/>
      <c r="ULP126" s="10"/>
      <c r="ULQ126" s="10"/>
      <c r="ULR126" s="10"/>
      <c r="ULS126" s="10"/>
      <c r="ULT126" s="10"/>
      <c r="ULU126" s="10"/>
      <c r="ULV126" s="10"/>
      <c r="ULW126" s="10"/>
      <c r="ULX126" s="10"/>
      <c r="ULY126" s="10"/>
      <c r="ULZ126" s="10"/>
      <c r="UMA126" s="10"/>
      <c r="UMB126" s="10"/>
      <c r="UMC126" s="10"/>
      <c r="UMD126" s="10"/>
      <c r="UME126" s="10"/>
      <c r="UMF126" s="10"/>
      <c r="UMG126" s="10"/>
      <c r="UMH126" s="10"/>
      <c r="UMI126" s="10"/>
      <c r="UMJ126" s="10"/>
      <c r="UMK126" s="10"/>
      <c r="UML126" s="10"/>
      <c r="UMM126" s="10"/>
      <c r="UMN126" s="10"/>
      <c r="UMO126" s="10"/>
      <c r="UMP126" s="10"/>
      <c r="UMQ126" s="10"/>
      <c r="UMR126" s="10"/>
      <c r="UMS126" s="10"/>
      <c r="UMT126" s="10"/>
      <c r="UMU126" s="10"/>
      <c r="UMV126" s="10"/>
      <c r="UMW126" s="10"/>
      <c r="UMX126" s="10"/>
      <c r="UMY126" s="10"/>
      <c r="UMZ126" s="10"/>
      <c r="UNA126" s="10"/>
      <c r="UNB126" s="10"/>
      <c r="UNC126" s="10"/>
      <c r="UND126" s="10"/>
      <c r="UNE126" s="10"/>
      <c r="UNF126" s="10"/>
      <c r="UNG126" s="10"/>
      <c r="UNH126" s="10"/>
      <c r="UNI126" s="10"/>
      <c r="UNJ126" s="10"/>
      <c r="UNK126" s="10"/>
      <c r="UNL126" s="10"/>
      <c r="UNM126" s="10"/>
      <c r="UNN126" s="10"/>
      <c r="UNO126" s="10"/>
      <c r="UNP126" s="10"/>
      <c r="UNQ126" s="10"/>
      <c r="UNR126" s="10"/>
      <c r="UNS126" s="10"/>
      <c r="UNT126" s="10"/>
      <c r="UNU126" s="10"/>
      <c r="UNV126" s="10"/>
      <c r="UNW126" s="10"/>
      <c r="UNX126" s="10"/>
      <c r="UNY126" s="10"/>
      <c r="UNZ126" s="10"/>
      <c r="UOA126" s="10"/>
      <c r="UOB126" s="10"/>
      <c r="UOC126" s="10"/>
      <c r="UOD126" s="10"/>
      <c r="UOE126" s="10"/>
      <c r="UOF126" s="10"/>
      <c r="UOG126" s="10"/>
      <c r="UOH126" s="10"/>
      <c r="UOI126" s="10"/>
      <c r="UOJ126" s="10"/>
      <c r="UOK126" s="10"/>
      <c r="UOL126" s="10"/>
      <c r="UOM126" s="10"/>
      <c r="UON126" s="10"/>
      <c r="UOO126" s="10"/>
      <c r="UOP126" s="10"/>
      <c r="UOQ126" s="10"/>
      <c r="UOR126" s="10"/>
      <c r="UOS126" s="10"/>
      <c r="UOT126" s="10"/>
      <c r="UOU126" s="10"/>
      <c r="UOV126" s="10"/>
      <c r="UOW126" s="10"/>
      <c r="UOX126" s="10"/>
      <c r="UOY126" s="10"/>
      <c r="UOZ126" s="10"/>
      <c r="UPA126" s="10"/>
      <c r="UPB126" s="10"/>
      <c r="UPC126" s="10"/>
      <c r="UPD126" s="10"/>
      <c r="UPE126" s="10"/>
      <c r="UPF126" s="10"/>
      <c r="UPG126" s="10"/>
      <c r="UPH126" s="10"/>
      <c r="UPI126" s="10"/>
      <c r="UPJ126" s="10"/>
      <c r="UPK126" s="10"/>
      <c r="UPL126" s="10"/>
      <c r="UPM126" s="10"/>
      <c r="UPN126" s="10"/>
      <c r="UPO126" s="10"/>
      <c r="UPP126" s="10"/>
      <c r="UPQ126" s="10"/>
      <c r="UPR126" s="10"/>
      <c r="UPS126" s="10"/>
      <c r="UPT126" s="10"/>
      <c r="UPU126" s="10"/>
      <c r="UPV126" s="10"/>
      <c r="UPW126" s="10"/>
      <c r="UPX126" s="10"/>
      <c r="UPY126" s="10"/>
      <c r="UPZ126" s="10"/>
      <c r="UQA126" s="10"/>
      <c r="UQB126" s="10"/>
      <c r="UQC126" s="10"/>
      <c r="UQD126" s="10"/>
      <c r="UQE126" s="10"/>
      <c r="UQF126" s="10"/>
      <c r="UQG126" s="10"/>
      <c r="UQH126" s="10"/>
      <c r="UQI126" s="10"/>
      <c r="UQJ126" s="10"/>
      <c r="UQK126" s="10"/>
      <c r="UQL126" s="10"/>
      <c r="UQM126" s="10"/>
      <c r="UQN126" s="10"/>
      <c r="UQO126" s="10"/>
      <c r="UQP126" s="10"/>
      <c r="UQQ126" s="10"/>
      <c r="UQR126" s="10"/>
      <c r="UQS126" s="10"/>
      <c r="UQT126" s="10"/>
      <c r="UQU126" s="10"/>
      <c r="UQV126" s="10"/>
      <c r="UQW126" s="10"/>
      <c r="UQX126" s="10"/>
      <c r="UQY126" s="10"/>
      <c r="UQZ126" s="10"/>
      <c r="URA126" s="10"/>
      <c r="URB126" s="10"/>
      <c r="URC126" s="10"/>
      <c r="URD126" s="10"/>
      <c r="URE126" s="10"/>
      <c r="URF126" s="10"/>
      <c r="URG126" s="10"/>
      <c r="URH126" s="10"/>
      <c r="URI126" s="10"/>
      <c r="URJ126" s="10"/>
      <c r="URK126" s="10"/>
      <c r="URL126" s="10"/>
      <c r="URM126" s="10"/>
      <c r="URN126" s="10"/>
      <c r="URO126" s="10"/>
      <c r="URP126" s="10"/>
      <c r="URQ126" s="10"/>
      <c r="URR126" s="10"/>
      <c r="URS126" s="10"/>
      <c r="URT126" s="10"/>
      <c r="URU126" s="10"/>
      <c r="URV126" s="10"/>
      <c r="URW126" s="10"/>
      <c r="URX126" s="10"/>
      <c r="URY126" s="10"/>
      <c r="URZ126" s="10"/>
      <c r="USA126" s="10"/>
      <c r="USB126" s="10"/>
      <c r="USC126" s="10"/>
      <c r="USD126" s="10"/>
      <c r="USE126" s="10"/>
      <c r="USF126" s="10"/>
      <c r="USG126" s="10"/>
      <c r="USH126" s="10"/>
      <c r="USI126" s="10"/>
      <c r="USJ126" s="10"/>
      <c r="USK126" s="10"/>
      <c r="USL126" s="10"/>
      <c r="USM126" s="10"/>
      <c r="USN126" s="10"/>
      <c r="USO126" s="10"/>
      <c r="USP126" s="10"/>
      <c r="USQ126" s="10"/>
      <c r="USR126" s="10"/>
      <c r="USS126" s="10"/>
      <c r="UST126" s="10"/>
      <c r="USU126" s="10"/>
      <c r="USV126" s="10"/>
      <c r="USW126" s="10"/>
      <c r="USX126" s="10"/>
      <c r="USY126" s="10"/>
      <c r="USZ126" s="10"/>
      <c r="UTA126" s="10"/>
      <c r="UTB126" s="10"/>
      <c r="UTC126" s="10"/>
      <c r="UTD126" s="10"/>
      <c r="UTE126" s="10"/>
      <c r="UTF126" s="10"/>
      <c r="UTG126" s="10"/>
      <c r="UTH126" s="10"/>
      <c r="UTI126" s="10"/>
      <c r="UTJ126" s="10"/>
      <c r="UTK126" s="10"/>
      <c r="UTL126" s="10"/>
      <c r="UTM126" s="10"/>
      <c r="UTN126" s="10"/>
      <c r="UTO126" s="10"/>
      <c r="UTP126" s="10"/>
      <c r="UTQ126" s="10"/>
      <c r="UTR126" s="10"/>
      <c r="UTS126" s="10"/>
      <c r="UTT126" s="10"/>
      <c r="UTU126" s="10"/>
      <c r="UTV126" s="10"/>
      <c r="UTW126" s="10"/>
      <c r="UTX126" s="10"/>
      <c r="UTY126" s="10"/>
      <c r="UTZ126" s="10"/>
      <c r="UUA126" s="10"/>
      <c r="UUB126" s="10"/>
      <c r="UUC126" s="10"/>
      <c r="UUD126" s="10"/>
      <c r="UUE126" s="10"/>
      <c r="UUF126" s="10"/>
      <c r="UUG126" s="10"/>
      <c r="UUH126" s="10"/>
      <c r="UUI126" s="10"/>
      <c r="UUJ126" s="10"/>
      <c r="UUK126" s="10"/>
      <c r="UUL126" s="10"/>
      <c r="UUM126" s="10"/>
      <c r="UUN126" s="10"/>
      <c r="UUO126" s="10"/>
      <c r="UUP126" s="10"/>
      <c r="UUQ126" s="10"/>
      <c r="UUR126" s="10"/>
      <c r="UUS126" s="10"/>
      <c r="UUT126" s="10"/>
      <c r="UUU126" s="10"/>
      <c r="UUV126" s="10"/>
      <c r="UUW126" s="10"/>
      <c r="UUX126" s="10"/>
      <c r="UUY126" s="10"/>
      <c r="UUZ126" s="10"/>
      <c r="UVA126" s="10"/>
      <c r="UVB126" s="10"/>
      <c r="UVC126" s="10"/>
      <c r="UVD126" s="10"/>
      <c r="UVE126" s="10"/>
      <c r="UVF126" s="10"/>
      <c r="UVG126" s="10"/>
      <c r="UVH126" s="10"/>
      <c r="UVI126" s="10"/>
      <c r="UVJ126" s="10"/>
      <c r="UVK126" s="10"/>
      <c r="UVL126" s="10"/>
      <c r="UVM126" s="10"/>
      <c r="UVN126" s="10"/>
      <c r="UVO126" s="10"/>
      <c r="UVP126" s="10"/>
      <c r="UVQ126" s="10"/>
      <c r="UVR126" s="10"/>
      <c r="UVS126" s="10"/>
      <c r="UVT126" s="10"/>
      <c r="UVU126" s="10"/>
      <c r="UVV126" s="10"/>
      <c r="UVW126" s="10"/>
      <c r="UVX126" s="10"/>
      <c r="UVY126" s="10"/>
      <c r="UVZ126" s="10"/>
      <c r="UWA126" s="10"/>
      <c r="UWB126" s="10"/>
      <c r="UWC126" s="10"/>
      <c r="UWD126" s="10"/>
      <c r="UWE126" s="10"/>
      <c r="UWF126" s="10"/>
      <c r="UWG126" s="10"/>
      <c r="UWH126" s="10"/>
      <c r="UWI126" s="10"/>
      <c r="UWJ126" s="10"/>
      <c r="UWK126" s="10"/>
      <c r="UWL126" s="10"/>
      <c r="UWM126" s="10"/>
      <c r="UWN126" s="10"/>
      <c r="UWO126" s="10"/>
      <c r="UWP126" s="10"/>
      <c r="UWQ126" s="10"/>
      <c r="UWR126" s="10"/>
      <c r="UWS126" s="10"/>
      <c r="UWT126" s="10"/>
      <c r="UWU126" s="10"/>
      <c r="UWV126" s="10"/>
      <c r="UWW126" s="10"/>
      <c r="UWX126" s="10"/>
      <c r="UWY126" s="10"/>
      <c r="UWZ126" s="10"/>
      <c r="UXA126" s="10"/>
      <c r="UXB126" s="10"/>
      <c r="UXC126" s="10"/>
      <c r="UXD126" s="10"/>
      <c r="UXE126" s="10"/>
      <c r="UXF126" s="10"/>
      <c r="UXG126" s="10"/>
      <c r="UXH126" s="10"/>
      <c r="UXI126" s="10"/>
      <c r="UXJ126" s="10"/>
      <c r="UXK126" s="10"/>
      <c r="UXL126" s="10"/>
      <c r="UXM126" s="10"/>
      <c r="UXN126" s="10"/>
      <c r="UXO126" s="10"/>
      <c r="UXP126" s="10"/>
      <c r="UXQ126" s="10"/>
      <c r="UXR126" s="10"/>
      <c r="UXS126" s="10"/>
      <c r="UXT126" s="10"/>
      <c r="UXU126" s="10"/>
      <c r="UXV126" s="10"/>
      <c r="UXW126" s="10"/>
      <c r="UXX126" s="10"/>
      <c r="UXY126" s="10"/>
      <c r="UXZ126" s="10"/>
      <c r="UYA126" s="10"/>
      <c r="UYB126" s="10"/>
      <c r="UYC126" s="10"/>
      <c r="UYD126" s="10"/>
      <c r="UYE126" s="10"/>
      <c r="UYF126" s="10"/>
      <c r="UYG126" s="10"/>
      <c r="UYH126" s="10"/>
      <c r="UYI126" s="10"/>
      <c r="UYJ126" s="10"/>
      <c r="UYK126" s="10"/>
      <c r="UYL126" s="10"/>
      <c r="UYM126" s="10"/>
      <c r="UYN126" s="10"/>
      <c r="UYO126" s="10"/>
      <c r="UYP126" s="10"/>
      <c r="UYQ126" s="10"/>
      <c r="UYR126" s="10"/>
      <c r="UYS126" s="10"/>
      <c r="UYT126" s="10"/>
      <c r="UYU126" s="10"/>
      <c r="UYV126" s="10"/>
      <c r="UYW126" s="10"/>
      <c r="UYX126" s="10"/>
      <c r="UYY126" s="10"/>
      <c r="UYZ126" s="10"/>
      <c r="UZA126" s="10"/>
      <c r="UZB126" s="10"/>
      <c r="UZC126" s="10"/>
      <c r="UZD126" s="10"/>
      <c r="UZE126" s="10"/>
      <c r="UZF126" s="10"/>
      <c r="UZG126" s="10"/>
      <c r="UZH126" s="10"/>
      <c r="UZI126" s="10"/>
      <c r="UZJ126" s="10"/>
      <c r="UZK126" s="10"/>
      <c r="UZL126" s="10"/>
      <c r="UZM126" s="10"/>
      <c r="UZN126" s="10"/>
      <c r="UZO126" s="10"/>
      <c r="UZP126" s="10"/>
      <c r="UZQ126" s="10"/>
      <c r="UZR126" s="10"/>
      <c r="UZS126" s="10"/>
      <c r="UZT126" s="10"/>
      <c r="UZU126" s="10"/>
      <c r="UZV126" s="10"/>
      <c r="UZW126" s="10"/>
      <c r="UZX126" s="10"/>
      <c r="UZY126" s="10"/>
      <c r="UZZ126" s="10"/>
      <c r="VAA126" s="10"/>
      <c r="VAB126" s="10"/>
      <c r="VAC126" s="10"/>
      <c r="VAD126" s="10"/>
      <c r="VAE126" s="10"/>
      <c r="VAF126" s="10"/>
      <c r="VAG126" s="10"/>
      <c r="VAH126" s="10"/>
      <c r="VAI126" s="10"/>
      <c r="VAJ126" s="10"/>
      <c r="VAK126" s="10"/>
      <c r="VAL126" s="10"/>
      <c r="VAM126" s="10"/>
      <c r="VAN126" s="10"/>
      <c r="VAO126" s="10"/>
      <c r="VAP126" s="10"/>
      <c r="VAQ126" s="10"/>
      <c r="VAR126" s="10"/>
      <c r="VAS126" s="10"/>
      <c r="VAT126" s="10"/>
      <c r="VAU126" s="10"/>
      <c r="VAV126" s="10"/>
      <c r="VAW126" s="10"/>
      <c r="VAX126" s="10"/>
      <c r="VAY126" s="10"/>
      <c r="VAZ126" s="10"/>
      <c r="VBA126" s="10"/>
      <c r="VBB126" s="10"/>
      <c r="VBC126" s="10"/>
      <c r="VBD126" s="10"/>
      <c r="VBE126" s="10"/>
      <c r="VBF126" s="10"/>
      <c r="VBG126" s="10"/>
      <c r="VBH126" s="10"/>
      <c r="VBI126" s="10"/>
      <c r="VBJ126" s="10"/>
      <c r="VBK126" s="10"/>
      <c r="VBL126" s="10"/>
      <c r="VBM126" s="10"/>
      <c r="VBN126" s="10"/>
      <c r="VBO126" s="10"/>
      <c r="VBP126" s="10"/>
      <c r="VBQ126" s="10"/>
      <c r="VBR126" s="10"/>
      <c r="VBS126" s="10"/>
      <c r="VBT126" s="10"/>
      <c r="VBU126" s="10"/>
      <c r="VBV126" s="10"/>
      <c r="VBW126" s="10"/>
      <c r="VBX126" s="10"/>
      <c r="VBY126" s="10"/>
      <c r="VBZ126" s="10"/>
      <c r="VCA126" s="10"/>
      <c r="VCB126" s="10"/>
      <c r="VCC126" s="10"/>
      <c r="VCD126" s="10"/>
      <c r="VCE126" s="10"/>
      <c r="VCF126" s="10"/>
      <c r="VCG126" s="10"/>
      <c r="VCH126" s="10"/>
      <c r="VCI126" s="10"/>
      <c r="VCJ126" s="10"/>
      <c r="VCK126" s="10"/>
      <c r="VCL126" s="10"/>
      <c r="VCM126" s="10"/>
      <c r="VCN126" s="10"/>
      <c r="VCO126" s="10"/>
      <c r="VCP126" s="10"/>
      <c r="VCQ126" s="10"/>
      <c r="VCR126" s="10"/>
      <c r="VCS126" s="10"/>
      <c r="VCT126" s="10"/>
      <c r="VCU126" s="10"/>
      <c r="VCV126" s="10"/>
      <c r="VCW126" s="10"/>
      <c r="VCX126" s="10"/>
      <c r="VCY126" s="10"/>
      <c r="VCZ126" s="10"/>
      <c r="VDA126" s="10"/>
      <c r="VDB126" s="10"/>
      <c r="VDC126" s="10"/>
      <c r="VDD126" s="10"/>
      <c r="VDE126" s="10"/>
      <c r="VDF126" s="10"/>
      <c r="VDG126" s="10"/>
      <c r="VDH126" s="10"/>
      <c r="VDI126" s="10"/>
      <c r="VDJ126" s="10"/>
      <c r="VDK126" s="10"/>
      <c r="VDL126" s="10"/>
      <c r="VDM126" s="10"/>
      <c r="VDN126" s="10"/>
      <c r="VDO126" s="10"/>
      <c r="VDP126" s="10"/>
      <c r="VDQ126" s="10"/>
      <c r="VDR126" s="10"/>
      <c r="VDS126" s="10"/>
      <c r="VDT126" s="10"/>
      <c r="VDU126" s="10"/>
      <c r="VDV126" s="10"/>
      <c r="VDW126" s="10"/>
      <c r="VDX126" s="10"/>
      <c r="VDY126" s="10"/>
      <c r="VDZ126" s="10"/>
      <c r="VEA126" s="10"/>
      <c r="VEB126" s="10"/>
      <c r="VEC126" s="10"/>
      <c r="VED126" s="10"/>
      <c r="VEE126" s="10"/>
      <c r="VEF126" s="10"/>
      <c r="VEG126" s="10"/>
      <c r="VEH126" s="10"/>
      <c r="VEI126" s="10"/>
      <c r="VEJ126" s="10"/>
      <c r="VEK126" s="10"/>
      <c r="VEL126" s="10"/>
      <c r="VEM126" s="10"/>
      <c r="VEN126" s="10"/>
      <c r="VEO126" s="10"/>
      <c r="VEP126" s="10"/>
      <c r="VEQ126" s="10"/>
      <c r="VER126" s="10"/>
      <c r="VES126" s="10"/>
      <c r="VET126" s="10"/>
      <c r="VEU126" s="10"/>
      <c r="VEV126" s="10"/>
      <c r="VEW126" s="10"/>
      <c r="VEX126" s="10"/>
      <c r="VEY126" s="10"/>
      <c r="VEZ126" s="10"/>
      <c r="VFA126" s="10"/>
      <c r="VFB126" s="10"/>
      <c r="VFC126" s="10"/>
      <c r="VFD126" s="10"/>
      <c r="VFE126" s="10"/>
      <c r="VFF126" s="10"/>
      <c r="VFG126" s="10"/>
      <c r="VFH126" s="10"/>
      <c r="VFI126" s="10"/>
      <c r="VFJ126" s="10"/>
      <c r="VFK126" s="10"/>
      <c r="VFL126" s="10"/>
      <c r="VFM126" s="10"/>
      <c r="VFN126" s="10"/>
      <c r="VFO126" s="10"/>
      <c r="VFP126" s="10"/>
      <c r="VFQ126" s="10"/>
      <c r="VFR126" s="10"/>
      <c r="VFS126" s="10"/>
      <c r="VFT126" s="10"/>
      <c r="VFU126" s="10"/>
      <c r="VFV126" s="10"/>
      <c r="VFW126" s="10"/>
      <c r="VFX126" s="10"/>
      <c r="VFY126" s="10"/>
      <c r="VFZ126" s="10"/>
      <c r="VGA126" s="10"/>
      <c r="VGB126" s="10"/>
      <c r="VGC126" s="10"/>
      <c r="VGD126" s="10"/>
      <c r="VGE126" s="10"/>
      <c r="VGF126" s="10"/>
      <c r="VGG126" s="10"/>
      <c r="VGH126" s="10"/>
      <c r="VGI126" s="10"/>
      <c r="VGJ126" s="10"/>
      <c r="VGK126" s="10"/>
      <c r="VGL126" s="10"/>
      <c r="VGM126" s="10"/>
      <c r="VGN126" s="10"/>
      <c r="VGO126" s="10"/>
      <c r="VGP126" s="10"/>
      <c r="VGQ126" s="10"/>
      <c r="VGR126" s="10"/>
      <c r="VGS126" s="10"/>
      <c r="VGT126" s="10"/>
      <c r="VGU126" s="10"/>
      <c r="VGV126" s="10"/>
      <c r="VGW126" s="10"/>
      <c r="VGX126" s="10"/>
      <c r="VGY126" s="10"/>
      <c r="VGZ126" s="10"/>
      <c r="VHA126" s="10"/>
      <c r="VHB126" s="10"/>
      <c r="VHC126" s="10"/>
      <c r="VHD126" s="10"/>
      <c r="VHE126" s="10"/>
      <c r="VHF126" s="10"/>
      <c r="VHG126" s="10"/>
      <c r="VHH126" s="10"/>
      <c r="VHI126" s="10"/>
      <c r="VHJ126" s="10"/>
      <c r="VHK126" s="10"/>
      <c r="VHL126" s="10"/>
      <c r="VHM126" s="10"/>
      <c r="VHN126" s="10"/>
      <c r="VHO126" s="10"/>
      <c r="VHP126" s="10"/>
      <c r="VHQ126" s="10"/>
      <c r="VHR126" s="10"/>
      <c r="VHS126" s="10"/>
      <c r="VHT126" s="10"/>
      <c r="VHU126" s="10"/>
      <c r="VHV126" s="10"/>
      <c r="VHW126" s="10"/>
      <c r="VHX126" s="10"/>
      <c r="VHY126" s="10"/>
      <c r="VHZ126" s="10"/>
      <c r="VIA126" s="10"/>
      <c r="VIB126" s="10"/>
      <c r="VIC126" s="10"/>
      <c r="VID126" s="10"/>
      <c r="VIE126" s="10"/>
      <c r="VIF126" s="10"/>
      <c r="VIG126" s="10"/>
      <c r="VIH126" s="10"/>
      <c r="VII126" s="10"/>
      <c r="VIJ126" s="10"/>
      <c r="VIK126" s="10"/>
      <c r="VIL126" s="10"/>
      <c r="VIM126" s="10"/>
      <c r="VIN126" s="10"/>
      <c r="VIO126" s="10"/>
      <c r="VIP126" s="10"/>
      <c r="VIQ126" s="10"/>
      <c r="VIR126" s="10"/>
      <c r="VIS126" s="10"/>
      <c r="VIT126" s="10"/>
      <c r="VIU126" s="10"/>
      <c r="VIV126" s="10"/>
      <c r="VIW126" s="10"/>
      <c r="VIX126" s="10"/>
      <c r="VIY126" s="10"/>
      <c r="VIZ126" s="10"/>
      <c r="VJA126" s="10"/>
      <c r="VJB126" s="10"/>
      <c r="VJC126" s="10"/>
      <c r="VJD126" s="10"/>
      <c r="VJE126" s="10"/>
      <c r="VJF126" s="10"/>
      <c r="VJG126" s="10"/>
      <c r="VJH126" s="10"/>
      <c r="VJI126" s="10"/>
      <c r="VJJ126" s="10"/>
      <c r="VJK126" s="10"/>
      <c r="VJL126" s="10"/>
      <c r="VJM126" s="10"/>
      <c r="VJN126" s="10"/>
      <c r="VJO126" s="10"/>
      <c r="VJP126" s="10"/>
      <c r="VJQ126" s="10"/>
      <c r="VJR126" s="10"/>
      <c r="VJS126" s="10"/>
      <c r="VJT126" s="10"/>
      <c r="VJU126" s="10"/>
      <c r="VJV126" s="10"/>
      <c r="VJW126" s="10"/>
      <c r="VJX126" s="10"/>
      <c r="VJY126" s="10"/>
      <c r="VJZ126" s="10"/>
      <c r="VKA126" s="10"/>
      <c r="VKB126" s="10"/>
      <c r="VKC126" s="10"/>
      <c r="VKD126" s="10"/>
      <c r="VKE126" s="10"/>
      <c r="VKF126" s="10"/>
      <c r="VKG126" s="10"/>
      <c r="VKH126" s="10"/>
      <c r="VKI126" s="10"/>
      <c r="VKJ126" s="10"/>
      <c r="VKK126" s="10"/>
      <c r="VKL126" s="10"/>
      <c r="VKM126" s="10"/>
      <c r="VKN126" s="10"/>
      <c r="VKO126" s="10"/>
      <c r="VKP126" s="10"/>
      <c r="VKQ126" s="10"/>
      <c r="VKR126" s="10"/>
      <c r="VKS126" s="10"/>
      <c r="VKT126" s="10"/>
      <c r="VKU126" s="10"/>
      <c r="VKV126" s="10"/>
      <c r="VKW126" s="10"/>
      <c r="VKX126" s="10"/>
      <c r="VKY126" s="10"/>
      <c r="VKZ126" s="10"/>
      <c r="VLA126" s="10"/>
      <c r="VLB126" s="10"/>
      <c r="VLC126" s="10"/>
      <c r="VLD126" s="10"/>
      <c r="VLE126" s="10"/>
      <c r="VLF126" s="10"/>
      <c r="VLG126" s="10"/>
      <c r="VLH126" s="10"/>
      <c r="VLI126" s="10"/>
      <c r="VLJ126" s="10"/>
      <c r="VLK126" s="10"/>
      <c r="VLL126" s="10"/>
      <c r="VLM126" s="10"/>
      <c r="VLN126" s="10"/>
      <c r="VLO126" s="10"/>
      <c r="VLP126" s="10"/>
      <c r="VLQ126" s="10"/>
      <c r="VLR126" s="10"/>
      <c r="VLS126" s="10"/>
      <c r="VLT126" s="10"/>
      <c r="VLU126" s="10"/>
      <c r="VLV126" s="10"/>
      <c r="VLW126" s="10"/>
      <c r="VLX126" s="10"/>
      <c r="VLY126" s="10"/>
      <c r="VLZ126" s="10"/>
      <c r="VMA126" s="10"/>
      <c r="VMB126" s="10"/>
      <c r="VMC126" s="10"/>
      <c r="VMD126" s="10"/>
      <c r="VME126" s="10"/>
      <c r="VMF126" s="10"/>
      <c r="VMG126" s="10"/>
      <c r="VMH126" s="10"/>
      <c r="VMI126" s="10"/>
      <c r="VMJ126" s="10"/>
      <c r="VMK126" s="10"/>
      <c r="VML126" s="10"/>
      <c r="VMM126" s="10"/>
      <c r="VMN126" s="10"/>
      <c r="VMO126" s="10"/>
      <c r="VMP126" s="10"/>
      <c r="VMQ126" s="10"/>
      <c r="VMR126" s="10"/>
      <c r="VMS126" s="10"/>
      <c r="VMT126" s="10"/>
      <c r="VMU126" s="10"/>
      <c r="VMV126" s="10"/>
      <c r="VMW126" s="10"/>
      <c r="VMX126" s="10"/>
      <c r="VMY126" s="10"/>
      <c r="VMZ126" s="10"/>
      <c r="VNA126" s="10"/>
      <c r="VNB126" s="10"/>
      <c r="VNC126" s="10"/>
      <c r="VND126" s="10"/>
      <c r="VNE126" s="10"/>
      <c r="VNF126" s="10"/>
      <c r="VNG126" s="10"/>
      <c r="VNH126" s="10"/>
      <c r="VNI126" s="10"/>
      <c r="VNJ126" s="10"/>
      <c r="VNK126" s="10"/>
      <c r="VNL126" s="10"/>
      <c r="VNM126" s="10"/>
      <c r="VNN126" s="10"/>
      <c r="VNO126" s="10"/>
      <c r="VNP126" s="10"/>
      <c r="VNQ126" s="10"/>
      <c r="VNR126" s="10"/>
      <c r="VNS126" s="10"/>
      <c r="VNT126" s="10"/>
      <c r="VNU126" s="10"/>
      <c r="VNV126" s="10"/>
      <c r="VNW126" s="10"/>
      <c r="VNX126" s="10"/>
      <c r="VNY126" s="10"/>
      <c r="VNZ126" s="10"/>
      <c r="VOA126" s="10"/>
      <c r="VOB126" s="10"/>
      <c r="VOC126" s="10"/>
      <c r="VOD126" s="10"/>
      <c r="VOE126" s="10"/>
      <c r="VOF126" s="10"/>
      <c r="VOG126" s="10"/>
      <c r="VOH126" s="10"/>
      <c r="VOI126" s="10"/>
      <c r="VOJ126" s="10"/>
      <c r="VOK126" s="10"/>
      <c r="VOL126" s="10"/>
      <c r="VOM126" s="10"/>
      <c r="VON126" s="10"/>
      <c r="VOO126" s="10"/>
      <c r="VOP126" s="10"/>
      <c r="VOQ126" s="10"/>
      <c r="VOR126" s="10"/>
      <c r="VOS126" s="10"/>
      <c r="VOT126" s="10"/>
      <c r="VOU126" s="10"/>
      <c r="VOV126" s="10"/>
      <c r="VOW126" s="10"/>
      <c r="VOX126" s="10"/>
      <c r="VOY126" s="10"/>
      <c r="VOZ126" s="10"/>
      <c r="VPA126" s="10"/>
      <c r="VPB126" s="10"/>
      <c r="VPC126" s="10"/>
      <c r="VPD126" s="10"/>
      <c r="VPE126" s="10"/>
      <c r="VPF126" s="10"/>
      <c r="VPG126" s="10"/>
      <c r="VPH126" s="10"/>
      <c r="VPI126" s="10"/>
      <c r="VPJ126" s="10"/>
      <c r="VPK126" s="10"/>
      <c r="VPL126" s="10"/>
      <c r="VPM126" s="10"/>
      <c r="VPN126" s="10"/>
      <c r="VPO126" s="10"/>
      <c r="VPP126" s="10"/>
      <c r="VPQ126" s="10"/>
      <c r="VPR126" s="10"/>
      <c r="VPS126" s="10"/>
      <c r="VPT126" s="10"/>
      <c r="VPU126" s="10"/>
      <c r="VPV126" s="10"/>
      <c r="VPW126" s="10"/>
      <c r="VPX126" s="10"/>
      <c r="VPY126" s="10"/>
      <c r="VPZ126" s="10"/>
      <c r="VQA126" s="10"/>
      <c r="VQB126" s="10"/>
      <c r="VQC126" s="10"/>
      <c r="VQD126" s="10"/>
      <c r="VQE126" s="10"/>
      <c r="VQF126" s="10"/>
      <c r="VQG126" s="10"/>
      <c r="VQH126" s="10"/>
      <c r="VQI126" s="10"/>
      <c r="VQJ126" s="10"/>
      <c r="VQK126" s="10"/>
      <c r="VQL126" s="10"/>
      <c r="VQM126" s="10"/>
      <c r="VQN126" s="10"/>
      <c r="VQO126" s="10"/>
      <c r="VQP126" s="10"/>
      <c r="VQQ126" s="10"/>
      <c r="VQR126" s="10"/>
      <c r="VQS126" s="10"/>
      <c r="VQT126" s="10"/>
      <c r="VQU126" s="10"/>
      <c r="VQV126" s="10"/>
      <c r="VQW126" s="10"/>
      <c r="VQX126" s="10"/>
      <c r="VQY126" s="10"/>
      <c r="VQZ126" s="10"/>
      <c r="VRA126" s="10"/>
      <c r="VRB126" s="10"/>
      <c r="VRC126" s="10"/>
      <c r="VRD126" s="10"/>
      <c r="VRE126" s="10"/>
      <c r="VRF126" s="10"/>
      <c r="VRG126" s="10"/>
      <c r="VRH126" s="10"/>
      <c r="VRI126" s="10"/>
      <c r="VRJ126" s="10"/>
      <c r="VRK126" s="10"/>
      <c r="VRL126" s="10"/>
      <c r="VRM126" s="10"/>
      <c r="VRN126" s="10"/>
      <c r="VRO126" s="10"/>
      <c r="VRP126" s="10"/>
      <c r="VRQ126" s="10"/>
      <c r="VRR126" s="10"/>
      <c r="VRS126" s="10"/>
      <c r="VRT126" s="10"/>
      <c r="VRU126" s="10"/>
      <c r="VRV126" s="10"/>
      <c r="VRW126" s="10"/>
      <c r="VRX126" s="10"/>
      <c r="VRY126" s="10"/>
      <c r="VRZ126" s="10"/>
      <c r="VSA126" s="10"/>
      <c r="VSB126" s="10"/>
      <c r="VSC126" s="10"/>
      <c r="VSD126" s="10"/>
      <c r="VSE126" s="10"/>
      <c r="VSF126" s="10"/>
      <c r="VSG126" s="10"/>
      <c r="VSH126" s="10"/>
      <c r="VSI126" s="10"/>
      <c r="VSJ126" s="10"/>
      <c r="VSK126" s="10"/>
      <c r="VSL126" s="10"/>
      <c r="VSM126" s="10"/>
      <c r="VSN126" s="10"/>
      <c r="VSO126" s="10"/>
      <c r="VSP126" s="10"/>
      <c r="VSQ126" s="10"/>
      <c r="VSR126" s="10"/>
      <c r="VSS126" s="10"/>
      <c r="VST126" s="10"/>
      <c r="VSU126" s="10"/>
      <c r="VSV126" s="10"/>
      <c r="VSW126" s="10"/>
      <c r="VSX126" s="10"/>
      <c r="VSY126" s="10"/>
      <c r="VSZ126" s="10"/>
      <c r="VTA126" s="10"/>
      <c r="VTB126" s="10"/>
      <c r="VTC126" s="10"/>
      <c r="VTD126" s="10"/>
      <c r="VTE126" s="10"/>
      <c r="VTF126" s="10"/>
      <c r="VTG126" s="10"/>
      <c r="VTH126" s="10"/>
      <c r="VTI126" s="10"/>
      <c r="VTJ126" s="10"/>
      <c r="VTK126" s="10"/>
      <c r="VTL126" s="10"/>
      <c r="VTM126" s="10"/>
      <c r="VTN126" s="10"/>
      <c r="VTO126" s="10"/>
      <c r="VTP126" s="10"/>
      <c r="VTQ126" s="10"/>
      <c r="VTR126" s="10"/>
      <c r="VTS126" s="10"/>
      <c r="VTT126" s="10"/>
      <c r="VTU126" s="10"/>
      <c r="VTV126" s="10"/>
      <c r="VTW126" s="10"/>
      <c r="VTX126" s="10"/>
      <c r="VTY126" s="10"/>
      <c r="VTZ126" s="10"/>
      <c r="VUA126" s="10"/>
      <c r="VUB126" s="10"/>
      <c r="VUC126" s="10"/>
      <c r="VUD126" s="10"/>
      <c r="VUE126" s="10"/>
      <c r="VUF126" s="10"/>
      <c r="VUG126" s="10"/>
      <c r="VUH126" s="10"/>
      <c r="VUI126" s="10"/>
      <c r="VUJ126" s="10"/>
      <c r="VUK126" s="10"/>
      <c r="VUL126" s="10"/>
      <c r="VUM126" s="10"/>
      <c r="VUN126" s="10"/>
      <c r="VUO126" s="10"/>
      <c r="VUP126" s="10"/>
      <c r="VUQ126" s="10"/>
      <c r="VUR126" s="10"/>
      <c r="VUS126" s="10"/>
      <c r="VUT126" s="10"/>
      <c r="VUU126" s="10"/>
      <c r="VUV126" s="10"/>
      <c r="VUW126" s="10"/>
      <c r="VUX126" s="10"/>
      <c r="VUY126" s="10"/>
      <c r="VUZ126" s="10"/>
      <c r="VVA126" s="10"/>
      <c r="VVB126" s="10"/>
      <c r="VVC126" s="10"/>
      <c r="VVD126" s="10"/>
      <c r="VVE126" s="10"/>
      <c r="VVF126" s="10"/>
      <c r="VVG126" s="10"/>
      <c r="VVH126" s="10"/>
      <c r="VVI126" s="10"/>
      <c r="VVJ126" s="10"/>
      <c r="VVK126" s="10"/>
      <c r="VVL126" s="10"/>
      <c r="VVM126" s="10"/>
      <c r="VVN126" s="10"/>
      <c r="VVO126" s="10"/>
      <c r="VVP126" s="10"/>
      <c r="VVQ126" s="10"/>
      <c r="VVR126" s="10"/>
      <c r="VVS126" s="10"/>
      <c r="VVT126" s="10"/>
      <c r="VVU126" s="10"/>
      <c r="VVV126" s="10"/>
      <c r="VVW126" s="10"/>
      <c r="VVX126" s="10"/>
      <c r="VVY126" s="10"/>
      <c r="VVZ126" s="10"/>
      <c r="VWA126" s="10"/>
      <c r="VWB126" s="10"/>
      <c r="VWC126" s="10"/>
      <c r="VWD126" s="10"/>
      <c r="VWE126" s="10"/>
      <c r="VWF126" s="10"/>
      <c r="VWG126" s="10"/>
      <c r="VWH126" s="10"/>
      <c r="VWI126" s="10"/>
      <c r="VWJ126" s="10"/>
      <c r="VWK126" s="10"/>
      <c r="VWL126" s="10"/>
      <c r="VWM126" s="10"/>
      <c r="VWN126" s="10"/>
      <c r="VWO126" s="10"/>
      <c r="VWP126" s="10"/>
      <c r="VWQ126" s="10"/>
      <c r="VWR126" s="10"/>
      <c r="VWS126" s="10"/>
      <c r="VWT126" s="10"/>
      <c r="VWU126" s="10"/>
      <c r="VWV126" s="10"/>
      <c r="VWW126" s="10"/>
      <c r="VWX126" s="10"/>
      <c r="VWY126" s="10"/>
      <c r="VWZ126" s="10"/>
      <c r="VXA126" s="10"/>
      <c r="VXB126" s="10"/>
      <c r="VXC126" s="10"/>
      <c r="VXD126" s="10"/>
      <c r="VXE126" s="10"/>
      <c r="VXF126" s="10"/>
      <c r="VXG126" s="10"/>
      <c r="VXH126" s="10"/>
      <c r="VXI126" s="10"/>
      <c r="VXJ126" s="10"/>
      <c r="VXK126" s="10"/>
      <c r="VXL126" s="10"/>
      <c r="VXM126" s="10"/>
      <c r="VXN126" s="10"/>
      <c r="VXO126" s="10"/>
      <c r="VXP126" s="10"/>
      <c r="VXQ126" s="10"/>
      <c r="VXR126" s="10"/>
      <c r="VXS126" s="10"/>
      <c r="VXT126" s="10"/>
      <c r="VXU126" s="10"/>
      <c r="VXV126" s="10"/>
      <c r="VXW126" s="10"/>
      <c r="VXX126" s="10"/>
      <c r="VXY126" s="10"/>
      <c r="VXZ126" s="10"/>
      <c r="VYA126" s="10"/>
      <c r="VYB126" s="10"/>
      <c r="VYC126" s="10"/>
      <c r="VYD126" s="10"/>
      <c r="VYE126" s="10"/>
      <c r="VYF126" s="10"/>
      <c r="VYG126" s="10"/>
      <c r="VYH126" s="10"/>
      <c r="VYI126" s="10"/>
      <c r="VYJ126" s="10"/>
      <c r="VYK126" s="10"/>
      <c r="VYL126" s="10"/>
      <c r="VYM126" s="10"/>
      <c r="VYN126" s="10"/>
      <c r="VYO126" s="10"/>
      <c r="VYP126" s="10"/>
      <c r="VYQ126" s="10"/>
      <c r="VYR126" s="10"/>
      <c r="VYS126" s="10"/>
      <c r="VYT126" s="10"/>
      <c r="VYU126" s="10"/>
      <c r="VYV126" s="10"/>
      <c r="VYW126" s="10"/>
      <c r="VYX126" s="10"/>
      <c r="VYY126" s="10"/>
      <c r="VYZ126" s="10"/>
      <c r="VZA126" s="10"/>
      <c r="VZB126" s="10"/>
      <c r="VZC126" s="10"/>
      <c r="VZD126" s="10"/>
      <c r="VZE126" s="10"/>
      <c r="VZF126" s="10"/>
      <c r="VZG126" s="10"/>
      <c r="VZH126" s="10"/>
      <c r="VZI126" s="10"/>
      <c r="VZJ126" s="10"/>
      <c r="VZK126" s="10"/>
      <c r="VZL126" s="10"/>
      <c r="VZM126" s="10"/>
      <c r="VZN126" s="10"/>
      <c r="VZO126" s="10"/>
      <c r="VZP126" s="10"/>
      <c r="VZQ126" s="10"/>
      <c r="VZR126" s="10"/>
      <c r="VZS126" s="10"/>
      <c r="VZT126" s="10"/>
      <c r="VZU126" s="10"/>
      <c r="VZV126" s="10"/>
      <c r="VZW126" s="10"/>
      <c r="VZX126" s="10"/>
      <c r="VZY126" s="10"/>
      <c r="VZZ126" s="10"/>
      <c r="WAA126" s="10"/>
      <c r="WAB126" s="10"/>
      <c r="WAC126" s="10"/>
      <c r="WAD126" s="10"/>
      <c r="WAE126" s="10"/>
      <c r="WAF126" s="10"/>
      <c r="WAG126" s="10"/>
      <c r="WAH126" s="10"/>
      <c r="WAI126" s="10"/>
      <c r="WAJ126" s="10"/>
      <c r="WAK126" s="10"/>
      <c r="WAL126" s="10"/>
      <c r="WAM126" s="10"/>
      <c r="WAN126" s="10"/>
      <c r="WAO126" s="10"/>
      <c r="WAP126" s="10"/>
      <c r="WAQ126" s="10"/>
      <c r="WAR126" s="10"/>
      <c r="WAS126" s="10"/>
      <c r="WAT126" s="10"/>
      <c r="WAU126" s="10"/>
      <c r="WAV126" s="10"/>
      <c r="WAW126" s="10"/>
      <c r="WAX126" s="10"/>
      <c r="WAY126" s="10"/>
      <c r="WAZ126" s="10"/>
      <c r="WBA126" s="10"/>
      <c r="WBB126" s="10"/>
      <c r="WBC126" s="10"/>
      <c r="WBD126" s="10"/>
      <c r="WBE126" s="10"/>
      <c r="WBF126" s="10"/>
      <c r="WBG126" s="10"/>
      <c r="WBH126" s="10"/>
      <c r="WBI126" s="10"/>
      <c r="WBJ126" s="10"/>
      <c r="WBK126" s="10"/>
      <c r="WBL126" s="10"/>
      <c r="WBM126" s="10"/>
      <c r="WBN126" s="10"/>
      <c r="WBO126" s="10"/>
      <c r="WBP126" s="10"/>
      <c r="WBQ126" s="10"/>
      <c r="WBR126" s="10"/>
      <c r="WBS126" s="10"/>
      <c r="WBT126" s="10"/>
      <c r="WBU126" s="10"/>
      <c r="WBV126" s="10"/>
      <c r="WBW126" s="10"/>
      <c r="WBX126" s="10"/>
      <c r="WBY126" s="10"/>
      <c r="WBZ126" s="10"/>
      <c r="WCA126" s="10"/>
      <c r="WCB126" s="10"/>
      <c r="WCC126" s="10"/>
      <c r="WCD126" s="10"/>
      <c r="WCE126" s="10"/>
      <c r="WCF126" s="10"/>
      <c r="WCG126" s="10"/>
      <c r="WCH126" s="10"/>
      <c r="WCI126" s="10"/>
      <c r="WCJ126" s="10"/>
      <c r="WCK126" s="10"/>
      <c r="WCL126" s="10"/>
      <c r="WCM126" s="10"/>
      <c r="WCN126" s="10"/>
      <c r="WCO126" s="10"/>
      <c r="WCP126" s="10"/>
      <c r="WCQ126" s="10"/>
      <c r="WCR126" s="10"/>
      <c r="WCS126" s="10"/>
      <c r="WCT126" s="10"/>
      <c r="WCU126" s="10"/>
      <c r="WCV126" s="10"/>
      <c r="WCW126" s="10"/>
      <c r="WCX126" s="10"/>
      <c r="WCY126" s="10"/>
      <c r="WCZ126" s="10"/>
      <c r="WDA126" s="10"/>
      <c r="WDB126" s="10"/>
      <c r="WDC126" s="10"/>
      <c r="WDD126" s="10"/>
      <c r="WDE126" s="10"/>
      <c r="WDF126" s="10"/>
      <c r="WDG126" s="10"/>
      <c r="WDH126" s="10"/>
      <c r="WDI126" s="10"/>
      <c r="WDJ126" s="10"/>
      <c r="WDK126" s="10"/>
      <c r="WDL126" s="10"/>
      <c r="WDM126" s="10"/>
      <c r="WDN126" s="10"/>
      <c r="WDO126" s="10"/>
      <c r="WDP126" s="10"/>
      <c r="WDQ126" s="10"/>
      <c r="WDR126" s="10"/>
      <c r="WDS126" s="10"/>
      <c r="WDT126" s="10"/>
      <c r="WDU126" s="10"/>
      <c r="WDV126" s="10"/>
      <c r="WDW126" s="10"/>
      <c r="WDX126" s="10"/>
      <c r="WDY126" s="10"/>
      <c r="WDZ126" s="10"/>
      <c r="WEA126" s="10"/>
      <c r="WEB126" s="10"/>
      <c r="WEC126" s="10"/>
      <c r="WED126" s="10"/>
      <c r="WEE126" s="10"/>
      <c r="WEF126" s="10"/>
      <c r="WEG126" s="10"/>
      <c r="WEH126" s="10"/>
      <c r="WEI126" s="10"/>
      <c r="WEJ126" s="10"/>
      <c r="WEK126" s="10"/>
      <c r="WEL126" s="10"/>
      <c r="WEM126" s="10"/>
      <c r="WEN126" s="10"/>
      <c r="WEO126" s="10"/>
      <c r="WEP126" s="10"/>
      <c r="WEQ126" s="10"/>
      <c r="WER126" s="10"/>
      <c r="WES126" s="10"/>
      <c r="WET126" s="10"/>
      <c r="WEU126" s="10"/>
      <c r="WEV126" s="10"/>
      <c r="WEW126" s="10"/>
      <c r="WEX126" s="10"/>
      <c r="WEY126" s="10"/>
      <c r="WEZ126" s="10"/>
      <c r="WFA126" s="10"/>
      <c r="WFB126" s="10"/>
      <c r="WFC126" s="10"/>
      <c r="WFD126" s="10"/>
      <c r="WFE126" s="10"/>
      <c r="WFF126" s="10"/>
      <c r="WFG126" s="10"/>
      <c r="WFH126" s="10"/>
      <c r="WFI126" s="10"/>
      <c r="WFJ126" s="10"/>
      <c r="WFK126" s="10"/>
      <c r="WFL126" s="10"/>
      <c r="WFM126" s="10"/>
      <c r="WFN126" s="10"/>
      <c r="WFO126" s="10"/>
      <c r="WFP126" s="10"/>
      <c r="WFQ126" s="10"/>
      <c r="WFR126" s="10"/>
      <c r="WFS126" s="10"/>
      <c r="WFT126" s="10"/>
      <c r="WFU126" s="10"/>
      <c r="WFV126" s="10"/>
      <c r="WFW126" s="10"/>
      <c r="WFX126" s="10"/>
      <c r="WFY126" s="10"/>
      <c r="WFZ126" s="10"/>
      <c r="WGA126" s="10"/>
      <c r="WGB126" s="10"/>
      <c r="WGC126" s="10"/>
      <c r="WGD126" s="10"/>
      <c r="WGE126" s="10"/>
      <c r="WGF126" s="10"/>
      <c r="WGG126" s="10"/>
      <c r="WGH126" s="10"/>
      <c r="WGI126" s="10"/>
      <c r="WGJ126" s="10"/>
      <c r="WGK126" s="10"/>
      <c r="WGL126" s="10"/>
      <c r="WGM126" s="10"/>
      <c r="WGN126" s="10"/>
      <c r="WGO126" s="10"/>
      <c r="WGP126" s="10"/>
      <c r="WGQ126" s="10"/>
      <c r="WGR126" s="10"/>
      <c r="WGS126" s="10"/>
      <c r="WGT126" s="10"/>
      <c r="WGU126" s="10"/>
      <c r="WGV126" s="10"/>
      <c r="WGW126" s="10"/>
      <c r="WGX126" s="10"/>
      <c r="WGY126" s="10"/>
      <c r="WGZ126" s="10"/>
      <c r="WHA126" s="10"/>
      <c r="WHB126" s="10"/>
      <c r="WHC126" s="10"/>
      <c r="WHD126" s="10"/>
      <c r="WHE126" s="10"/>
      <c r="WHF126" s="10"/>
      <c r="WHG126" s="10"/>
      <c r="WHH126" s="10"/>
      <c r="WHI126" s="10"/>
      <c r="WHJ126" s="10"/>
      <c r="WHK126" s="10"/>
      <c r="WHL126" s="10"/>
      <c r="WHM126" s="10"/>
      <c r="WHN126" s="10"/>
      <c r="WHO126" s="10"/>
      <c r="WHP126" s="10"/>
      <c r="WHQ126" s="10"/>
      <c r="WHR126" s="10"/>
      <c r="WHS126" s="10"/>
      <c r="WHT126" s="10"/>
      <c r="WHU126" s="10"/>
      <c r="WHV126" s="10"/>
      <c r="WHW126" s="10"/>
      <c r="WHX126" s="10"/>
      <c r="WHY126" s="10"/>
      <c r="WHZ126" s="10"/>
      <c r="WIA126" s="10"/>
      <c r="WIB126" s="10"/>
      <c r="WIC126" s="10"/>
      <c r="WID126" s="10"/>
      <c r="WIE126" s="10"/>
      <c r="WIF126" s="10"/>
      <c r="WIG126" s="10"/>
      <c r="WIH126" s="10"/>
      <c r="WII126" s="10"/>
      <c r="WIJ126" s="10"/>
      <c r="WIK126" s="10"/>
      <c r="WIL126" s="10"/>
      <c r="WIM126" s="10"/>
      <c r="WIN126" s="10"/>
      <c r="WIO126" s="10"/>
      <c r="WIP126" s="10"/>
      <c r="WIQ126" s="10"/>
      <c r="WIR126" s="10"/>
      <c r="WIS126" s="10"/>
      <c r="WIT126" s="10"/>
      <c r="WIU126" s="10"/>
      <c r="WIV126" s="10"/>
      <c r="WIW126" s="10"/>
      <c r="WIX126" s="10"/>
      <c r="WIY126" s="10"/>
      <c r="WIZ126" s="10"/>
      <c r="WJA126" s="10"/>
      <c r="WJB126" s="10"/>
      <c r="WJC126" s="10"/>
      <c r="WJD126" s="10"/>
      <c r="WJE126" s="10"/>
      <c r="WJF126" s="10"/>
      <c r="WJG126" s="10"/>
      <c r="WJH126" s="10"/>
      <c r="WJI126" s="10"/>
      <c r="WJJ126" s="10"/>
      <c r="WJK126" s="10"/>
      <c r="WJL126" s="10"/>
      <c r="WJM126" s="10"/>
      <c r="WJN126" s="10"/>
      <c r="WJO126" s="10"/>
      <c r="WJP126" s="10"/>
      <c r="WJQ126" s="10"/>
      <c r="WJR126" s="10"/>
      <c r="WJS126" s="10"/>
      <c r="WJT126" s="10"/>
      <c r="WJU126" s="10"/>
      <c r="WJV126" s="10"/>
      <c r="WJW126" s="10"/>
      <c r="WJX126" s="10"/>
      <c r="WJY126" s="10"/>
      <c r="WJZ126" s="10"/>
      <c r="WKA126" s="10"/>
      <c r="WKB126" s="10"/>
      <c r="WKC126" s="10"/>
      <c r="WKD126" s="10"/>
      <c r="WKE126" s="10"/>
      <c r="WKF126" s="10"/>
      <c r="WKG126" s="10"/>
      <c r="WKH126" s="10"/>
      <c r="WKI126" s="10"/>
      <c r="WKJ126" s="10"/>
      <c r="WKK126" s="10"/>
      <c r="WKL126" s="10"/>
      <c r="WKM126" s="10"/>
      <c r="WKN126" s="10"/>
      <c r="WKO126" s="10"/>
      <c r="WKP126" s="10"/>
      <c r="WKQ126" s="10"/>
      <c r="WKR126" s="10"/>
      <c r="WKS126" s="10"/>
      <c r="WKT126" s="10"/>
      <c r="WKU126" s="10"/>
      <c r="WKV126" s="10"/>
      <c r="WKW126" s="10"/>
      <c r="WKX126" s="10"/>
      <c r="WKY126" s="10"/>
      <c r="WKZ126" s="10"/>
      <c r="WLA126" s="10"/>
      <c r="WLB126" s="10"/>
      <c r="WLC126" s="10"/>
      <c r="WLD126" s="10"/>
      <c r="WLE126" s="10"/>
      <c r="WLF126" s="10"/>
      <c r="WLG126" s="10"/>
      <c r="WLH126" s="10"/>
      <c r="WLI126" s="10"/>
      <c r="WLJ126" s="10"/>
      <c r="WLK126" s="10"/>
      <c r="WLL126" s="10"/>
      <c r="WLM126" s="10"/>
      <c r="WLN126" s="10"/>
      <c r="WLO126" s="10"/>
      <c r="WLP126" s="10"/>
      <c r="WLQ126" s="10"/>
      <c r="WLR126" s="10"/>
      <c r="WLS126" s="10"/>
      <c r="WLT126" s="10"/>
      <c r="WLU126" s="10"/>
      <c r="WLV126" s="10"/>
      <c r="WLW126" s="10"/>
      <c r="WLX126" s="10"/>
      <c r="WLY126" s="10"/>
      <c r="WLZ126" s="10"/>
      <c r="WMA126" s="10"/>
      <c r="WMB126" s="10"/>
      <c r="WMC126" s="10"/>
      <c r="WMD126" s="10"/>
      <c r="WME126" s="10"/>
      <c r="WMF126" s="10"/>
      <c r="WMG126" s="10"/>
      <c r="WMH126" s="10"/>
      <c r="WMI126" s="10"/>
      <c r="WMJ126" s="10"/>
      <c r="WMK126" s="10"/>
      <c r="WML126" s="10"/>
      <c r="WMM126" s="10"/>
      <c r="WMN126" s="10"/>
      <c r="WMO126" s="10"/>
      <c r="WMP126" s="10"/>
      <c r="WMQ126" s="10"/>
      <c r="WMR126" s="10"/>
      <c r="WMS126" s="10"/>
      <c r="WMT126" s="10"/>
      <c r="WMU126" s="10"/>
      <c r="WMV126" s="10"/>
      <c r="WMW126" s="10"/>
      <c r="WMX126" s="10"/>
      <c r="WMY126" s="10"/>
      <c r="WMZ126" s="10"/>
      <c r="WNA126" s="10"/>
      <c r="WNB126" s="10"/>
      <c r="WNC126" s="10"/>
      <c r="WND126" s="10"/>
      <c r="WNE126" s="10"/>
      <c r="WNF126" s="10"/>
      <c r="WNG126" s="10"/>
      <c r="WNH126" s="10"/>
      <c r="WNI126" s="10"/>
      <c r="WNJ126" s="10"/>
      <c r="WNK126" s="10"/>
      <c r="WNL126" s="10"/>
      <c r="WNM126" s="10"/>
      <c r="WNN126" s="10"/>
      <c r="WNO126" s="10"/>
      <c r="WNP126" s="10"/>
      <c r="WNQ126" s="10"/>
      <c r="WNR126" s="10"/>
      <c r="WNS126" s="10"/>
      <c r="WNT126" s="10"/>
      <c r="WNU126" s="10"/>
      <c r="WNV126" s="10"/>
      <c r="WNW126" s="10"/>
      <c r="WNX126" s="10"/>
      <c r="WNY126" s="10"/>
      <c r="WNZ126" s="10"/>
      <c r="WOA126" s="10"/>
      <c r="WOB126" s="10"/>
      <c r="WOC126" s="10"/>
      <c r="WOD126" s="10"/>
      <c r="WOE126" s="10"/>
      <c r="WOF126" s="10"/>
      <c r="WOG126" s="10"/>
      <c r="WOH126" s="10"/>
      <c r="WOI126" s="10"/>
      <c r="WOJ126" s="10"/>
      <c r="WOK126" s="10"/>
      <c r="WOL126" s="10"/>
      <c r="WOM126" s="10"/>
      <c r="WON126" s="10"/>
      <c r="WOO126" s="10"/>
      <c r="WOP126" s="10"/>
      <c r="WOQ126" s="10"/>
      <c r="WOR126" s="10"/>
      <c r="WOS126" s="10"/>
      <c r="WOT126" s="10"/>
      <c r="WOU126" s="10"/>
      <c r="WOV126" s="10"/>
      <c r="WOW126" s="10"/>
      <c r="WOX126" s="10"/>
      <c r="WOY126" s="10"/>
      <c r="WOZ126" s="10"/>
      <c r="WPA126" s="10"/>
      <c r="WPB126" s="10"/>
      <c r="WPC126" s="10"/>
      <c r="WPD126" s="10"/>
      <c r="WPE126" s="10"/>
      <c r="WPF126" s="10"/>
      <c r="WPG126" s="10"/>
      <c r="WPH126" s="10"/>
      <c r="WPI126" s="10"/>
      <c r="WPJ126" s="10"/>
      <c r="WPK126" s="10"/>
      <c r="WPL126" s="10"/>
      <c r="WPM126" s="10"/>
      <c r="WPN126" s="10"/>
      <c r="WPO126" s="10"/>
      <c r="WPP126" s="10"/>
      <c r="WPQ126" s="10"/>
      <c r="WPR126" s="10"/>
      <c r="WPS126" s="10"/>
      <c r="WPT126" s="10"/>
      <c r="WPU126" s="10"/>
      <c r="WPV126" s="10"/>
      <c r="WPW126" s="10"/>
      <c r="WPX126" s="10"/>
      <c r="WPY126" s="10"/>
      <c r="WPZ126" s="10"/>
      <c r="WQA126" s="10"/>
      <c r="WQB126" s="10"/>
      <c r="WQC126" s="10"/>
      <c r="WQD126" s="10"/>
      <c r="WQE126" s="10"/>
      <c r="WQF126" s="10"/>
      <c r="WQG126" s="10"/>
      <c r="WQH126" s="10"/>
      <c r="WQI126" s="10"/>
      <c r="WQJ126" s="10"/>
      <c r="WQK126" s="10"/>
      <c r="WQL126" s="10"/>
      <c r="WQM126" s="10"/>
      <c r="WQN126" s="10"/>
      <c r="WQO126" s="10"/>
      <c r="WQP126" s="10"/>
      <c r="WQQ126" s="10"/>
      <c r="WQR126" s="10"/>
      <c r="WQS126" s="10"/>
      <c r="WQT126" s="10"/>
      <c r="WQU126" s="10"/>
      <c r="WQV126" s="10"/>
      <c r="WQW126" s="10"/>
      <c r="WQX126" s="10"/>
      <c r="WQY126" s="10"/>
      <c r="WQZ126" s="10"/>
      <c r="WRA126" s="10"/>
      <c r="WRB126" s="10"/>
      <c r="WRC126" s="10"/>
      <c r="WRD126" s="10"/>
      <c r="WRE126" s="10"/>
      <c r="WRF126" s="10"/>
      <c r="WRG126" s="10"/>
      <c r="WRH126" s="10"/>
      <c r="WRI126" s="10"/>
      <c r="WRJ126" s="10"/>
      <c r="WRK126" s="10"/>
      <c r="WRL126" s="10"/>
      <c r="WRM126" s="10"/>
      <c r="WRN126" s="10"/>
      <c r="WRO126" s="10"/>
      <c r="WRP126" s="10"/>
      <c r="WRQ126" s="10"/>
      <c r="WRR126" s="10"/>
      <c r="WRS126" s="10"/>
      <c r="WRT126" s="10"/>
      <c r="WRU126" s="10"/>
      <c r="WRV126" s="10"/>
      <c r="WRW126" s="10"/>
      <c r="WRX126" s="10"/>
      <c r="WRY126" s="10"/>
      <c r="WRZ126" s="10"/>
      <c r="WSA126" s="10"/>
      <c r="WSB126" s="10"/>
      <c r="WSC126" s="10"/>
      <c r="WSD126" s="10"/>
      <c r="WSE126" s="10"/>
      <c r="WSF126" s="10"/>
      <c r="WSG126" s="10"/>
      <c r="WSH126" s="10"/>
      <c r="WSI126" s="10"/>
      <c r="WSJ126" s="10"/>
      <c r="WSK126" s="10"/>
      <c r="WSL126" s="10"/>
      <c r="WSM126" s="10"/>
      <c r="WSN126" s="10"/>
      <c r="WSO126" s="10"/>
      <c r="WSP126" s="10"/>
      <c r="WSQ126" s="10"/>
      <c r="WSR126" s="10"/>
      <c r="WSS126" s="10"/>
      <c r="WST126" s="10"/>
      <c r="WSU126" s="10"/>
      <c r="WSV126" s="10"/>
      <c r="WSW126" s="10"/>
      <c r="WSX126" s="10"/>
      <c r="WSY126" s="10"/>
      <c r="WSZ126" s="10"/>
      <c r="WTA126" s="10"/>
      <c r="WTB126" s="10"/>
      <c r="WTC126" s="10"/>
      <c r="WTD126" s="10"/>
      <c r="WTE126" s="10"/>
      <c r="WTF126" s="10"/>
      <c r="WTG126" s="10"/>
      <c r="WTH126" s="10"/>
      <c r="WTI126" s="10"/>
      <c r="WTJ126" s="10"/>
      <c r="WTK126" s="10"/>
      <c r="WTL126" s="10"/>
      <c r="WTM126" s="10"/>
      <c r="WTN126" s="10"/>
      <c r="WTO126" s="10"/>
      <c r="WTP126" s="10"/>
      <c r="WTQ126" s="10"/>
      <c r="WTR126" s="10"/>
      <c r="WTS126" s="10"/>
      <c r="WTT126" s="10"/>
      <c r="WTU126" s="10"/>
      <c r="WTV126" s="10"/>
      <c r="WTW126" s="10"/>
      <c r="WTX126" s="10"/>
      <c r="WTY126" s="10"/>
      <c r="WTZ126" s="10"/>
      <c r="WUA126" s="10"/>
      <c r="WUB126" s="10"/>
      <c r="WUC126" s="10"/>
      <c r="WUD126" s="10"/>
      <c r="WUE126" s="10"/>
      <c r="WUF126" s="10"/>
      <c r="WUG126" s="10"/>
      <c r="WUH126" s="10"/>
      <c r="WUI126" s="10"/>
      <c r="WUJ126" s="10"/>
      <c r="WUK126" s="10"/>
      <c r="WUL126" s="10"/>
      <c r="WUM126" s="10"/>
      <c r="WUN126" s="10"/>
      <c r="WUO126" s="10"/>
      <c r="WUP126" s="10"/>
      <c r="WUQ126" s="10"/>
      <c r="WUR126" s="10"/>
      <c r="WUS126" s="10"/>
      <c r="WUT126" s="10"/>
      <c r="WUU126" s="10"/>
      <c r="WUV126" s="10"/>
      <c r="WUW126" s="10"/>
      <c r="WUX126" s="10"/>
      <c r="WUY126" s="10"/>
      <c r="WUZ126" s="10"/>
      <c r="WVA126" s="10"/>
      <c r="WVB126" s="10"/>
      <c r="WVC126" s="10"/>
      <c r="WVD126" s="10"/>
      <c r="WVE126" s="10"/>
      <c r="WVF126" s="10"/>
      <c r="WVG126" s="10"/>
      <c r="WVH126" s="10"/>
      <c r="WVI126" s="10"/>
      <c r="WVJ126" s="10"/>
      <c r="WVK126" s="10"/>
      <c r="WVL126" s="10"/>
      <c r="WVM126" s="10"/>
      <c r="WVN126" s="10"/>
      <c r="WVO126" s="10"/>
      <c r="WVP126" s="10"/>
      <c r="WVQ126" s="10"/>
      <c r="WVR126" s="10"/>
      <c r="WVS126" s="10"/>
      <c r="WVT126" s="10"/>
      <c r="WVU126" s="10"/>
      <c r="WVV126" s="10"/>
      <c r="WVW126" s="10"/>
      <c r="WVX126" s="10"/>
      <c r="WVY126" s="10"/>
      <c r="WVZ126" s="10"/>
      <c r="WWA126" s="10"/>
      <c r="WWB126" s="10"/>
      <c r="WWC126" s="10"/>
      <c r="WWD126" s="10"/>
      <c r="WWE126" s="10"/>
      <c r="WWF126" s="10"/>
      <c r="WWG126" s="10"/>
      <c r="WWH126" s="10"/>
      <c r="WWI126" s="10"/>
      <c r="WWJ126" s="10"/>
      <c r="WWK126" s="10"/>
      <c r="WWL126" s="10"/>
      <c r="WWM126" s="10"/>
      <c r="WWN126" s="10"/>
      <c r="WWO126" s="10"/>
      <c r="WWP126" s="10"/>
      <c r="WWQ126" s="10"/>
      <c r="WWR126" s="10"/>
      <c r="WWS126" s="10"/>
      <c r="WWT126" s="10"/>
      <c r="WWU126" s="10"/>
      <c r="WWV126" s="10"/>
      <c r="WWW126" s="10"/>
      <c r="WWX126" s="10"/>
      <c r="WWY126" s="10"/>
      <c r="WWZ126" s="10"/>
      <c r="WXA126" s="10"/>
      <c r="WXB126" s="10"/>
      <c r="WXC126" s="10"/>
      <c r="WXD126" s="10"/>
      <c r="WXE126" s="10"/>
      <c r="WXF126" s="10"/>
      <c r="WXG126" s="10"/>
      <c r="WXH126" s="10"/>
      <c r="WXI126" s="10"/>
      <c r="WXJ126" s="10"/>
      <c r="WXK126" s="10"/>
      <c r="WXL126" s="10"/>
      <c r="WXM126" s="10"/>
      <c r="WXN126" s="10"/>
      <c r="WXO126" s="10"/>
      <c r="WXP126" s="10"/>
      <c r="WXQ126" s="10"/>
      <c r="WXR126" s="10"/>
      <c r="WXS126" s="10"/>
      <c r="WXT126" s="10"/>
      <c r="WXU126" s="10"/>
      <c r="WXV126" s="10"/>
      <c r="WXW126" s="10"/>
      <c r="WXX126" s="10"/>
      <c r="WXY126" s="10"/>
      <c r="WXZ126" s="10"/>
      <c r="WYA126" s="10"/>
      <c r="WYB126" s="10"/>
      <c r="WYC126" s="10"/>
      <c r="WYD126" s="10"/>
      <c r="WYE126" s="10"/>
      <c r="WYF126" s="10"/>
      <c r="WYG126" s="10"/>
      <c r="WYH126" s="10"/>
      <c r="WYI126" s="10"/>
      <c r="WYJ126" s="10"/>
      <c r="WYK126" s="10"/>
      <c r="WYL126" s="10"/>
      <c r="WYM126" s="10"/>
      <c r="WYN126" s="10"/>
      <c r="WYO126" s="10"/>
      <c r="WYP126" s="10"/>
      <c r="WYQ126" s="10"/>
      <c r="WYR126" s="10"/>
      <c r="WYS126" s="10"/>
      <c r="WYT126" s="10"/>
      <c r="WYU126" s="10"/>
      <c r="WYV126" s="10"/>
      <c r="WYW126" s="10"/>
      <c r="WYX126" s="10"/>
      <c r="WYY126" s="10"/>
      <c r="WYZ126" s="10"/>
      <c r="WZA126" s="10"/>
      <c r="WZB126" s="10"/>
      <c r="WZC126" s="10"/>
      <c r="WZD126" s="10"/>
      <c r="WZE126" s="10"/>
      <c r="WZF126" s="10"/>
      <c r="WZG126" s="10"/>
      <c r="WZH126" s="10"/>
      <c r="WZI126" s="10"/>
      <c r="WZJ126" s="10"/>
      <c r="WZK126" s="10"/>
      <c r="WZL126" s="10"/>
      <c r="WZM126" s="10"/>
      <c r="WZN126" s="10"/>
      <c r="WZO126" s="10"/>
      <c r="WZP126" s="10"/>
      <c r="WZQ126" s="10"/>
      <c r="WZR126" s="10"/>
      <c r="WZS126" s="10"/>
      <c r="WZT126" s="10"/>
      <c r="WZU126" s="10"/>
      <c r="WZV126" s="10"/>
      <c r="WZW126" s="10"/>
      <c r="WZX126" s="10"/>
      <c r="WZY126" s="10"/>
      <c r="WZZ126" s="10"/>
      <c r="XAA126" s="10"/>
      <c r="XAB126" s="10"/>
      <c r="XAC126" s="10"/>
      <c r="XAD126" s="10"/>
      <c r="XAE126" s="10"/>
      <c r="XAF126" s="10"/>
      <c r="XAG126" s="10"/>
      <c r="XAH126" s="10"/>
      <c r="XAI126" s="10"/>
      <c r="XAJ126" s="10"/>
      <c r="XAK126" s="10"/>
      <c r="XAL126" s="10"/>
      <c r="XAM126" s="10"/>
      <c r="XAN126" s="10"/>
      <c r="XAO126" s="10"/>
      <c r="XAP126" s="10"/>
      <c r="XAQ126" s="10"/>
      <c r="XAR126" s="10"/>
      <c r="XAS126" s="10"/>
      <c r="XAT126" s="10"/>
      <c r="XAU126" s="10"/>
      <c r="XAV126" s="10"/>
      <c r="XAW126" s="10"/>
      <c r="XAX126" s="10"/>
      <c r="XAY126" s="10"/>
      <c r="XAZ126" s="10"/>
      <c r="XBA126" s="10"/>
      <c r="XBB126" s="10"/>
      <c r="XBC126" s="10"/>
      <c r="XBD126" s="10"/>
      <c r="XBE126" s="10"/>
      <c r="XBF126" s="10"/>
      <c r="XBG126" s="10"/>
      <c r="XBH126" s="10"/>
      <c r="XBI126" s="10"/>
      <c r="XBJ126" s="10"/>
      <c r="XBK126" s="10"/>
      <c r="XBL126" s="10"/>
      <c r="XBM126" s="10"/>
      <c r="XBN126" s="10"/>
      <c r="XBO126" s="10"/>
      <c r="XBP126" s="10"/>
      <c r="XBQ126" s="10"/>
      <c r="XBR126" s="10"/>
      <c r="XBS126" s="10"/>
      <c r="XBT126" s="10"/>
      <c r="XBU126" s="10"/>
      <c r="XBV126" s="10"/>
      <c r="XBW126" s="10"/>
      <c r="XBX126" s="10"/>
      <c r="XBY126" s="10"/>
      <c r="XBZ126" s="10"/>
      <c r="XCA126" s="10"/>
      <c r="XCB126" s="10"/>
      <c r="XCC126" s="10"/>
      <c r="XCD126" s="10"/>
      <c r="XCE126" s="10"/>
      <c r="XCF126" s="10"/>
      <c r="XCG126" s="10"/>
      <c r="XCH126" s="10"/>
      <c r="XCI126" s="10"/>
      <c r="XCJ126" s="10"/>
      <c r="XCK126" s="10"/>
      <c r="XCL126" s="10"/>
      <c r="XCM126" s="10"/>
      <c r="XCN126" s="10"/>
      <c r="XCO126" s="10"/>
      <c r="XCP126" s="10"/>
      <c r="XCQ126" s="10"/>
      <c r="XCR126" s="10"/>
      <c r="XCS126" s="10"/>
      <c r="XCT126" s="10"/>
      <c r="XCU126" s="10"/>
      <c r="XCV126" s="10"/>
      <c r="XCW126" s="10"/>
      <c r="XCX126" s="10"/>
      <c r="XCY126" s="10"/>
      <c r="XCZ126" s="10"/>
      <c r="XDA126" s="10"/>
      <c r="XDB126" s="10"/>
      <c r="XDC126" s="10"/>
      <c r="XDD126" s="10"/>
      <c r="XDE126" s="10"/>
      <c r="XDF126" s="10"/>
      <c r="XDG126" s="10"/>
      <c r="XDH126" s="10"/>
      <c r="XDI126" s="10"/>
      <c r="XDJ126" s="10"/>
      <c r="XDK126" s="10"/>
      <c r="XDL126" s="10"/>
      <c r="XDM126" s="10"/>
      <c r="XDN126" s="10"/>
      <c r="XDO126" s="10"/>
      <c r="XDP126" s="10"/>
      <c r="XDQ126" s="10"/>
      <c r="XDR126" s="10"/>
      <c r="XDS126" s="10"/>
      <c r="XDT126" s="10"/>
      <c r="XDU126" s="10"/>
      <c r="XDV126" s="10"/>
      <c r="XDW126" s="10"/>
      <c r="XDX126" s="10"/>
      <c r="XDY126" s="10"/>
      <c r="XDZ126" s="10"/>
      <c r="XEA126" s="10"/>
      <c r="XEB126" s="10"/>
      <c r="XEC126" s="10"/>
      <c r="XED126" s="10"/>
      <c r="XEE126" s="10"/>
      <c r="XEF126" s="10"/>
      <c r="XEG126" s="10"/>
      <c r="XEH126" s="10"/>
      <c r="XEI126" s="10"/>
      <c r="XEJ126" s="10"/>
      <c r="XEK126" s="10"/>
      <c r="XEL126" s="10"/>
      <c r="XEM126" s="10"/>
      <c r="XEN126" s="10"/>
      <c r="XEO126" s="10"/>
      <c r="XEP126" s="10"/>
      <c r="XEQ126" s="10"/>
      <c r="XER126" s="10"/>
      <c r="XES126" s="10"/>
      <c r="XET126" s="10"/>
      <c r="XEU126" s="10"/>
      <c r="XEV126" s="10"/>
      <c r="XEW126" s="10"/>
      <c r="XEX126" s="10"/>
      <c r="XEY126" s="10"/>
      <c r="XEZ126" s="10"/>
      <c r="XFA126" s="10"/>
      <c r="XFB126" s="10"/>
      <c r="XFC126" s="10"/>
      <c r="XFD126" s="10"/>
    </row>
    <row r="127" spans="1:16384" s="1" customFormat="1" ht="48" customHeight="1">
      <c r="A127" s="600"/>
      <c r="B127" s="600"/>
      <c r="C127" s="600"/>
      <c r="D127" s="53" t="s">
        <v>9</v>
      </c>
      <c r="E127" s="7" t="s">
        <v>110</v>
      </c>
      <c r="F127" s="37" t="s">
        <v>20</v>
      </c>
      <c r="G127" s="7">
        <v>1512</v>
      </c>
      <c r="H127" s="8">
        <v>1512</v>
      </c>
      <c r="I127" s="32">
        <f t="shared" si="1"/>
        <v>100</v>
      </c>
      <c r="J127" s="602"/>
      <c r="K127" s="9" t="s">
        <v>24</v>
      </c>
      <c r="L127" s="7" t="s">
        <v>23</v>
      </c>
      <c r="M127" s="605"/>
    </row>
    <row r="128" spans="1:16384" s="1" customFormat="1" ht="43.5" customHeight="1">
      <c r="A128" s="600"/>
      <c r="B128" s="579"/>
      <c r="C128" s="579"/>
      <c r="D128" s="53" t="s">
        <v>9</v>
      </c>
      <c r="E128" s="7" t="s">
        <v>111</v>
      </c>
      <c r="F128" s="37" t="s">
        <v>22</v>
      </c>
      <c r="G128" s="7">
        <v>1443</v>
      </c>
      <c r="H128" s="8">
        <v>1443</v>
      </c>
      <c r="I128" s="32">
        <f t="shared" si="1"/>
        <v>100</v>
      </c>
      <c r="J128" s="603"/>
      <c r="K128" s="9" t="s">
        <v>24</v>
      </c>
      <c r="L128" s="7" t="s">
        <v>23</v>
      </c>
      <c r="M128" s="605"/>
    </row>
    <row r="129" spans="1:13" s="1" customFormat="1" ht="62.25" customHeight="1">
      <c r="A129" s="600"/>
      <c r="B129" s="574" t="s">
        <v>112</v>
      </c>
      <c r="C129" s="574" t="s">
        <v>5</v>
      </c>
      <c r="D129" s="53" t="s">
        <v>11</v>
      </c>
      <c r="E129" s="7" t="s">
        <v>113</v>
      </c>
      <c r="F129" s="37" t="s">
        <v>22</v>
      </c>
      <c r="G129" s="7">
        <v>330</v>
      </c>
      <c r="H129" s="8">
        <v>331</v>
      </c>
      <c r="I129" s="32">
        <v>100</v>
      </c>
      <c r="J129" s="589">
        <f>(I129+I130+I131+I132)/4</f>
        <v>100</v>
      </c>
      <c r="K129" s="9" t="s">
        <v>24</v>
      </c>
      <c r="L129" s="7" t="s">
        <v>23</v>
      </c>
      <c r="M129" s="605"/>
    </row>
    <row r="130" spans="1:13" s="1" customFormat="1" ht="40.5" customHeight="1">
      <c r="A130" s="600"/>
      <c r="B130" s="574"/>
      <c r="C130" s="574"/>
      <c r="D130" s="53" t="s">
        <v>9</v>
      </c>
      <c r="E130" s="7" t="s">
        <v>110</v>
      </c>
      <c r="F130" s="37" t="s">
        <v>20</v>
      </c>
      <c r="G130" s="7">
        <v>113</v>
      </c>
      <c r="H130" s="8">
        <v>113</v>
      </c>
      <c r="I130" s="32">
        <f t="shared" si="1"/>
        <v>100</v>
      </c>
      <c r="J130" s="589"/>
      <c r="K130" s="9" t="s">
        <v>24</v>
      </c>
      <c r="L130" s="7" t="s">
        <v>23</v>
      </c>
      <c r="M130" s="605"/>
    </row>
    <row r="131" spans="1:13" s="1" customFormat="1" ht="48" customHeight="1">
      <c r="A131" s="600"/>
      <c r="B131" s="574"/>
      <c r="C131" s="574"/>
      <c r="D131" s="53" t="s">
        <v>9</v>
      </c>
      <c r="E131" s="7" t="s">
        <v>103</v>
      </c>
      <c r="F131" s="37" t="s">
        <v>20</v>
      </c>
      <c r="G131" s="7">
        <v>287</v>
      </c>
      <c r="H131" s="8">
        <v>287</v>
      </c>
      <c r="I131" s="32">
        <f t="shared" si="1"/>
        <v>100</v>
      </c>
      <c r="J131" s="589"/>
      <c r="K131" s="9" t="s">
        <v>24</v>
      </c>
      <c r="L131" s="7" t="s">
        <v>23</v>
      </c>
      <c r="M131" s="605"/>
    </row>
    <row r="132" spans="1:13" s="1" customFormat="1" ht="45" customHeight="1">
      <c r="A132" s="600"/>
      <c r="B132" s="574"/>
      <c r="C132" s="574"/>
      <c r="D132" s="53" t="s">
        <v>9</v>
      </c>
      <c r="E132" s="7" t="s">
        <v>114</v>
      </c>
      <c r="F132" s="37" t="s">
        <v>22</v>
      </c>
      <c r="G132" s="7">
        <v>137</v>
      </c>
      <c r="H132" s="8">
        <v>137</v>
      </c>
      <c r="I132" s="32">
        <f t="shared" si="1"/>
        <v>100</v>
      </c>
      <c r="J132" s="589"/>
      <c r="K132" s="9" t="s">
        <v>24</v>
      </c>
      <c r="L132" s="7" t="s">
        <v>23</v>
      </c>
      <c r="M132" s="605"/>
    </row>
    <row r="133" spans="1:13" s="1" customFormat="1" ht="47.25" customHeight="1">
      <c r="A133" s="600"/>
      <c r="B133" s="574" t="s">
        <v>115</v>
      </c>
      <c r="C133" s="574" t="s">
        <v>15</v>
      </c>
      <c r="D133" s="62" t="s">
        <v>11</v>
      </c>
      <c r="E133" s="7" t="s">
        <v>116</v>
      </c>
      <c r="F133" s="37" t="s">
        <v>20</v>
      </c>
      <c r="G133" s="7">
        <v>307182</v>
      </c>
      <c r="H133" s="8">
        <v>305813</v>
      </c>
      <c r="I133" s="32">
        <f t="shared" si="1"/>
        <v>99.55433586603381</v>
      </c>
      <c r="J133" s="589">
        <f>(I133+I134+I135)/3</f>
        <v>98.16141828928501</v>
      </c>
      <c r="K133" s="9" t="s">
        <v>24</v>
      </c>
      <c r="L133" s="7" t="s">
        <v>23</v>
      </c>
      <c r="M133" s="605"/>
    </row>
    <row r="134" spans="1:13" s="1" customFormat="1" ht="44.25" customHeight="1">
      <c r="A134" s="600"/>
      <c r="B134" s="574"/>
      <c r="C134" s="574"/>
      <c r="D134" s="53" t="s">
        <v>9</v>
      </c>
      <c r="E134" s="34" t="s">
        <v>117</v>
      </c>
      <c r="F134" s="36" t="s">
        <v>22</v>
      </c>
      <c r="G134" s="7">
        <v>312970</v>
      </c>
      <c r="H134" s="7">
        <v>311890</v>
      </c>
      <c r="I134" s="32">
        <f t="shared" si="1"/>
        <v>99.65491900182127</v>
      </c>
      <c r="J134" s="589"/>
      <c r="K134" s="9" t="s">
        <v>30</v>
      </c>
      <c r="L134" s="7" t="s">
        <v>23</v>
      </c>
      <c r="M134" s="605"/>
    </row>
    <row r="135" spans="1:13" s="1" customFormat="1" ht="44.25" customHeight="1">
      <c r="A135" s="600"/>
      <c r="B135" s="574"/>
      <c r="C135" s="574"/>
      <c r="D135" s="53" t="s">
        <v>9</v>
      </c>
      <c r="E135" s="49" t="s">
        <v>118</v>
      </c>
      <c r="F135" s="37" t="s">
        <v>22</v>
      </c>
      <c r="G135" s="7">
        <v>8000</v>
      </c>
      <c r="H135" s="8">
        <v>7622</v>
      </c>
      <c r="I135" s="32">
        <f t="shared" si="1"/>
        <v>95.275000000000006</v>
      </c>
      <c r="J135" s="589"/>
      <c r="K135" s="9" t="s">
        <v>24</v>
      </c>
      <c r="L135" s="4" t="s">
        <v>23</v>
      </c>
      <c r="M135" s="605"/>
    </row>
    <row r="136" spans="1:13" s="1" customFormat="1" ht="69.75" customHeight="1">
      <c r="A136" s="600"/>
      <c r="B136" s="578" t="s">
        <v>119</v>
      </c>
      <c r="C136" s="578" t="s">
        <v>15</v>
      </c>
      <c r="D136" s="62" t="s">
        <v>11</v>
      </c>
      <c r="E136" s="7" t="s">
        <v>120</v>
      </c>
      <c r="F136" s="37" t="s">
        <v>22</v>
      </c>
      <c r="G136" s="7">
        <v>91720</v>
      </c>
      <c r="H136" s="8">
        <v>91767</v>
      </c>
      <c r="I136" s="38">
        <v>100</v>
      </c>
      <c r="J136" s="601">
        <v>100</v>
      </c>
      <c r="K136" s="9" t="s">
        <v>24</v>
      </c>
      <c r="L136" s="7" t="s">
        <v>23</v>
      </c>
      <c r="M136" s="605"/>
    </row>
    <row r="137" spans="1:13" s="1" customFormat="1" ht="60.75" customHeight="1">
      <c r="A137" s="579"/>
      <c r="B137" s="579"/>
      <c r="C137" s="579"/>
      <c r="D137" s="53" t="s">
        <v>9</v>
      </c>
      <c r="E137" s="37" t="s">
        <v>121</v>
      </c>
      <c r="F137" s="36" t="s">
        <v>22</v>
      </c>
      <c r="G137" s="7">
        <v>7960</v>
      </c>
      <c r="H137" s="7">
        <v>7967</v>
      </c>
      <c r="I137" s="38">
        <v>100</v>
      </c>
      <c r="J137" s="603"/>
      <c r="K137" s="9" t="s">
        <v>30</v>
      </c>
      <c r="L137" s="7" t="s">
        <v>23</v>
      </c>
      <c r="M137" s="606"/>
    </row>
    <row r="138" spans="1:13">
      <c r="A138" s="17"/>
      <c r="B138" s="17" t="s">
        <v>26</v>
      </c>
      <c r="C138" s="16"/>
      <c r="D138" s="20"/>
      <c r="E138" s="17"/>
      <c r="F138" s="16"/>
      <c r="G138" s="57"/>
      <c r="H138" s="57"/>
      <c r="I138" s="18"/>
      <c r="J138" s="18">
        <f>(J136+J133+J129+J117)/4</f>
        <v>99.540652947964247</v>
      </c>
      <c r="K138" s="19"/>
      <c r="L138" s="20"/>
      <c r="M138" s="35">
        <v>99.5</v>
      </c>
    </row>
    <row r="140" spans="1:13" s="1" customFormat="1">
      <c r="D140" s="59"/>
      <c r="F140" s="59"/>
      <c r="G140" s="54"/>
      <c r="H140" s="54"/>
    </row>
    <row r="141" spans="1:13" s="1" customFormat="1" ht="30" customHeight="1">
      <c r="A141" s="572" t="s">
        <v>153</v>
      </c>
      <c r="B141" s="572"/>
      <c r="C141" s="572"/>
      <c r="D141" s="572"/>
      <c r="E141" s="21"/>
      <c r="F141" s="573" t="s">
        <v>154</v>
      </c>
      <c r="G141" s="573"/>
      <c r="H141" s="573"/>
    </row>
    <row r="142" spans="1:13" s="1" customFormat="1" ht="12" customHeight="1">
      <c r="A142" s="21"/>
      <c r="B142" s="21"/>
      <c r="C142" s="21"/>
      <c r="D142" s="60"/>
      <c r="E142" s="21"/>
      <c r="F142" s="60"/>
      <c r="G142" s="58"/>
      <c r="H142" s="58"/>
    </row>
    <row r="143" spans="1:13" s="1" customFormat="1">
      <c r="D143" s="59"/>
      <c r="F143" s="59"/>
      <c r="G143" s="54"/>
      <c r="H143" s="54"/>
    </row>
    <row r="144" spans="1:13" s="1" customFormat="1" ht="19.5" customHeight="1">
      <c r="A144" s="572" t="s">
        <v>27</v>
      </c>
      <c r="B144" s="572"/>
      <c r="C144" s="572"/>
      <c r="D144" s="572"/>
      <c r="E144" s="21"/>
      <c r="F144" s="573" t="s">
        <v>28</v>
      </c>
      <c r="G144" s="573"/>
      <c r="H144" s="573"/>
    </row>
    <row r="145" spans="1:1" ht="37.5" customHeight="1">
      <c r="A145" s="1" t="s">
        <v>151</v>
      </c>
    </row>
  </sheetData>
  <mergeCells count="109">
    <mergeCell ref="A126:A137"/>
    <mergeCell ref="B126:B128"/>
    <mergeCell ref="C126:C128"/>
    <mergeCell ref="J126:J128"/>
    <mergeCell ref="M126:M137"/>
    <mergeCell ref="A112:A115"/>
    <mergeCell ref="A117:A124"/>
    <mergeCell ref="B117:B124"/>
    <mergeCell ref="C117:C124"/>
    <mergeCell ref="J133:J135"/>
    <mergeCell ref="J136:J137"/>
    <mergeCell ref="J129:J132"/>
    <mergeCell ref="M58:M66"/>
    <mergeCell ref="M103:M110"/>
    <mergeCell ref="M112:M115"/>
    <mergeCell ref="M117:M124"/>
    <mergeCell ref="J117:J124"/>
    <mergeCell ref="J99:J101"/>
    <mergeCell ref="J103:J108"/>
    <mergeCell ref="A93:A101"/>
    <mergeCell ref="B93:B98"/>
    <mergeCell ref="C93:C98"/>
    <mergeCell ref="B99:B101"/>
    <mergeCell ref="C99:C101"/>
    <mergeCell ref="A103:A110"/>
    <mergeCell ref="B103:B108"/>
    <mergeCell ref="M93:M101"/>
    <mergeCell ref="J109:J110"/>
    <mergeCell ref="J112:J113"/>
    <mergeCell ref="J114:J115"/>
    <mergeCell ref="J93:J98"/>
    <mergeCell ref="M83:M88"/>
    <mergeCell ref="A85:A90"/>
    <mergeCell ref="M68:M74"/>
    <mergeCell ref="A76:A81"/>
    <mergeCell ref="C76:C81"/>
    <mergeCell ref="M76:M81"/>
    <mergeCell ref="B76:B81"/>
    <mergeCell ref="A68:A74"/>
    <mergeCell ref="B68:B74"/>
    <mergeCell ref="C68:C74"/>
    <mergeCell ref="J68:J74"/>
    <mergeCell ref="J85:J88"/>
    <mergeCell ref="J89:J90"/>
    <mergeCell ref="M89:M90"/>
    <mergeCell ref="A43:A55"/>
    <mergeCell ref="J47:J48"/>
    <mergeCell ref="J54:J55"/>
    <mergeCell ref="J49:J53"/>
    <mergeCell ref="B47:B48"/>
    <mergeCell ref="A83:A84"/>
    <mergeCell ref="B83:B84"/>
    <mergeCell ref="C83:C84"/>
    <mergeCell ref="J83:J84"/>
    <mergeCell ref="B58:B66"/>
    <mergeCell ref="C58:C66"/>
    <mergeCell ref="J58:J66"/>
    <mergeCell ref="J76:J81"/>
    <mergeCell ref="A14:A18"/>
    <mergeCell ref="B14:B18"/>
    <mergeCell ref="C14:C18"/>
    <mergeCell ref="A20:A31"/>
    <mergeCell ref="B20:B31"/>
    <mergeCell ref="C20:C31"/>
    <mergeCell ref="A33:A41"/>
    <mergeCell ref="B33:B41"/>
    <mergeCell ref="C33:C41"/>
    <mergeCell ref="K3:M3"/>
    <mergeCell ref="C8:J10"/>
    <mergeCell ref="C45:C46"/>
    <mergeCell ref="B45:B46"/>
    <mergeCell ref="J14:J18"/>
    <mergeCell ref="M14:M18"/>
    <mergeCell ref="J20:J31"/>
    <mergeCell ref="M20:M31"/>
    <mergeCell ref="B43:B44"/>
    <mergeCell ref="C43:C44"/>
    <mergeCell ref="J45:J46"/>
    <mergeCell ref="M33:M41"/>
    <mergeCell ref="M43:M55"/>
    <mergeCell ref="J33:J41"/>
    <mergeCell ref="J43:J44"/>
    <mergeCell ref="C47:C48"/>
    <mergeCell ref="B49:B53"/>
    <mergeCell ref="C49:C53"/>
    <mergeCell ref="A141:D141"/>
    <mergeCell ref="F141:H141"/>
    <mergeCell ref="A144:D144"/>
    <mergeCell ref="F144:H144"/>
    <mergeCell ref="B54:B55"/>
    <mergeCell ref="C54:C55"/>
    <mergeCell ref="C112:C113"/>
    <mergeCell ref="B114:B115"/>
    <mergeCell ref="C114:C115"/>
    <mergeCell ref="B85:B88"/>
    <mergeCell ref="C85:C88"/>
    <mergeCell ref="B89:B90"/>
    <mergeCell ref="C89:C90"/>
    <mergeCell ref="B136:B137"/>
    <mergeCell ref="B109:B110"/>
    <mergeCell ref="C109:C110"/>
    <mergeCell ref="B112:B113"/>
    <mergeCell ref="C103:C108"/>
    <mergeCell ref="C136:C137"/>
    <mergeCell ref="B129:B132"/>
    <mergeCell ref="C129:C132"/>
    <mergeCell ref="B133:B135"/>
    <mergeCell ref="C133:C135"/>
    <mergeCell ref="A58:A66"/>
  </mergeCells>
  <pageMargins left="0.25" right="0.25" top="0.75" bottom="0.75" header="0.3" footer="0.3"/>
  <pageSetup paperSize="9" scale="65" orientation="landscape" r:id="rId1"/>
  <rowBreaks count="11" manualBreakCount="11">
    <brk id="18" max="12" man="1"/>
    <brk id="31" max="12" man="1"/>
    <brk id="41" max="12" man="1"/>
    <brk id="56" max="12" man="1"/>
    <brk id="66" max="12" man="1"/>
    <brk id="74" max="12" man="1"/>
    <brk id="81" max="12" man="1"/>
    <brk id="91" max="12" man="1"/>
    <brk id="101" max="12" man="1"/>
    <brk id="110" max="12" man="1"/>
    <brk id="12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117"/>
  <sheetViews>
    <sheetView topLeftCell="A43" zoomScale="73" zoomScaleNormal="73" workbookViewId="0">
      <selection activeCell="B2" sqref="B2:L5"/>
    </sheetView>
  </sheetViews>
  <sheetFormatPr defaultRowHeight="15"/>
  <cols>
    <col min="1" max="1" width="9.140625" style="109"/>
    <col min="2" max="2" width="13.42578125" style="109" customWidth="1"/>
    <col min="3" max="4" width="9.140625" style="109"/>
    <col min="5" max="5" width="26.42578125" style="109" customWidth="1"/>
    <col min="6" max="6" width="7.140625" style="109" customWidth="1"/>
    <col min="7" max="7" width="10.140625" style="109" bestFit="1" customWidth="1"/>
    <col min="8" max="9" width="9.140625" style="109"/>
    <col min="10" max="10" width="10.140625" style="109" customWidth="1"/>
    <col min="11" max="11" width="9.140625" style="109" customWidth="1"/>
    <col min="12" max="12" width="11.42578125" style="111" customWidth="1"/>
    <col min="13" max="13" width="10.28515625" style="83" customWidth="1"/>
    <col min="14" max="16384" width="9.140625" style="109"/>
  </cols>
  <sheetData>
    <row r="2" spans="1:13" ht="15" customHeight="1">
      <c r="B2" s="607" t="s">
        <v>172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3" ht="15" customHeight="1"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</row>
    <row r="4" spans="1:13" ht="15" customHeight="1"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</row>
    <row r="5" spans="1:13"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</row>
    <row r="7" spans="1:13" ht="278.25" customHeight="1">
      <c r="A7" s="84" t="s">
        <v>7</v>
      </c>
      <c r="B7" s="84" t="s">
        <v>13</v>
      </c>
      <c r="C7" s="84" t="s">
        <v>14</v>
      </c>
      <c r="D7" s="84" t="s">
        <v>8</v>
      </c>
      <c r="E7" s="84" t="s">
        <v>6</v>
      </c>
      <c r="F7" s="84" t="s">
        <v>3</v>
      </c>
      <c r="G7" s="85" t="s">
        <v>16</v>
      </c>
      <c r="H7" s="85" t="s">
        <v>0</v>
      </c>
      <c r="I7" s="84" t="s">
        <v>17</v>
      </c>
      <c r="J7" s="84" t="s">
        <v>18</v>
      </c>
      <c r="K7" s="84" t="s">
        <v>19</v>
      </c>
      <c r="L7" s="84" t="s">
        <v>1</v>
      </c>
      <c r="M7" s="84" t="s">
        <v>4</v>
      </c>
    </row>
    <row r="8" spans="1:13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</row>
    <row r="9" spans="1:13" ht="124.5" customHeight="1">
      <c r="A9" s="76" t="s">
        <v>31</v>
      </c>
      <c r="B9" s="76" t="s">
        <v>155</v>
      </c>
      <c r="C9" s="78" t="s">
        <v>5</v>
      </c>
      <c r="D9" s="77" t="s">
        <v>167</v>
      </c>
      <c r="E9" s="131" t="s">
        <v>156</v>
      </c>
      <c r="F9" s="86" t="s">
        <v>22</v>
      </c>
      <c r="G9" s="77">
        <f>502+401</f>
        <v>903</v>
      </c>
      <c r="H9" s="77">
        <v>903</v>
      </c>
      <c r="I9" s="87">
        <f>H9/G9*100</f>
        <v>100</v>
      </c>
      <c r="J9" s="87">
        <f>(I9+I11)/2</f>
        <v>100</v>
      </c>
      <c r="K9" s="92" t="s">
        <v>24</v>
      </c>
      <c r="L9" s="77" t="s">
        <v>23</v>
      </c>
      <c r="M9" s="88" t="s">
        <v>170</v>
      </c>
    </row>
    <row r="10" spans="1:13" ht="19.5" customHeight="1">
      <c r="A10" s="77">
        <v>1</v>
      </c>
      <c r="B10" s="77">
        <v>2</v>
      </c>
      <c r="C10" s="77">
        <v>3</v>
      </c>
      <c r="D10" s="77">
        <v>4</v>
      </c>
      <c r="E10" s="132">
        <v>5</v>
      </c>
      <c r="F10" s="77">
        <v>6</v>
      </c>
      <c r="G10" s="77">
        <v>7</v>
      </c>
      <c r="H10" s="77"/>
      <c r="I10" s="77">
        <v>9</v>
      </c>
      <c r="J10" s="77">
        <v>10</v>
      </c>
      <c r="K10" s="77">
        <v>11</v>
      </c>
      <c r="L10" s="77">
        <v>12</v>
      </c>
      <c r="M10" s="77">
        <v>13</v>
      </c>
    </row>
    <row r="11" spans="1:13" ht="105" customHeight="1">
      <c r="A11" s="608" t="s">
        <v>31</v>
      </c>
      <c r="B11" s="89" t="s">
        <v>155</v>
      </c>
      <c r="C11" s="90" t="s">
        <v>5</v>
      </c>
      <c r="D11" s="77" t="s">
        <v>168</v>
      </c>
      <c r="E11" s="131" t="s">
        <v>157</v>
      </c>
      <c r="F11" s="86" t="s">
        <v>22</v>
      </c>
      <c r="G11" s="77">
        <f>502+401</f>
        <v>903</v>
      </c>
      <c r="H11" s="77">
        <v>903</v>
      </c>
      <c r="I11" s="87">
        <f>H11/G11*100</f>
        <v>100</v>
      </c>
      <c r="J11" s="91">
        <f>(I9+I11)/2</f>
        <v>100</v>
      </c>
      <c r="K11" s="110" t="s">
        <v>24</v>
      </c>
      <c r="L11" s="77" t="s">
        <v>23</v>
      </c>
      <c r="M11" s="88" t="s">
        <v>170</v>
      </c>
    </row>
    <row r="12" spans="1:13" ht="76.5" customHeight="1">
      <c r="A12" s="612"/>
      <c r="B12" s="614" t="s">
        <v>32</v>
      </c>
      <c r="C12" s="615" t="s">
        <v>5</v>
      </c>
      <c r="D12" s="77" t="s">
        <v>167</v>
      </c>
      <c r="E12" s="133" t="s">
        <v>158</v>
      </c>
      <c r="F12" s="86" t="s">
        <v>22</v>
      </c>
      <c r="G12" s="77">
        <v>39</v>
      </c>
      <c r="H12" s="77">
        <v>116</v>
      </c>
      <c r="I12" s="87">
        <v>100</v>
      </c>
      <c r="J12" s="616">
        <f>(I12+I13)/2</f>
        <v>97.678571428571431</v>
      </c>
      <c r="K12" s="92" t="s">
        <v>24</v>
      </c>
      <c r="L12" s="77" t="s">
        <v>23</v>
      </c>
      <c r="M12" s="608" t="s">
        <v>171</v>
      </c>
    </row>
    <row r="13" spans="1:13" ht="76.5" customHeight="1">
      <c r="A13" s="612"/>
      <c r="B13" s="614"/>
      <c r="C13" s="615"/>
      <c r="D13" s="77" t="s">
        <v>168</v>
      </c>
      <c r="E13" s="131" t="s">
        <v>159</v>
      </c>
      <c r="F13" s="77" t="s">
        <v>20</v>
      </c>
      <c r="G13" s="77">
        <v>2800</v>
      </c>
      <c r="H13" s="77">
        <v>2670</v>
      </c>
      <c r="I13" s="87">
        <f>H13/G13*100</f>
        <v>95.357142857142861</v>
      </c>
      <c r="J13" s="616"/>
      <c r="K13" s="92" t="s">
        <v>24</v>
      </c>
      <c r="L13" s="77" t="s">
        <v>23</v>
      </c>
      <c r="M13" s="609"/>
    </row>
    <row r="14" spans="1:13" ht="231" customHeight="1">
      <c r="A14" s="609"/>
      <c r="B14" s="76" t="s">
        <v>35</v>
      </c>
      <c r="C14" s="78" t="s">
        <v>15</v>
      </c>
      <c r="D14" s="77" t="s">
        <v>167</v>
      </c>
      <c r="E14" s="133" t="s">
        <v>160</v>
      </c>
      <c r="F14" s="77" t="s">
        <v>22</v>
      </c>
      <c r="G14" s="77">
        <f>16500+32850</f>
        <v>49350</v>
      </c>
      <c r="H14" s="77">
        <v>49910</v>
      </c>
      <c r="I14" s="87">
        <v>100</v>
      </c>
      <c r="J14" s="87">
        <f>(I14+I16)/2</f>
        <v>100</v>
      </c>
      <c r="K14" s="92" t="s">
        <v>24</v>
      </c>
      <c r="L14" s="77" t="s">
        <v>23</v>
      </c>
      <c r="M14" s="88" t="s">
        <v>170</v>
      </c>
    </row>
    <row r="15" spans="1:13">
      <c r="A15" s="77">
        <v>1</v>
      </c>
      <c r="B15" s="77">
        <v>2</v>
      </c>
      <c r="C15" s="77">
        <v>3</v>
      </c>
      <c r="D15" s="77">
        <v>4</v>
      </c>
      <c r="E15" s="132">
        <v>5</v>
      </c>
      <c r="F15" s="77">
        <v>6</v>
      </c>
      <c r="G15" s="77">
        <v>7</v>
      </c>
      <c r="H15" s="77"/>
      <c r="I15" s="77">
        <v>9</v>
      </c>
      <c r="J15" s="77">
        <v>10</v>
      </c>
      <c r="K15" s="77">
        <v>11</v>
      </c>
      <c r="L15" s="77">
        <v>12</v>
      </c>
      <c r="M15" s="77">
        <v>13</v>
      </c>
    </row>
    <row r="16" spans="1:13" ht="93.75" customHeight="1">
      <c r="A16" s="608" t="s">
        <v>31</v>
      </c>
      <c r="B16" s="79" t="s">
        <v>35</v>
      </c>
      <c r="C16" s="93" t="s">
        <v>15</v>
      </c>
      <c r="D16" s="81" t="s">
        <v>168</v>
      </c>
      <c r="E16" s="134" t="s">
        <v>37</v>
      </c>
      <c r="F16" s="81" t="s">
        <v>22</v>
      </c>
      <c r="G16" s="81">
        <f>80+108</f>
        <v>188</v>
      </c>
      <c r="H16" s="81">
        <v>188</v>
      </c>
      <c r="I16" s="95">
        <f>H16/G16*100</f>
        <v>100</v>
      </c>
      <c r="J16" s="95">
        <f>(I14+I16)/2</f>
        <v>100</v>
      </c>
      <c r="K16" s="94" t="s">
        <v>24</v>
      </c>
      <c r="L16" s="81" t="s">
        <v>23</v>
      </c>
      <c r="M16" s="88" t="s">
        <v>170</v>
      </c>
    </row>
    <row r="17" spans="1:13" ht="60">
      <c r="A17" s="621"/>
      <c r="B17" s="608" t="s">
        <v>38</v>
      </c>
      <c r="C17" s="623" t="s">
        <v>15</v>
      </c>
      <c r="D17" s="77" t="s">
        <v>167</v>
      </c>
      <c r="E17" s="133" t="s">
        <v>39</v>
      </c>
      <c r="F17" s="77" t="s">
        <v>22</v>
      </c>
      <c r="G17" s="77">
        <f>55+34</f>
        <v>89</v>
      </c>
      <c r="H17" s="77">
        <f>34+55</f>
        <v>89</v>
      </c>
      <c r="I17" s="95">
        <f t="shared" ref="I17:I20" si="0">H17/G17*100</f>
        <v>100</v>
      </c>
      <c r="J17" s="625">
        <f>(I17+I18)/2</f>
        <v>100</v>
      </c>
      <c r="K17" s="92" t="s">
        <v>24</v>
      </c>
      <c r="L17" s="77" t="s">
        <v>23</v>
      </c>
      <c r="M17" s="612" t="s">
        <v>170</v>
      </c>
    </row>
    <row r="18" spans="1:13" ht="101.25" customHeight="1">
      <c r="A18" s="621"/>
      <c r="B18" s="609"/>
      <c r="C18" s="624"/>
      <c r="D18" s="77" t="s">
        <v>168</v>
      </c>
      <c r="E18" s="133" t="s">
        <v>40</v>
      </c>
      <c r="F18" s="86" t="s">
        <v>22</v>
      </c>
      <c r="G18" s="77">
        <f>1640+311</f>
        <v>1951</v>
      </c>
      <c r="H18" s="77">
        <f>311+1640</f>
        <v>1951</v>
      </c>
      <c r="I18" s="95">
        <f t="shared" si="0"/>
        <v>100</v>
      </c>
      <c r="J18" s="626"/>
      <c r="K18" s="92" t="s">
        <v>24</v>
      </c>
      <c r="L18" s="77" t="s">
        <v>23</v>
      </c>
      <c r="M18" s="609"/>
    </row>
    <row r="19" spans="1:13" ht="78.75" customHeight="1">
      <c r="A19" s="621"/>
      <c r="B19" s="614" t="s">
        <v>41</v>
      </c>
      <c r="C19" s="615" t="s">
        <v>15</v>
      </c>
      <c r="D19" s="77" t="s">
        <v>167</v>
      </c>
      <c r="E19" s="133" t="s">
        <v>42</v>
      </c>
      <c r="F19" s="86" t="s">
        <v>22</v>
      </c>
      <c r="G19" s="77">
        <f>2400+3000</f>
        <v>5400</v>
      </c>
      <c r="H19" s="77">
        <v>5400</v>
      </c>
      <c r="I19" s="95">
        <f t="shared" si="0"/>
        <v>100</v>
      </c>
      <c r="J19" s="616">
        <f>(I19+I20)/2</f>
        <v>100</v>
      </c>
      <c r="K19" s="92" t="s">
        <v>24</v>
      </c>
      <c r="L19" s="77" t="s">
        <v>23</v>
      </c>
      <c r="M19" s="612" t="s">
        <v>170</v>
      </c>
    </row>
    <row r="20" spans="1:13" ht="170.25" customHeight="1">
      <c r="A20" s="622"/>
      <c r="B20" s="614"/>
      <c r="C20" s="615"/>
      <c r="D20" s="77" t="s">
        <v>168</v>
      </c>
      <c r="E20" s="133" t="s">
        <v>43</v>
      </c>
      <c r="F20" s="86" t="s">
        <v>22</v>
      </c>
      <c r="G20" s="77">
        <f>28+10</f>
        <v>38</v>
      </c>
      <c r="H20" s="77">
        <v>38</v>
      </c>
      <c r="I20" s="95">
        <f t="shared" si="0"/>
        <v>100</v>
      </c>
      <c r="J20" s="616"/>
      <c r="K20" s="92" t="s">
        <v>24</v>
      </c>
      <c r="L20" s="77" t="s">
        <v>23</v>
      </c>
      <c r="M20" s="609"/>
    </row>
    <row r="21" spans="1:13">
      <c r="A21" s="77">
        <v>1</v>
      </c>
      <c r="B21" s="77">
        <v>2</v>
      </c>
      <c r="C21" s="77">
        <v>3</v>
      </c>
      <c r="D21" s="77">
        <v>4</v>
      </c>
      <c r="E21" s="132">
        <v>5</v>
      </c>
      <c r="F21" s="77">
        <v>6</v>
      </c>
      <c r="G21" s="77">
        <v>7</v>
      </c>
      <c r="H21" s="77">
        <v>8</v>
      </c>
      <c r="I21" s="77">
        <v>9</v>
      </c>
      <c r="J21" s="77">
        <v>10</v>
      </c>
      <c r="K21" s="77">
        <v>11</v>
      </c>
      <c r="L21" s="77">
        <v>12</v>
      </c>
      <c r="M21" s="77">
        <v>13</v>
      </c>
    </row>
    <row r="22" spans="1:13" ht="110.25" customHeight="1">
      <c r="A22" s="608" t="s">
        <v>165</v>
      </c>
      <c r="B22" s="608" t="s">
        <v>45</v>
      </c>
      <c r="C22" s="623" t="s">
        <v>5</v>
      </c>
      <c r="D22" s="77" t="s">
        <v>167</v>
      </c>
      <c r="E22" s="133" t="s">
        <v>46</v>
      </c>
      <c r="F22" s="86" t="s">
        <v>161</v>
      </c>
      <c r="G22" s="77">
        <v>3054</v>
      </c>
      <c r="H22" s="77">
        <v>3054</v>
      </c>
      <c r="I22" s="87">
        <f>H22/G22*100</f>
        <v>100</v>
      </c>
      <c r="J22" s="625">
        <f>(I22+I23+I24+I25+I27+I28+I29+I30+I31+I33+I34+I35+I37+I38+I39+I41+I42+I43+I45+I46+I47+I48+I50+I51)/23</f>
        <v>95.652173913043484</v>
      </c>
      <c r="K22" s="92" t="s">
        <v>24</v>
      </c>
      <c r="L22" s="77" t="s">
        <v>23</v>
      </c>
      <c r="M22" s="608" t="s">
        <v>171</v>
      </c>
    </row>
    <row r="23" spans="1:13" ht="114" customHeight="1">
      <c r="A23" s="612"/>
      <c r="B23" s="612"/>
      <c r="C23" s="627"/>
      <c r="D23" s="77" t="s">
        <v>167</v>
      </c>
      <c r="E23" s="133" t="s">
        <v>47</v>
      </c>
      <c r="F23" s="86" t="s">
        <v>161</v>
      </c>
      <c r="G23" s="77">
        <v>6023</v>
      </c>
      <c r="H23" s="77">
        <v>6023</v>
      </c>
      <c r="I23" s="87">
        <f t="shared" ref="I23:I25" si="1">H23/G23*100</f>
        <v>100</v>
      </c>
      <c r="J23" s="628"/>
      <c r="K23" s="92" t="s">
        <v>24</v>
      </c>
      <c r="L23" s="77" t="s">
        <v>23</v>
      </c>
      <c r="M23" s="612"/>
    </row>
    <row r="24" spans="1:13" ht="128.25" customHeight="1">
      <c r="A24" s="612"/>
      <c r="B24" s="612"/>
      <c r="C24" s="627"/>
      <c r="D24" s="77" t="s">
        <v>167</v>
      </c>
      <c r="E24" s="133" t="s">
        <v>48</v>
      </c>
      <c r="F24" s="86" t="s">
        <v>161</v>
      </c>
      <c r="G24" s="77">
        <v>8522</v>
      </c>
      <c r="H24" s="77">
        <v>8522</v>
      </c>
      <c r="I24" s="87">
        <f t="shared" si="1"/>
        <v>100</v>
      </c>
      <c r="J24" s="628"/>
      <c r="K24" s="92" t="s">
        <v>24</v>
      </c>
      <c r="L24" s="77" t="s">
        <v>23</v>
      </c>
      <c r="M24" s="612"/>
    </row>
    <row r="25" spans="1:13" ht="144" customHeight="1">
      <c r="A25" s="609"/>
      <c r="B25" s="609"/>
      <c r="C25" s="624"/>
      <c r="D25" s="77" t="s">
        <v>167</v>
      </c>
      <c r="E25" s="131" t="s">
        <v>49</v>
      </c>
      <c r="F25" s="86" t="s">
        <v>161</v>
      </c>
      <c r="G25" s="77">
        <v>2098</v>
      </c>
      <c r="H25" s="77">
        <v>2098</v>
      </c>
      <c r="I25" s="87">
        <f t="shared" si="1"/>
        <v>100</v>
      </c>
      <c r="J25" s="626"/>
      <c r="K25" s="92" t="s">
        <v>24</v>
      </c>
      <c r="L25" s="77" t="s">
        <v>23</v>
      </c>
      <c r="M25" s="609"/>
    </row>
    <row r="26" spans="1:13">
      <c r="A26" s="77">
        <v>1</v>
      </c>
      <c r="B26" s="77">
        <v>2</v>
      </c>
      <c r="C26" s="77">
        <v>3</v>
      </c>
      <c r="D26" s="77">
        <v>4</v>
      </c>
      <c r="E26" s="132">
        <v>5</v>
      </c>
      <c r="F26" s="77">
        <v>6</v>
      </c>
      <c r="G26" s="77">
        <v>7</v>
      </c>
      <c r="H26" s="77">
        <v>8</v>
      </c>
      <c r="I26" s="77">
        <v>9</v>
      </c>
      <c r="J26" s="77">
        <v>10</v>
      </c>
      <c r="K26" s="77">
        <v>11</v>
      </c>
      <c r="L26" s="77">
        <v>12</v>
      </c>
      <c r="M26" s="77">
        <v>13</v>
      </c>
    </row>
    <row r="27" spans="1:13" ht="113.25" customHeight="1">
      <c r="A27" s="608" t="s">
        <v>165</v>
      </c>
      <c r="B27" s="608" t="s">
        <v>45</v>
      </c>
      <c r="C27" s="623" t="s">
        <v>5</v>
      </c>
      <c r="D27" s="77" t="s">
        <v>167</v>
      </c>
      <c r="E27" s="133" t="s">
        <v>50</v>
      </c>
      <c r="F27" s="86" t="s">
        <v>161</v>
      </c>
      <c r="G27" s="77">
        <v>8328</v>
      </c>
      <c r="H27" s="77">
        <v>8328</v>
      </c>
      <c r="I27" s="87">
        <f t="shared" ref="I27:I52" si="2">H27/G27*100</f>
        <v>100</v>
      </c>
      <c r="J27" s="625">
        <f>J22</f>
        <v>95.652173913043484</v>
      </c>
      <c r="K27" s="92" t="s">
        <v>24</v>
      </c>
      <c r="L27" s="77" t="s">
        <v>23</v>
      </c>
      <c r="M27" s="608" t="s">
        <v>171</v>
      </c>
    </row>
    <row r="28" spans="1:13" ht="75" customHeight="1">
      <c r="A28" s="612"/>
      <c r="B28" s="612"/>
      <c r="C28" s="627"/>
      <c r="D28" s="77" t="s">
        <v>168</v>
      </c>
      <c r="E28" s="133" t="s">
        <v>52</v>
      </c>
      <c r="F28" s="86" t="s">
        <v>2</v>
      </c>
      <c r="G28" s="77">
        <v>43.75</v>
      </c>
      <c r="H28" s="77">
        <v>43.75</v>
      </c>
      <c r="I28" s="87">
        <f t="shared" si="2"/>
        <v>100</v>
      </c>
      <c r="J28" s="628"/>
      <c r="K28" s="92" t="s">
        <v>24</v>
      </c>
      <c r="L28" s="77" t="s">
        <v>23</v>
      </c>
      <c r="M28" s="612"/>
    </row>
    <row r="29" spans="1:13" ht="98.25" customHeight="1">
      <c r="A29" s="612"/>
      <c r="B29" s="612"/>
      <c r="C29" s="627"/>
      <c r="D29" s="77" t="s">
        <v>168</v>
      </c>
      <c r="E29" s="133" t="s">
        <v>53</v>
      </c>
      <c r="F29" s="86" t="s">
        <v>2</v>
      </c>
      <c r="G29" s="77">
        <v>50</v>
      </c>
      <c r="H29" s="77">
        <v>50</v>
      </c>
      <c r="I29" s="87">
        <f t="shared" si="2"/>
        <v>100</v>
      </c>
      <c r="J29" s="628"/>
      <c r="K29" s="92" t="s">
        <v>24</v>
      </c>
      <c r="L29" s="77" t="s">
        <v>23</v>
      </c>
      <c r="M29" s="612"/>
    </row>
    <row r="30" spans="1:13" ht="94.5" customHeight="1">
      <c r="A30" s="612"/>
      <c r="B30" s="612"/>
      <c r="C30" s="627"/>
      <c r="D30" s="77" t="s">
        <v>168</v>
      </c>
      <c r="E30" s="133" t="s">
        <v>54</v>
      </c>
      <c r="F30" s="86" t="s">
        <v>2</v>
      </c>
      <c r="G30" s="77">
        <v>100</v>
      </c>
      <c r="H30" s="77">
        <v>100</v>
      </c>
      <c r="I30" s="87">
        <f t="shared" si="2"/>
        <v>100</v>
      </c>
      <c r="J30" s="628"/>
      <c r="K30" s="92" t="s">
        <v>24</v>
      </c>
      <c r="L30" s="77" t="s">
        <v>23</v>
      </c>
      <c r="M30" s="612"/>
    </row>
    <row r="31" spans="1:13" ht="116.25" customHeight="1">
      <c r="A31" s="609"/>
      <c r="B31" s="609"/>
      <c r="C31" s="624"/>
      <c r="D31" s="77" t="s">
        <v>167</v>
      </c>
      <c r="E31" s="133" t="s">
        <v>51</v>
      </c>
      <c r="F31" s="86" t="s">
        <v>162</v>
      </c>
      <c r="G31" s="77">
        <v>1434</v>
      </c>
      <c r="H31" s="77">
        <v>1434</v>
      </c>
      <c r="I31" s="87">
        <f t="shared" si="2"/>
        <v>100</v>
      </c>
      <c r="J31" s="626"/>
      <c r="K31" s="92" t="s">
        <v>24</v>
      </c>
      <c r="L31" s="77" t="s">
        <v>23</v>
      </c>
      <c r="M31" s="609"/>
    </row>
    <row r="32" spans="1:13">
      <c r="A32" s="77">
        <v>1</v>
      </c>
      <c r="B32" s="77">
        <v>2</v>
      </c>
      <c r="C32" s="77">
        <v>3</v>
      </c>
      <c r="D32" s="77">
        <v>4</v>
      </c>
      <c r="E32" s="132">
        <v>5</v>
      </c>
      <c r="F32" s="77">
        <v>6</v>
      </c>
      <c r="G32" s="77">
        <v>7</v>
      </c>
      <c r="H32" s="77">
        <v>8</v>
      </c>
      <c r="I32" s="77">
        <v>9</v>
      </c>
      <c r="J32" s="77">
        <v>10</v>
      </c>
      <c r="K32" s="77">
        <v>11</v>
      </c>
      <c r="L32" s="77">
        <v>12</v>
      </c>
      <c r="M32" s="77">
        <v>13</v>
      </c>
    </row>
    <row r="33" spans="1:13" ht="165.75" customHeight="1">
      <c r="A33" s="608" t="s">
        <v>165</v>
      </c>
      <c r="B33" s="608" t="s">
        <v>45</v>
      </c>
      <c r="C33" s="623" t="s">
        <v>5</v>
      </c>
      <c r="D33" s="77" t="s">
        <v>168</v>
      </c>
      <c r="E33" s="131" t="s">
        <v>55</v>
      </c>
      <c r="F33" s="86" t="s">
        <v>2</v>
      </c>
      <c r="G33" s="77">
        <v>26</v>
      </c>
      <c r="H33" s="77">
        <v>26</v>
      </c>
      <c r="I33" s="87">
        <f t="shared" si="2"/>
        <v>100</v>
      </c>
      <c r="J33" s="625">
        <f>J27</f>
        <v>95.652173913043484</v>
      </c>
      <c r="K33" s="92" t="s">
        <v>24</v>
      </c>
      <c r="L33" s="77" t="s">
        <v>23</v>
      </c>
      <c r="M33" s="608" t="s">
        <v>171</v>
      </c>
    </row>
    <row r="34" spans="1:13" ht="192.75" customHeight="1">
      <c r="A34" s="612"/>
      <c r="B34" s="612"/>
      <c r="C34" s="627"/>
      <c r="D34" s="77" t="s">
        <v>168</v>
      </c>
      <c r="E34" s="131" t="s">
        <v>56</v>
      </c>
      <c r="F34" s="77" t="s">
        <v>2</v>
      </c>
      <c r="G34" s="77">
        <v>0.75</v>
      </c>
      <c r="H34" s="77">
        <v>21.4</v>
      </c>
      <c r="I34" s="87">
        <v>100</v>
      </c>
      <c r="J34" s="628"/>
      <c r="K34" s="92" t="s">
        <v>24</v>
      </c>
      <c r="L34" s="77" t="s">
        <v>23</v>
      </c>
      <c r="M34" s="612"/>
    </row>
    <row r="35" spans="1:13" ht="136.5" customHeight="1">
      <c r="A35" s="609"/>
      <c r="B35" s="609"/>
      <c r="C35" s="624"/>
      <c r="D35" s="77" t="s">
        <v>168</v>
      </c>
      <c r="E35" s="131" t="s">
        <v>57</v>
      </c>
      <c r="F35" s="77" t="s">
        <v>2</v>
      </c>
      <c r="G35" s="77">
        <v>100</v>
      </c>
      <c r="H35" s="77">
        <v>100</v>
      </c>
      <c r="I35" s="87">
        <f t="shared" si="2"/>
        <v>100</v>
      </c>
      <c r="J35" s="626"/>
      <c r="K35" s="92" t="s">
        <v>24</v>
      </c>
      <c r="L35" s="77" t="s">
        <v>23</v>
      </c>
      <c r="M35" s="609"/>
    </row>
    <row r="36" spans="1:13">
      <c r="A36" s="77">
        <v>1</v>
      </c>
      <c r="B36" s="77">
        <v>2</v>
      </c>
      <c r="C36" s="77">
        <v>3</v>
      </c>
      <c r="D36" s="77">
        <v>4</v>
      </c>
      <c r="E36" s="132">
        <v>5</v>
      </c>
      <c r="F36" s="77">
        <v>6</v>
      </c>
      <c r="G36" s="77">
        <v>7</v>
      </c>
      <c r="H36" s="77">
        <v>8</v>
      </c>
      <c r="I36" s="77">
        <v>9</v>
      </c>
      <c r="J36" s="77">
        <v>10</v>
      </c>
      <c r="K36" s="77">
        <v>11</v>
      </c>
      <c r="L36" s="77">
        <v>12</v>
      </c>
      <c r="M36" s="77">
        <v>13</v>
      </c>
    </row>
    <row r="37" spans="1:13" ht="159.75" customHeight="1">
      <c r="A37" s="608" t="s">
        <v>166</v>
      </c>
      <c r="B37" s="608" t="s">
        <v>45</v>
      </c>
      <c r="C37" s="623" t="s">
        <v>5</v>
      </c>
      <c r="D37" s="77" t="s">
        <v>168</v>
      </c>
      <c r="E37" s="131" t="s">
        <v>58</v>
      </c>
      <c r="F37" s="77" t="s">
        <v>2</v>
      </c>
      <c r="G37" s="77">
        <v>31.7</v>
      </c>
      <c r="H37" s="77">
        <v>31.7</v>
      </c>
      <c r="I37" s="87">
        <f t="shared" si="2"/>
        <v>100</v>
      </c>
      <c r="J37" s="625">
        <f>J33</f>
        <v>95.652173913043484</v>
      </c>
      <c r="K37" s="92" t="s">
        <v>24</v>
      </c>
      <c r="L37" s="77" t="s">
        <v>23</v>
      </c>
      <c r="M37" s="608" t="s">
        <v>171</v>
      </c>
    </row>
    <row r="38" spans="1:13" ht="223.5" customHeight="1">
      <c r="A38" s="612"/>
      <c r="B38" s="612"/>
      <c r="C38" s="627"/>
      <c r="D38" s="77" t="s">
        <v>168</v>
      </c>
      <c r="E38" s="131" t="s">
        <v>59</v>
      </c>
      <c r="F38" s="77" t="s">
        <v>2</v>
      </c>
      <c r="G38" s="77">
        <v>0.75</v>
      </c>
      <c r="H38" s="92">
        <v>0</v>
      </c>
      <c r="I38" s="87">
        <f t="shared" si="2"/>
        <v>0</v>
      </c>
      <c r="J38" s="628"/>
      <c r="K38" s="92" t="s">
        <v>24</v>
      </c>
      <c r="L38" s="77" t="s">
        <v>23</v>
      </c>
      <c r="M38" s="612"/>
    </row>
    <row r="39" spans="1:13" ht="114.75" customHeight="1">
      <c r="A39" s="609"/>
      <c r="B39" s="609"/>
      <c r="C39" s="624"/>
      <c r="D39" s="77" t="s">
        <v>168</v>
      </c>
      <c r="E39" s="135" t="s">
        <v>60</v>
      </c>
      <c r="F39" s="77" t="s">
        <v>2</v>
      </c>
      <c r="G39" s="77">
        <v>100</v>
      </c>
      <c r="H39" s="92">
        <v>100</v>
      </c>
      <c r="I39" s="87">
        <f t="shared" si="2"/>
        <v>100</v>
      </c>
      <c r="J39" s="626"/>
      <c r="K39" s="92" t="s">
        <v>24</v>
      </c>
      <c r="L39" s="77" t="s">
        <v>23</v>
      </c>
      <c r="M39" s="609"/>
    </row>
    <row r="40" spans="1:13">
      <c r="A40" s="77">
        <v>1</v>
      </c>
      <c r="B40" s="77">
        <v>2</v>
      </c>
      <c r="C40" s="77">
        <v>3</v>
      </c>
      <c r="D40" s="77">
        <v>4</v>
      </c>
      <c r="E40" s="132">
        <v>5</v>
      </c>
      <c r="F40" s="77">
        <v>6</v>
      </c>
      <c r="G40" s="77">
        <v>7</v>
      </c>
      <c r="H40" s="77">
        <v>8</v>
      </c>
      <c r="I40" s="77">
        <v>9</v>
      </c>
      <c r="J40" s="77">
        <v>10</v>
      </c>
      <c r="K40" s="77">
        <v>11</v>
      </c>
      <c r="L40" s="77">
        <v>12</v>
      </c>
      <c r="M40" s="77">
        <v>13</v>
      </c>
    </row>
    <row r="41" spans="1:13" ht="137.25" customHeight="1">
      <c r="A41" s="608" t="s">
        <v>165</v>
      </c>
      <c r="B41" s="608" t="s">
        <v>45</v>
      </c>
      <c r="C41" s="623" t="s">
        <v>5</v>
      </c>
      <c r="D41" s="77" t="s">
        <v>168</v>
      </c>
      <c r="E41" s="131" t="s">
        <v>61</v>
      </c>
      <c r="F41" s="77" t="s">
        <v>2</v>
      </c>
      <c r="G41" s="77">
        <v>7.7</v>
      </c>
      <c r="H41" s="92">
        <v>12.9</v>
      </c>
      <c r="I41" s="87">
        <v>100</v>
      </c>
      <c r="J41" s="625">
        <f>J37</f>
        <v>95.652173913043484</v>
      </c>
      <c r="K41" s="92" t="s">
        <v>24</v>
      </c>
      <c r="L41" s="77" t="s">
        <v>23</v>
      </c>
      <c r="M41" s="633" t="s">
        <v>171</v>
      </c>
    </row>
    <row r="42" spans="1:13" ht="199.5" customHeight="1">
      <c r="A42" s="612"/>
      <c r="B42" s="612"/>
      <c r="C42" s="627"/>
      <c r="D42" s="77" t="s">
        <v>168</v>
      </c>
      <c r="E42" s="136" t="s">
        <v>62</v>
      </c>
      <c r="F42" s="77" t="s">
        <v>2</v>
      </c>
      <c r="G42" s="77">
        <v>0.75</v>
      </c>
      <c r="H42" s="92">
        <v>25</v>
      </c>
      <c r="I42" s="87">
        <v>100</v>
      </c>
      <c r="J42" s="628"/>
      <c r="K42" s="92" t="s">
        <v>24</v>
      </c>
      <c r="L42" s="77" t="s">
        <v>23</v>
      </c>
      <c r="M42" s="634"/>
    </row>
    <row r="43" spans="1:13" ht="159" customHeight="1">
      <c r="A43" s="609"/>
      <c r="B43" s="609"/>
      <c r="C43" s="624"/>
      <c r="D43" s="77" t="s">
        <v>168</v>
      </c>
      <c r="E43" s="131" t="s">
        <v>63</v>
      </c>
      <c r="F43" s="77" t="s">
        <v>2</v>
      </c>
      <c r="G43" s="77">
        <v>100</v>
      </c>
      <c r="H43" s="92">
        <v>100</v>
      </c>
      <c r="I43" s="87">
        <f t="shared" si="2"/>
        <v>100</v>
      </c>
      <c r="J43" s="626"/>
      <c r="K43" s="92" t="s">
        <v>24</v>
      </c>
      <c r="L43" s="77" t="s">
        <v>23</v>
      </c>
      <c r="M43" s="635"/>
    </row>
    <row r="44" spans="1:13">
      <c r="A44" s="77">
        <v>1</v>
      </c>
      <c r="B44" s="77">
        <v>2</v>
      </c>
      <c r="C44" s="77">
        <v>3</v>
      </c>
      <c r="D44" s="77">
        <v>4</v>
      </c>
      <c r="E44" s="132">
        <v>5</v>
      </c>
      <c r="F44" s="77">
        <v>6</v>
      </c>
      <c r="G44" s="77">
        <v>7</v>
      </c>
      <c r="H44" s="77">
        <v>8</v>
      </c>
      <c r="I44" s="77">
        <v>9</v>
      </c>
      <c r="J44" s="77">
        <v>10</v>
      </c>
      <c r="K44" s="77">
        <v>11</v>
      </c>
      <c r="L44" s="77">
        <v>12</v>
      </c>
      <c r="M44" s="77">
        <v>13</v>
      </c>
    </row>
    <row r="45" spans="1:13" ht="116.25" customHeight="1">
      <c r="A45" s="608" t="s">
        <v>165</v>
      </c>
      <c r="B45" s="608" t="s">
        <v>45</v>
      </c>
      <c r="C45" s="623" t="s">
        <v>5</v>
      </c>
      <c r="D45" s="77" t="s">
        <v>168</v>
      </c>
      <c r="E45" s="136" t="s">
        <v>64</v>
      </c>
      <c r="F45" s="77" t="s">
        <v>2</v>
      </c>
      <c r="G45" s="77">
        <v>27.9</v>
      </c>
      <c r="H45" s="92">
        <v>27.9</v>
      </c>
      <c r="I45" s="87">
        <v>100</v>
      </c>
      <c r="J45" s="625">
        <f>J41</f>
        <v>95.652173913043484</v>
      </c>
      <c r="K45" s="92" t="s">
        <v>24</v>
      </c>
      <c r="L45" s="81" t="s">
        <v>23</v>
      </c>
      <c r="M45" s="608" t="s">
        <v>171</v>
      </c>
    </row>
    <row r="46" spans="1:13" ht="156" customHeight="1">
      <c r="A46" s="612"/>
      <c r="B46" s="612"/>
      <c r="C46" s="627"/>
      <c r="D46" s="77" t="s">
        <v>168</v>
      </c>
      <c r="E46" s="131" t="s">
        <v>65</v>
      </c>
      <c r="F46" s="77" t="s">
        <v>2</v>
      </c>
      <c r="G46" s="77">
        <v>0.75</v>
      </c>
      <c r="H46" s="92">
        <v>5.9</v>
      </c>
      <c r="I46" s="87">
        <v>100</v>
      </c>
      <c r="J46" s="628"/>
      <c r="K46" s="92" t="s">
        <v>24</v>
      </c>
      <c r="L46" s="77" t="s">
        <v>23</v>
      </c>
      <c r="M46" s="612"/>
    </row>
    <row r="47" spans="1:13" ht="87.75" customHeight="1">
      <c r="A47" s="612"/>
      <c r="B47" s="612"/>
      <c r="C47" s="627"/>
      <c r="D47" s="77" t="s">
        <v>168</v>
      </c>
      <c r="E47" s="136" t="s">
        <v>66</v>
      </c>
      <c r="F47" s="77" t="s">
        <v>2</v>
      </c>
      <c r="G47" s="77">
        <v>100</v>
      </c>
      <c r="H47" s="92">
        <v>100</v>
      </c>
      <c r="I47" s="87">
        <f t="shared" si="2"/>
        <v>100</v>
      </c>
      <c r="J47" s="628"/>
      <c r="K47" s="92" t="s">
        <v>24</v>
      </c>
      <c r="L47" s="77" t="s">
        <v>23</v>
      </c>
      <c r="M47" s="612"/>
    </row>
    <row r="48" spans="1:13" ht="131.25" customHeight="1">
      <c r="A48" s="609"/>
      <c r="B48" s="609"/>
      <c r="C48" s="624"/>
      <c r="D48" s="77" t="s">
        <v>168</v>
      </c>
      <c r="E48" s="131" t="s">
        <v>67</v>
      </c>
      <c r="F48" s="77" t="s">
        <v>2</v>
      </c>
      <c r="G48" s="77">
        <v>6.7</v>
      </c>
      <c r="H48" s="92">
        <v>8.9</v>
      </c>
      <c r="I48" s="87">
        <v>100</v>
      </c>
      <c r="J48" s="626"/>
      <c r="K48" s="92" t="s">
        <v>24</v>
      </c>
      <c r="L48" s="77" t="s">
        <v>23</v>
      </c>
      <c r="M48" s="609"/>
    </row>
    <row r="49" spans="1:13">
      <c r="A49" s="77">
        <v>1</v>
      </c>
      <c r="B49" s="77">
        <v>2</v>
      </c>
      <c r="C49" s="77">
        <v>3</v>
      </c>
      <c r="D49" s="77">
        <v>4</v>
      </c>
      <c r="E49" s="132">
        <v>5</v>
      </c>
      <c r="F49" s="77">
        <v>6</v>
      </c>
      <c r="G49" s="77">
        <v>7</v>
      </c>
      <c r="H49" s="77">
        <v>8</v>
      </c>
      <c r="I49" s="77">
        <v>9</v>
      </c>
      <c r="J49" s="77">
        <v>10</v>
      </c>
      <c r="K49" s="77">
        <v>11</v>
      </c>
      <c r="L49" s="77">
        <v>12</v>
      </c>
      <c r="M49" s="77">
        <v>13</v>
      </c>
    </row>
    <row r="50" spans="1:13" ht="201" customHeight="1">
      <c r="A50" s="608" t="s">
        <v>165</v>
      </c>
      <c r="B50" s="614" t="s">
        <v>45</v>
      </c>
      <c r="C50" s="615" t="s">
        <v>150</v>
      </c>
      <c r="D50" s="77" t="s">
        <v>168</v>
      </c>
      <c r="E50" s="136" t="s">
        <v>68</v>
      </c>
      <c r="F50" s="77" t="s">
        <v>2</v>
      </c>
      <c r="G50" s="77">
        <v>0</v>
      </c>
      <c r="H50" s="92">
        <v>0</v>
      </c>
      <c r="I50" s="87">
        <v>0</v>
      </c>
      <c r="J50" s="616">
        <f>J45</f>
        <v>95.652173913043484</v>
      </c>
      <c r="K50" s="92" t="s">
        <v>24</v>
      </c>
      <c r="L50" s="77" t="s">
        <v>23</v>
      </c>
      <c r="M50" s="608" t="s">
        <v>171</v>
      </c>
    </row>
    <row r="51" spans="1:13" ht="140.25" customHeight="1">
      <c r="A51" s="612"/>
      <c r="B51" s="614"/>
      <c r="C51" s="615"/>
      <c r="D51" s="77" t="s">
        <v>168</v>
      </c>
      <c r="E51" s="131" t="s">
        <v>69</v>
      </c>
      <c r="F51" s="77" t="s">
        <v>2</v>
      </c>
      <c r="G51" s="77">
        <v>100</v>
      </c>
      <c r="H51" s="92">
        <v>100</v>
      </c>
      <c r="I51" s="87">
        <f t="shared" si="2"/>
        <v>100</v>
      </c>
      <c r="J51" s="616"/>
      <c r="K51" s="92" t="s">
        <v>24</v>
      </c>
      <c r="L51" s="77" t="s">
        <v>23</v>
      </c>
      <c r="M51" s="609"/>
    </row>
    <row r="52" spans="1:13" ht="156" customHeight="1">
      <c r="A52" s="609"/>
      <c r="B52" s="76" t="s">
        <v>70</v>
      </c>
      <c r="C52" s="76" t="s">
        <v>150</v>
      </c>
      <c r="D52" s="77" t="s">
        <v>167</v>
      </c>
      <c r="E52" s="131" t="s">
        <v>71</v>
      </c>
      <c r="F52" s="77" t="s">
        <v>161</v>
      </c>
      <c r="G52" s="77">
        <f>1978+53093</f>
        <v>55071</v>
      </c>
      <c r="H52" s="77">
        <f>1978+53093</f>
        <v>55071</v>
      </c>
      <c r="I52" s="87">
        <f t="shared" si="2"/>
        <v>100</v>
      </c>
      <c r="J52" s="97">
        <f>(I56+I55+I54+I52)/4</f>
        <v>100</v>
      </c>
      <c r="K52" s="92" t="s">
        <v>24</v>
      </c>
      <c r="L52" s="77" t="s">
        <v>23</v>
      </c>
      <c r="M52" s="88" t="s">
        <v>170</v>
      </c>
    </row>
    <row r="53" spans="1:13">
      <c r="A53" s="77">
        <v>1</v>
      </c>
      <c r="B53" s="77">
        <v>2</v>
      </c>
      <c r="C53" s="77">
        <v>3</v>
      </c>
      <c r="D53" s="77">
        <v>4</v>
      </c>
      <c r="E53" s="132">
        <v>5</v>
      </c>
      <c r="F53" s="77">
        <v>6</v>
      </c>
      <c r="G53" s="77">
        <v>7</v>
      </c>
      <c r="H53" s="77">
        <v>8</v>
      </c>
      <c r="I53" s="77">
        <v>9</v>
      </c>
      <c r="J53" s="77">
        <v>10</v>
      </c>
      <c r="K53" s="77">
        <v>11</v>
      </c>
      <c r="L53" s="77">
        <v>12</v>
      </c>
      <c r="M53" s="77">
        <v>13</v>
      </c>
    </row>
    <row r="54" spans="1:13" ht="125.25" customHeight="1">
      <c r="A54" s="608" t="s">
        <v>165</v>
      </c>
      <c r="B54" s="608" t="s">
        <v>70</v>
      </c>
      <c r="C54" s="608" t="s">
        <v>150</v>
      </c>
      <c r="D54" s="77" t="s">
        <v>168</v>
      </c>
      <c r="E54" s="131" t="s">
        <v>72</v>
      </c>
      <c r="F54" s="77" t="s">
        <v>2</v>
      </c>
      <c r="G54" s="98">
        <f>(56.25+64.1)/2</f>
        <v>60.174999999999997</v>
      </c>
      <c r="H54" s="97">
        <f>(56.25+64.1)/2</f>
        <v>60.174999999999997</v>
      </c>
      <c r="I54" s="87">
        <v>100</v>
      </c>
      <c r="J54" s="610">
        <f>J52</f>
        <v>100</v>
      </c>
      <c r="K54" s="92" t="s">
        <v>24</v>
      </c>
      <c r="L54" s="77" t="s">
        <v>23</v>
      </c>
      <c r="M54" s="608" t="s">
        <v>170</v>
      </c>
    </row>
    <row r="55" spans="1:13" ht="176.25" customHeight="1">
      <c r="A55" s="612"/>
      <c r="B55" s="612"/>
      <c r="C55" s="612"/>
      <c r="D55" s="77" t="s">
        <v>168</v>
      </c>
      <c r="E55" s="136" t="s">
        <v>73</v>
      </c>
      <c r="F55" s="77" t="s">
        <v>2</v>
      </c>
      <c r="G55" s="87">
        <f>(50+12.1)/2</f>
        <v>31.05</v>
      </c>
      <c r="H55" s="97">
        <f>(50+20.7)/2</f>
        <v>35.35</v>
      </c>
      <c r="I55" s="87">
        <v>100</v>
      </c>
      <c r="J55" s="613"/>
      <c r="K55" s="92" t="s">
        <v>24</v>
      </c>
      <c r="L55" s="77" t="s">
        <v>23</v>
      </c>
      <c r="M55" s="612"/>
    </row>
    <row r="56" spans="1:13" ht="101.25" customHeight="1">
      <c r="A56" s="612"/>
      <c r="B56" s="609"/>
      <c r="C56" s="609"/>
      <c r="D56" s="77" t="s">
        <v>168</v>
      </c>
      <c r="E56" s="131" t="s">
        <v>74</v>
      </c>
      <c r="F56" s="77" t="s">
        <v>2</v>
      </c>
      <c r="G56" s="77">
        <f>(100+100)/2</f>
        <v>100</v>
      </c>
      <c r="H56" s="92">
        <f>(100+100)/2</f>
        <v>100</v>
      </c>
      <c r="I56" s="87">
        <f t="shared" ref="I56" si="3">H56/G56*100</f>
        <v>100</v>
      </c>
      <c r="J56" s="611"/>
      <c r="K56" s="92" t="s">
        <v>24</v>
      </c>
      <c r="L56" s="77" t="s">
        <v>23</v>
      </c>
      <c r="M56" s="609"/>
    </row>
    <row r="57" spans="1:13" ht="99.75" customHeight="1">
      <c r="A57" s="609"/>
      <c r="B57" s="76" t="s">
        <v>35</v>
      </c>
      <c r="C57" s="78" t="s">
        <v>15</v>
      </c>
      <c r="D57" s="77" t="s">
        <v>167</v>
      </c>
      <c r="E57" s="131" t="s">
        <v>75</v>
      </c>
      <c r="F57" s="77" t="s">
        <v>20</v>
      </c>
      <c r="G57" s="77">
        <v>3000</v>
      </c>
      <c r="H57" s="92">
        <v>3090</v>
      </c>
      <c r="I57" s="87">
        <v>100</v>
      </c>
      <c r="J57" s="97">
        <f>(I57+I59)/2</f>
        <v>100</v>
      </c>
      <c r="K57" s="92" t="s">
        <v>24</v>
      </c>
      <c r="L57" s="77" t="s">
        <v>23</v>
      </c>
      <c r="M57" s="88" t="s">
        <v>170</v>
      </c>
    </row>
    <row r="58" spans="1:13">
      <c r="A58" s="77">
        <v>1</v>
      </c>
      <c r="B58" s="77">
        <v>2</v>
      </c>
      <c r="C58" s="77">
        <v>3</v>
      </c>
      <c r="D58" s="77">
        <v>4</v>
      </c>
      <c r="E58" s="132">
        <v>5</v>
      </c>
      <c r="F58" s="77">
        <v>6</v>
      </c>
      <c r="G58" s="77">
        <v>7</v>
      </c>
      <c r="H58" s="77">
        <v>8</v>
      </c>
      <c r="I58" s="77">
        <v>9</v>
      </c>
      <c r="J58" s="77">
        <v>10</v>
      </c>
      <c r="K58" s="77">
        <v>11</v>
      </c>
      <c r="L58" s="77">
        <v>12</v>
      </c>
      <c r="M58" s="77">
        <v>13</v>
      </c>
    </row>
    <row r="59" spans="1:13" ht="105.75" customHeight="1">
      <c r="A59" s="76" t="s">
        <v>165</v>
      </c>
      <c r="B59" s="79" t="s">
        <v>35</v>
      </c>
      <c r="C59" s="93" t="s">
        <v>15</v>
      </c>
      <c r="D59" s="77" t="s">
        <v>168</v>
      </c>
      <c r="E59" s="131" t="s">
        <v>76</v>
      </c>
      <c r="F59" s="77" t="s">
        <v>22</v>
      </c>
      <c r="G59" s="77">
        <v>38</v>
      </c>
      <c r="H59" s="92">
        <v>38</v>
      </c>
      <c r="I59" s="87">
        <f t="shared" ref="I59" si="4">H59/G59*100</f>
        <v>100</v>
      </c>
      <c r="J59" s="99">
        <f>J57</f>
        <v>100</v>
      </c>
      <c r="K59" s="92" t="s">
        <v>24</v>
      </c>
      <c r="L59" s="77" t="s">
        <v>23</v>
      </c>
      <c r="M59" s="88" t="s">
        <v>170</v>
      </c>
    </row>
    <row r="60" spans="1:13" ht="117" customHeight="1">
      <c r="A60" s="608" t="s">
        <v>163</v>
      </c>
      <c r="B60" s="608" t="s">
        <v>78</v>
      </c>
      <c r="C60" s="608" t="s">
        <v>5</v>
      </c>
      <c r="D60" s="77" t="s">
        <v>167</v>
      </c>
      <c r="E60" s="136" t="s">
        <v>79</v>
      </c>
      <c r="F60" s="77" t="s">
        <v>22</v>
      </c>
      <c r="G60" s="77">
        <f>14+22</f>
        <v>36</v>
      </c>
      <c r="H60" s="77">
        <f>14+22</f>
        <v>36</v>
      </c>
      <c r="I60" s="87">
        <f t="shared" ref="I60:I82" si="5">H60/G60*100</f>
        <v>100</v>
      </c>
      <c r="J60" s="610">
        <f>(I60+I61+I64+I65+I66+I62)/6</f>
        <v>100</v>
      </c>
      <c r="K60" s="92" t="s">
        <v>24</v>
      </c>
      <c r="L60" s="77" t="s">
        <v>23</v>
      </c>
      <c r="M60" s="629" t="s">
        <v>170</v>
      </c>
    </row>
    <row r="61" spans="1:13" ht="109.5" customHeight="1">
      <c r="A61" s="612"/>
      <c r="B61" s="612"/>
      <c r="C61" s="612"/>
      <c r="D61" s="77" t="s">
        <v>167</v>
      </c>
      <c r="E61" s="131" t="s">
        <v>80</v>
      </c>
      <c r="F61" s="77" t="s">
        <v>22</v>
      </c>
      <c r="G61" s="77">
        <f>14+16</f>
        <v>30</v>
      </c>
      <c r="H61" s="77">
        <f>14+16</f>
        <v>30</v>
      </c>
      <c r="I61" s="87">
        <f t="shared" si="5"/>
        <v>100</v>
      </c>
      <c r="J61" s="613"/>
      <c r="K61" s="92" t="s">
        <v>24</v>
      </c>
      <c r="L61" s="77" t="s">
        <v>23</v>
      </c>
      <c r="M61" s="630"/>
    </row>
    <row r="62" spans="1:13" ht="166.5" customHeight="1">
      <c r="A62" s="609"/>
      <c r="B62" s="609"/>
      <c r="C62" s="609"/>
      <c r="D62" s="77" t="s">
        <v>168</v>
      </c>
      <c r="E62" s="131" t="s">
        <v>81</v>
      </c>
      <c r="F62" s="77" t="s">
        <v>2</v>
      </c>
      <c r="G62" s="77">
        <f>(0.5+8.9)/2</f>
        <v>4.7</v>
      </c>
      <c r="H62" s="77">
        <f>(0.5+8.9)/2</f>
        <v>4.7</v>
      </c>
      <c r="I62" s="87">
        <f t="shared" si="5"/>
        <v>100</v>
      </c>
      <c r="J62" s="611"/>
      <c r="K62" s="92" t="s">
        <v>24</v>
      </c>
      <c r="L62" s="77" t="s">
        <v>23</v>
      </c>
      <c r="M62" s="631"/>
    </row>
    <row r="63" spans="1:13">
      <c r="A63" s="77">
        <v>1</v>
      </c>
      <c r="B63" s="77">
        <v>2</v>
      </c>
      <c r="C63" s="77">
        <v>3</v>
      </c>
      <c r="D63" s="77">
        <v>4</v>
      </c>
      <c r="E63" s="132">
        <v>5</v>
      </c>
      <c r="F63" s="77">
        <v>6</v>
      </c>
      <c r="G63" s="77">
        <v>7</v>
      </c>
      <c r="H63" s="77">
        <v>8</v>
      </c>
      <c r="I63" s="77">
        <v>9</v>
      </c>
      <c r="J63" s="77">
        <v>10</v>
      </c>
      <c r="K63" s="77">
        <v>11</v>
      </c>
      <c r="L63" s="77">
        <v>12</v>
      </c>
      <c r="M63" s="77">
        <v>13</v>
      </c>
    </row>
    <row r="64" spans="1:13" ht="118.5" customHeight="1">
      <c r="A64" s="608" t="s">
        <v>163</v>
      </c>
      <c r="B64" s="608" t="s">
        <v>78</v>
      </c>
      <c r="C64" s="608" t="s">
        <v>5</v>
      </c>
      <c r="D64" s="77" t="s">
        <v>168</v>
      </c>
      <c r="E64" s="131" t="s">
        <v>82</v>
      </c>
      <c r="F64" s="77" t="s">
        <v>22</v>
      </c>
      <c r="G64" s="77">
        <f>14+22</f>
        <v>36</v>
      </c>
      <c r="H64" s="77">
        <f>14+22</f>
        <v>36</v>
      </c>
      <c r="I64" s="87">
        <f t="shared" si="5"/>
        <v>100</v>
      </c>
      <c r="J64" s="610">
        <f>J60</f>
        <v>100</v>
      </c>
      <c r="K64" s="92" t="s">
        <v>24</v>
      </c>
      <c r="L64" s="77" t="s">
        <v>23</v>
      </c>
      <c r="M64" s="629" t="s">
        <v>170</v>
      </c>
    </row>
    <row r="65" spans="1:13" ht="126.75" customHeight="1">
      <c r="A65" s="612"/>
      <c r="B65" s="612"/>
      <c r="C65" s="612"/>
      <c r="D65" s="77" t="s">
        <v>168</v>
      </c>
      <c r="E65" s="133" t="s">
        <v>83</v>
      </c>
      <c r="F65" s="77" t="s">
        <v>2</v>
      </c>
      <c r="G65" s="77">
        <f>(13+10)/2</f>
        <v>11.5</v>
      </c>
      <c r="H65" s="77">
        <f>(14+9.2)/2</f>
        <v>11.6</v>
      </c>
      <c r="I65" s="87">
        <v>100</v>
      </c>
      <c r="J65" s="613"/>
      <c r="K65" s="104" t="s">
        <v>30</v>
      </c>
      <c r="L65" s="77" t="s">
        <v>23</v>
      </c>
      <c r="M65" s="630"/>
    </row>
    <row r="66" spans="1:13" ht="130.5" customHeight="1">
      <c r="A66" s="612"/>
      <c r="B66" s="609"/>
      <c r="C66" s="609"/>
      <c r="D66" s="77" t="s">
        <v>168</v>
      </c>
      <c r="E66" s="131" t="s">
        <v>84</v>
      </c>
      <c r="F66" s="77" t="s">
        <v>22</v>
      </c>
      <c r="G66" s="77">
        <f>14+16</f>
        <v>30</v>
      </c>
      <c r="H66" s="77">
        <f>14+16</f>
        <v>30</v>
      </c>
      <c r="I66" s="87">
        <f t="shared" si="5"/>
        <v>100</v>
      </c>
      <c r="J66" s="611"/>
      <c r="K66" s="92" t="s">
        <v>24</v>
      </c>
      <c r="L66" s="77" t="s">
        <v>23</v>
      </c>
      <c r="M66" s="631"/>
    </row>
    <row r="67" spans="1:13" ht="117" customHeight="1">
      <c r="A67" s="609"/>
      <c r="B67" s="76" t="s">
        <v>85</v>
      </c>
      <c r="C67" s="76" t="s">
        <v>5</v>
      </c>
      <c r="D67" s="77" t="s">
        <v>167</v>
      </c>
      <c r="E67" s="131" t="s">
        <v>86</v>
      </c>
      <c r="F67" s="77" t="s">
        <v>20</v>
      </c>
      <c r="G67" s="77">
        <f>15600+3600</f>
        <v>19200</v>
      </c>
      <c r="H67" s="77">
        <f>15600+2740</f>
        <v>18340</v>
      </c>
      <c r="I67" s="87">
        <f>H67/G67*100</f>
        <v>95.520833333333329</v>
      </c>
      <c r="J67" s="97">
        <f>(I67+I69+I70+I71+I72+I74+I75+I76+I78)/9</f>
        <v>99.50231481481481</v>
      </c>
      <c r="K67" s="92" t="s">
        <v>24</v>
      </c>
      <c r="L67" s="77" t="s">
        <v>23</v>
      </c>
      <c r="M67" s="100" t="s">
        <v>171</v>
      </c>
    </row>
    <row r="68" spans="1:13">
      <c r="A68" s="77">
        <v>1</v>
      </c>
      <c r="B68" s="77">
        <v>2</v>
      </c>
      <c r="C68" s="77">
        <v>3</v>
      </c>
      <c r="D68" s="77">
        <v>4</v>
      </c>
      <c r="E68" s="132">
        <v>5</v>
      </c>
      <c r="F68" s="77">
        <v>6</v>
      </c>
      <c r="G68" s="77">
        <v>7</v>
      </c>
      <c r="H68" s="77">
        <v>8</v>
      </c>
      <c r="I68" s="77">
        <v>9</v>
      </c>
      <c r="J68" s="77">
        <v>10</v>
      </c>
      <c r="K68" s="77">
        <v>11</v>
      </c>
      <c r="L68" s="77">
        <v>12</v>
      </c>
      <c r="M68" s="77">
        <v>13</v>
      </c>
    </row>
    <row r="69" spans="1:13" ht="90" customHeight="1">
      <c r="A69" s="608" t="s">
        <v>163</v>
      </c>
      <c r="B69" s="608" t="s">
        <v>85</v>
      </c>
      <c r="C69" s="608" t="s">
        <v>5</v>
      </c>
      <c r="D69" s="77" t="s">
        <v>167</v>
      </c>
      <c r="E69" s="136" t="s">
        <v>87</v>
      </c>
      <c r="F69" s="77" t="s">
        <v>20</v>
      </c>
      <c r="G69" s="77">
        <f>14800+6480</f>
        <v>21280</v>
      </c>
      <c r="H69" s="77">
        <f>14800+6480</f>
        <v>21280</v>
      </c>
      <c r="I69" s="87">
        <f t="shared" si="5"/>
        <v>100</v>
      </c>
      <c r="J69" s="610">
        <f>J67</f>
        <v>99.50231481481481</v>
      </c>
      <c r="K69" s="92" t="s">
        <v>24</v>
      </c>
      <c r="L69" s="77" t="s">
        <v>23</v>
      </c>
      <c r="M69" s="629" t="s">
        <v>171</v>
      </c>
    </row>
    <row r="70" spans="1:13" ht="107.25" customHeight="1">
      <c r="A70" s="612"/>
      <c r="B70" s="612"/>
      <c r="C70" s="612"/>
      <c r="D70" s="77" t="s">
        <v>167</v>
      </c>
      <c r="E70" s="131" t="s">
        <v>88</v>
      </c>
      <c r="F70" s="77" t="s">
        <v>20</v>
      </c>
      <c r="G70" s="77">
        <f>120+120</f>
        <v>240</v>
      </c>
      <c r="H70" s="77">
        <f>120+120</f>
        <v>240</v>
      </c>
      <c r="I70" s="87">
        <f t="shared" si="5"/>
        <v>100</v>
      </c>
      <c r="J70" s="613"/>
      <c r="K70" s="92" t="s">
        <v>24</v>
      </c>
      <c r="L70" s="77" t="s">
        <v>23</v>
      </c>
      <c r="M70" s="630"/>
    </row>
    <row r="71" spans="1:13" ht="171" customHeight="1">
      <c r="A71" s="612"/>
      <c r="B71" s="612"/>
      <c r="C71" s="612"/>
      <c r="D71" s="77" t="s">
        <v>168</v>
      </c>
      <c r="E71" s="131" t="s">
        <v>89</v>
      </c>
      <c r="F71" s="77" t="s">
        <v>2</v>
      </c>
      <c r="G71" s="77">
        <f>(13+10)/2</f>
        <v>11.5</v>
      </c>
      <c r="H71" s="77">
        <f>(13+10)/2</f>
        <v>11.5</v>
      </c>
      <c r="I71" s="87">
        <f t="shared" si="5"/>
        <v>100</v>
      </c>
      <c r="J71" s="613"/>
      <c r="K71" s="92" t="s">
        <v>24</v>
      </c>
      <c r="L71" s="77" t="s">
        <v>23</v>
      </c>
      <c r="M71" s="630"/>
    </row>
    <row r="72" spans="1:13" ht="129" customHeight="1">
      <c r="A72" s="609"/>
      <c r="B72" s="609"/>
      <c r="C72" s="609"/>
      <c r="D72" s="77" t="s">
        <v>168</v>
      </c>
      <c r="E72" s="131" t="s">
        <v>90</v>
      </c>
      <c r="F72" s="77" t="s">
        <v>22</v>
      </c>
      <c r="G72" s="77">
        <f>14+16</f>
        <v>30</v>
      </c>
      <c r="H72" s="77">
        <f>14+16</f>
        <v>30</v>
      </c>
      <c r="I72" s="87">
        <f t="shared" si="5"/>
        <v>100</v>
      </c>
      <c r="J72" s="611"/>
      <c r="K72" s="92" t="s">
        <v>24</v>
      </c>
      <c r="L72" s="77" t="s">
        <v>23</v>
      </c>
      <c r="M72" s="631"/>
    </row>
    <row r="73" spans="1:13">
      <c r="A73" s="77">
        <v>1</v>
      </c>
      <c r="B73" s="77">
        <v>2</v>
      </c>
      <c r="C73" s="77">
        <v>3</v>
      </c>
      <c r="D73" s="77">
        <v>4</v>
      </c>
      <c r="E73" s="132">
        <v>5</v>
      </c>
      <c r="F73" s="77">
        <v>6</v>
      </c>
      <c r="G73" s="77">
        <v>7</v>
      </c>
      <c r="H73" s="77">
        <v>8</v>
      </c>
      <c r="I73" s="77">
        <v>9</v>
      </c>
      <c r="J73" s="77">
        <v>10</v>
      </c>
      <c r="K73" s="77">
        <v>11</v>
      </c>
      <c r="L73" s="77">
        <v>12</v>
      </c>
      <c r="M73" s="77">
        <v>13</v>
      </c>
    </row>
    <row r="74" spans="1:13" ht="181.5" customHeight="1">
      <c r="A74" s="608" t="s">
        <v>163</v>
      </c>
      <c r="B74" s="608" t="s">
        <v>85</v>
      </c>
      <c r="C74" s="608" t="s">
        <v>5</v>
      </c>
      <c r="D74" s="77" t="s">
        <v>168</v>
      </c>
      <c r="E74" s="131" t="s">
        <v>91</v>
      </c>
      <c r="F74" s="77" t="s">
        <v>2</v>
      </c>
      <c r="G74" s="77">
        <f>(0.5+8.9)/2</f>
        <v>4.7</v>
      </c>
      <c r="H74" s="77">
        <f>(0.5+8.9)/2</f>
        <v>4.7</v>
      </c>
      <c r="I74" s="87">
        <f t="shared" si="5"/>
        <v>100</v>
      </c>
      <c r="J74" s="610">
        <f>J69</f>
        <v>99.50231481481481</v>
      </c>
      <c r="K74" s="77"/>
      <c r="L74" s="77" t="s">
        <v>23</v>
      </c>
      <c r="M74" s="629" t="s">
        <v>171</v>
      </c>
    </row>
    <row r="75" spans="1:13" ht="147" customHeight="1">
      <c r="A75" s="612"/>
      <c r="B75" s="612"/>
      <c r="C75" s="612"/>
      <c r="D75" s="77" t="s">
        <v>168</v>
      </c>
      <c r="E75" s="131" t="s">
        <v>82</v>
      </c>
      <c r="F75" s="77" t="s">
        <v>22</v>
      </c>
      <c r="G75" s="77">
        <f>14+22</f>
        <v>36</v>
      </c>
      <c r="H75" s="77">
        <f>14+22</f>
        <v>36</v>
      </c>
      <c r="I75" s="87">
        <f t="shared" si="5"/>
        <v>100</v>
      </c>
      <c r="J75" s="613"/>
      <c r="K75" s="92" t="s">
        <v>24</v>
      </c>
      <c r="L75" s="77" t="s">
        <v>23</v>
      </c>
      <c r="M75" s="630"/>
    </row>
    <row r="76" spans="1:13" ht="163.5" customHeight="1">
      <c r="A76" s="609"/>
      <c r="B76" s="609"/>
      <c r="C76" s="609"/>
      <c r="D76" s="77" t="s">
        <v>168</v>
      </c>
      <c r="E76" s="136" t="s">
        <v>92</v>
      </c>
      <c r="F76" s="77" t="s">
        <v>2</v>
      </c>
      <c r="G76" s="77">
        <f>(2.8+18.9)/2</f>
        <v>10.85</v>
      </c>
      <c r="H76" s="77">
        <f>(2.8+18.9)/2</f>
        <v>10.85</v>
      </c>
      <c r="I76" s="87">
        <f t="shared" si="5"/>
        <v>100</v>
      </c>
      <c r="J76" s="611"/>
      <c r="K76" s="92" t="s">
        <v>24</v>
      </c>
      <c r="L76" s="77" t="s">
        <v>23</v>
      </c>
      <c r="M76" s="631"/>
    </row>
    <row r="77" spans="1:13">
      <c r="A77" s="77">
        <v>1</v>
      </c>
      <c r="B77" s="77">
        <v>2</v>
      </c>
      <c r="C77" s="77">
        <v>3</v>
      </c>
      <c r="D77" s="77">
        <v>4</v>
      </c>
      <c r="E77" s="132">
        <v>5</v>
      </c>
      <c r="F77" s="77">
        <v>6</v>
      </c>
      <c r="G77" s="77">
        <v>7</v>
      </c>
      <c r="H77" s="77">
        <v>8</v>
      </c>
      <c r="I77" s="77">
        <v>9</v>
      </c>
      <c r="J77" s="77">
        <v>10</v>
      </c>
      <c r="K77" s="77">
        <v>11</v>
      </c>
      <c r="L77" s="77">
        <v>12</v>
      </c>
      <c r="M77" s="77">
        <v>13</v>
      </c>
    </row>
    <row r="78" spans="1:13" ht="90">
      <c r="A78" s="608" t="s">
        <v>163</v>
      </c>
      <c r="B78" s="79" t="s">
        <v>85</v>
      </c>
      <c r="C78" s="79" t="s">
        <v>5</v>
      </c>
      <c r="D78" s="77" t="s">
        <v>168</v>
      </c>
      <c r="E78" s="131" t="s">
        <v>93</v>
      </c>
      <c r="F78" s="77" t="s">
        <v>22</v>
      </c>
      <c r="G78" s="77">
        <f>28+38</f>
        <v>66</v>
      </c>
      <c r="H78" s="77">
        <f>28+38</f>
        <v>66</v>
      </c>
      <c r="I78" s="87">
        <f t="shared" si="5"/>
        <v>100</v>
      </c>
      <c r="J78" s="99">
        <f>J74</f>
        <v>99.50231481481481</v>
      </c>
      <c r="K78" s="92" t="s">
        <v>24</v>
      </c>
      <c r="L78" s="77" t="s">
        <v>23</v>
      </c>
      <c r="M78" s="82" t="s">
        <v>171</v>
      </c>
    </row>
    <row r="79" spans="1:13" ht="101.25" customHeight="1">
      <c r="A79" s="612"/>
      <c r="B79" s="612" t="s">
        <v>94</v>
      </c>
      <c r="C79" s="101" t="s">
        <v>15</v>
      </c>
      <c r="D79" s="81" t="s">
        <v>167</v>
      </c>
      <c r="E79" s="134" t="s">
        <v>95</v>
      </c>
      <c r="F79" s="81" t="s">
        <v>22</v>
      </c>
      <c r="G79" s="81">
        <f>4539+10527</f>
        <v>15066</v>
      </c>
      <c r="H79" s="81">
        <f>4545+10527</f>
        <v>15072</v>
      </c>
      <c r="I79" s="87">
        <f t="shared" si="5"/>
        <v>100.03982477100757</v>
      </c>
      <c r="J79" s="611">
        <f>(I79+I80)/2</f>
        <v>100.03982477100757</v>
      </c>
      <c r="K79" s="94" t="s">
        <v>24</v>
      </c>
      <c r="L79" s="81" t="s">
        <v>23</v>
      </c>
      <c r="M79" s="619" t="s">
        <v>170</v>
      </c>
    </row>
    <row r="80" spans="1:13" ht="123.75" customHeight="1">
      <c r="A80" s="612"/>
      <c r="B80" s="609"/>
      <c r="C80" s="79"/>
      <c r="D80" s="77" t="s">
        <v>168</v>
      </c>
      <c r="E80" s="131" t="s">
        <v>95</v>
      </c>
      <c r="F80" s="77" t="s">
        <v>22</v>
      </c>
      <c r="G80" s="81">
        <f>4539+10527</f>
        <v>15066</v>
      </c>
      <c r="H80" s="81">
        <f>4545+10527</f>
        <v>15072</v>
      </c>
      <c r="I80" s="87">
        <f t="shared" si="5"/>
        <v>100.03982477100757</v>
      </c>
      <c r="J80" s="632"/>
      <c r="K80" s="92" t="s">
        <v>24</v>
      </c>
      <c r="L80" s="77" t="s">
        <v>23</v>
      </c>
      <c r="M80" s="620"/>
    </row>
    <row r="81" spans="1:13" ht="93.75" customHeight="1">
      <c r="A81" s="612"/>
      <c r="B81" s="608" t="s">
        <v>96</v>
      </c>
      <c r="C81" s="608" t="s">
        <v>15</v>
      </c>
      <c r="D81" s="77" t="s">
        <v>167</v>
      </c>
      <c r="E81" s="131" t="s">
        <v>97</v>
      </c>
      <c r="F81" s="77" t="s">
        <v>20</v>
      </c>
      <c r="G81" s="77">
        <f>6800+2650</f>
        <v>9450</v>
      </c>
      <c r="H81" s="77">
        <f>6800+2650</f>
        <v>9450</v>
      </c>
      <c r="I81" s="87">
        <f t="shared" si="5"/>
        <v>100</v>
      </c>
      <c r="J81" s="610">
        <f>(I81+I82)/2</f>
        <v>100</v>
      </c>
      <c r="K81" s="92" t="s">
        <v>24</v>
      </c>
      <c r="L81" s="77" t="s">
        <v>23</v>
      </c>
      <c r="M81" s="619" t="s">
        <v>170</v>
      </c>
    </row>
    <row r="82" spans="1:13" ht="89.25" customHeight="1">
      <c r="A82" s="609"/>
      <c r="B82" s="609"/>
      <c r="C82" s="609"/>
      <c r="D82" s="77" t="s">
        <v>168</v>
      </c>
      <c r="E82" s="131" t="s">
        <v>98</v>
      </c>
      <c r="F82" s="77" t="s">
        <v>22</v>
      </c>
      <c r="G82" s="77">
        <f>311+250</f>
        <v>561</v>
      </c>
      <c r="H82" s="77">
        <f>311+250</f>
        <v>561</v>
      </c>
      <c r="I82" s="87">
        <f t="shared" si="5"/>
        <v>100</v>
      </c>
      <c r="J82" s="611"/>
      <c r="K82" s="77" t="s">
        <v>30</v>
      </c>
      <c r="L82" s="77" t="s">
        <v>23</v>
      </c>
      <c r="M82" s="620"/>
    </row>
    <row r="83" spans="1:13">
      <c r="A83" s="77">
        <v>1</v>
      </c>
      <c r="B83" s="77">
        <v>2</v>
      </c>
      <c r="C83" s="77">
        <v>3</v>
      </c>
      <c r="D83" s="77">
        <v>4</v>
      </c>
      <c r="E83" s="132">
        <v>5</v>
      </c>
      <c r="F83" s="77">
        <v>6</v>
      </c>
      <c r="G83" s="77">
        <v>7</v>
      </c>
      <c r="H83" s="77">
        <v>8</v>
      </c>
      <c r="I83" s="77">
        <v>9</v>
      </c>
      <c r="J83" s="77">
        <v>10</v>
      </c>
      <c r="K83" s="77">
        <v>11</v>
      </c>
      <c r="L83" s="77">
        <v>12</v>
      </c>
      <c r="M83" s="77">
        <v>13</v>
      </c>
    </row>
    <row r="84" spans="1:13" ht="89.25" customHeight="1">
      <c r="A84" s="608" t="s">
        <v>163</v>
      </c>
      <c r="B84" s="608" t="s">
        <v>41</v>
      </c>
      <c r="C84" s="608" t="s">
        <v>15</v>
      </c>
      <c r="D84" s="77" t="s">
        <v>167</v>
      </c>
      <c r="E84" s="131" t="s">
        <v>42</v>
      </c>
      <c r="F84" s="77" t="s">
        <v>20</v>
      </c>
      <c r="G84" s="77">
        <f>736+7280</f>
        <v>8016</v>
      </c>
      <c r="H84" s="77">
        <f>736+7280</f>
        <v>8016</v>
      </c>
      <c r="I84" s="87">
        <f>H84/G84*100</f>
        <v>100</v>
      </c>
      <c r="J84" s="610">
        <f>(I84+I85)/2</f>
        <v>100</v>
      </c>
      <c r="K84" s="92" t="s">
        <v>24</v>
      </c>
      <c r="L84" s="77" t="s">
        <v>23</v>
      </c>
      <c r="M84" s="619" t="s">
        <v>170</v>
      </c>
    </row>
    <row r="85" spans="1:13" ht="89.25" customHeight="1">
      <c r="A85" s="609"/>
      <c r="B85" s="609"/>
      <c r="C85" s="609"/>
      <c r="D85" s="77" t="s">
        <v>168</v>
      </c>
      <c r="E85" s="131" t="s">
        <v>21</v>
      </c>
      <c r="F85" s="77" t="s">
        <v>22</v>
      </c>
      <c r="G85" s="77">
        <f>23+45</f>
        <v>68</v>
      </c>
      <c r="H85" s="77">
        <f>23+45</f>
        <v>68</v>
      </c>
      <c r="I85" s="87">
        <f>H85/G85*100</f>
        <v>100</v>
      </c>
      <c r="J85" s="611"/>
      <c r="K85" s="77" t="s">
        <v>30</v>
      </c>
      <c r="L85" s="77" t="s">
        <v>23</v>
      </c>
      <c r="M85" s="620"/>
    </row>
    <row r="86" spans="1:13" ht="81.75" customHeight="1">
      <c r="A86" s="608" t="s">
        <v>164</v>
      </c>
      <c r="B86" s="608" t="s">
        <v>100</v>
      </c>
      <c r="C86" s="608" t="s">
        <v>5</v>
      </c>
      <c r="D86" s="77" t="s">
        <v>167</v>
      </c>
      <c r="E86" s="131" t="s">
        <v>101</v>
      </c>
      <c r="F86" s="77" t="s">
        <v>20</v>
      </c>
      <c r="G86" s="77">
        <f>24408+133250</f>
        <v>157658</v>
      </c>
      <c r="H86" s="77">
        <f>24408+133535</f>
        <v>157943</v>
      </c>
      <c r="I86" s="87">
        <v>100</v>
      </c>
      <c r="J86" s="610">
        <f>(I86+I87+I88+I89+I91+I92+I93+I94+I95+I96+I98)/11</f>
        <v>100</v>
      </c>
      <c r="K86" s="92" t="s">
        <v>24</v>
      </c>
      <c r="L86" s="77" t="s">
        <v>23</v>
      </c>
      <c r="M86" s="608" t="s">
        <v>170</v>
      </c>
    </row>
    <row r="87" spans="1:13" ht="72.75" customHeight="1">
      <c r="A87" s="612"/>
      <c r="B87" s="612"/>
      <c r="C87" s="612"/>
      <c r="D87" s="77" t="s">
        <v>167</v>
      </c>
      <c r="E87" s="131" t="s">
        <v>102</v>
      </c>
      <c r="F87" s="77" t="s">
        <v>20</v>
      </c>
      <c r="G87" s="77">
        <f>504+4500</f>
        <v>5004</v>
      </c>
      <c r="H87" s="77">
        <f>504+4500</f>
        <v>5004</v>
      </c>
      <c r="I87" s="87">
        <f t="shared" ref="I87:I108" si="6">H87/G87*100</f>
        <v>100</v>
      </c>
      <c r="J87" s="613"/>
      <c r="K87" s="92" t="s">
        <v>24</v>
      </c>
      <c r="L87" s="77" t="s">
        <v>23</v>
      </c>
      <c r="M87" s="612"/>
    </row>
    <row r="88" spans="1:13" ht="89.25" customHeight="1">
      <c r="A88" s="612"/>
      <c r="B88" s="612"/>
      <c r="C88" s="612"/>
      <c r="D88" s="77" t="s">
        <v>167</v>
      </c>
      <c r="E88" s="131" t="s">
        <v>103</v>
      </c>
      <c r="F88" s="77" t="s">
        <v>20</v>
      </c>
      <c r="G88" s="77">
        <f>112+19010</f>
        <v>19122</v>
      </c>
      <c r="H88" s="77">
        <f>112+19010</f>
        <v>19122</v>
      </c>
      <c r="I88" s="87">
        <f t="shared" si="6"/>
        <v>100</v>
      </c>
      <c r="J88" s="613"/>
      <c r="K88" s="92" t="s">
        <v>24</v>
      </c>
      <c r="L88" s="77" t="s">
        <v>23</v>
      </c>
      <c r="M88" s="612"/>
    </row>
    <row r="89" spans="1:13" ht="72.75" customHeight="1">
      <c r="A89" s="609"/>
      <c r="B89" s="609"/>
      <c r="C89" s="609"/>
      <c r="D89" s="77" t="s">
        <v>168</v>
      </c>
      <c r="E89" s="131" t="s">
        <v>104</v>
      </c>
      <c r="F89" s="77" t="s">
        <v>20</v>
      </c>
      <c r="G89" s="77">
        <f>2244+20588</f>
        <v>22832</v>
      </c>
      <c r="H89" s="77">
        <f>2244+20588</f>
        <v>22832</v>
      </c>
      <c r="I89" s="87">
        <f t="shared" si="6"/>
        <v>100</v>
      </c>
      <c r="J89" s="611"/>
      <c r="K89" s="92" t="s">
        <v>24</v>
      </c>
      <c r="L89" s="77" t="s">
        <v>23</v>
      </c>
      <c r="M89" s="609"/>
    </row>
    <row r="90" spans="1:13">
      <c r="A90" s="77">
        <v>1</v>
      </c>
      <c r="B90" s="77">
        <v>2</v>
      </c>
      <c r="C90" s="77">
        <v>3</v>
      </c>
      <c r="D90" s="77">
        <v>4</v>
      </c>
      <c r="E90" s="132">
        <v>5</v>
      </c>
      <c r="F90" s="77">
        <v>6</v>
      </c>
      <c r="G90" s="77">
        <v>7</v>
      </c>
      <c r="H90" s="77">
        <v>8</v>
      </c>
      <c r="I90" s="77">
        <v>9</v>
      </c>
      <c r="J90" s="77">
        <v>10</v>
      </c>
      <c r="K90" s="77">
        <v>11</v>
      </c>
      <c r="L90" s="77">
        <v>12</v>
      </c>
      <c r="M90" s="77">
        <v>13</v>
      </c>
    </row>
    <row r="91" spans="1:13" ht="70.5" customHeight="1">
      <c r="A91" s="608" t="s">
        <v>164</v>
      </c>
      <c r="B91" s="608" t="s">
        <v>100</v>
      </c>
      <c r="C91" s="608" t="s">
        <v>5</v>
      </c>
      <c r="D91" s="77" t="s">
        <v>168</v>
      </c>
      <c r="E91" s="131" t="s">
        <v>105</v>
      </c>
      <c r="F91" s="77" t="s">
        <v>22</v>
      </c>
      <c r="G91" s="77">
        <f>46104+441201</f>
        <v>487305</v>
      </c>
      <c r="H91" s="77">
        <f>46104+441201</f>
        <v>487305</v>
      </c>
      <c r="I91" s="87">
        <f t="shared" si="6"/>
        <v>100</v>
      </c>
      <c r="J91" s="610">
        <f>J86</f>
        <v>100</v>
      </c>
      <c r="K91" s="92" t="s">
        <v>24</v>
      </c>
      <c r="L91" s="77" t="s">
        <v>23</v>
      </c>
      <c r="M91" s="608" t="s">
        <v>170</v>
      </c>
    </row>
    <row r="92" spans="1:13" ht="70.5" customHeight="1">
      <c r="A92" s="612"/>
      <c r="B92" s="612"/>
      <c r="C92" s="612"/>
      <c r="D92" s="77" t="s">
        <v>168</v>
      </c>
      <c r="E92" s="131" t="s">
        <v>106</v>
      </c>
      <c r="F92" s="77" t="s">
        <v>22</v>
      </c>
      <c r="G92" s="77">
        <f>3848+11277</f>
        <v>15125</v>
      </c>
      <c r="H92" s="77">
        <f>3848+11277</f>
        <v>15125</v>
      </c>
      <c r="I92" s="87">
        <f t="shared" si="6"/>
        <v>100</v>
      </c>
      <c r="J92" s="613"/>
      <c r="K92" s="92" t="s">
        <v>24</v>
      </c>
      <c r="L92" s="77" t="s">
        <v>23</v>
      </c>
      <c r="M92" s="612"/>
    </row>
    <row r="93" spans="1:13" ht="70.5" customHeight="1">
      <c r="A93" s="612"/>
      <c r="B93" s="612"/>
      <c r="C93" s="612"/>
      <c r="D93" s="77" t="s">
        <v>168</v>
      </c>
      <c r="E93" s="131" t="s">
        <v>107</v>
      </c>
      <c r="F93" s="77" t="s">
        <v>20</v>
      </c>
      <c r="G93" s="77">
        <f>28+118</f>
        <v>146</v>
      </c>
      <c r="H93" s="77">
        <f>28+118</f>
        <v>146</v>
      </c>
      <c r="I93" s="87">
        <f t="shared" si="6"/>
        <v>100</v>
      </c>
      <c r="J93" s="613"/>
      <c r="K93" s="92" t="s">
        <v>24</v>
      </c>
      <c r="L93" s="77" t="s">
        <v>23</v>
      </c>
      <c r="M93" s="612"/>
    </row>
    <row r="94" spans="1:13" ht="88.5" customHeight="1">
      <c r="A94" s="612"/>
      <c r="B94" s="612"/>
      <c r="C94" s="612"/>
      <c r="D94" s="77" t="s">
        <v>168</v>
      </c>
      <c r="E94" s="131" t="s">
        <v>108</v>
      </c>
      <c r="F94" s="77" t="s">
        <v>22</v>
      </c>
      <c r="G94" s="77">
        <f>508+5264</f>
        <v>5772</v>
      </c>
      <c r="H94" s="77">
        <f>508+5264</f>
        <v>5772</v>
      </c>
      <c r="I94" s="87">
        <f t="shared" si="6"/>
        <v>100</v>
      </c>
      <c r="J94" s="613"/>
      <c r="K94" s="92" t="s">
        <v>24</v>
      </c>
      <c r="L94" s="77" t="s">
        <v>23</v>
      </c>
      <c r="M94" s="612"/>
    </row>
    <row r="95" spans="1:13" ht="92.25" customHeight="1">
      <c r="A95" s="612"/>
      <c r="B95" s="612"/>
      <c r="C95" s="612"/>
      <c r="D95" s="77" t="s">
        <v>168</v>
      </c>
      <c r="E95" s="134" t="s">
        <v>109</v>
      </c>
      <c r="F95" s="81" t="s">
        <v>22</v>
      </c>
      <c r="G95" s="81">
        <f>14+20</f>
        <v>34</v>
      </c>
      <c r="H95" s="81">
        <f>14+20</f>
        <v>34</v>
      </c>
      <c r="I95" s="95">
        <f t="shared" si="6"/>
        <v>100</v>
      </c>
      <c r="J95" s="613"/>
      <c r="K95" s="81"/>
      <c r="L95" s="81" t="s">
        <v>23</v>
      </c>
      <c r="M95" s="612"/>
    </row>
    <row r="96" spans="1:13" ht="102.75" customHeight="1">
      <c r="A96" s="609"/>
      <c r="B96" s="609"/>
      <c r="C96" s="609"/>
      <c r="D96" s="77" t="s">
        <v>168</v>
      </c>
      <c r="E96" s="131" t="s">
        <v>110</v>
      </c>
      <c r="F96" s="77" t="s">
        <v>20</v>
      </c>
      <c r="G96" s="77">
        <f>62+120</f>
        <v>182</v>
      </c>
      <c r="H96" s="77">
        <f>62+120</f>
        <v>182</v>
      </c>
      <c r="I96" s="87">
        <f t="shared" si="6"/>
        <v>100</v>
      </c>
      <c r="J96" s="611"/>
      <c r="K96" s="92" t="s">
        <v>24</v>
      </c>
      <c r="L96" s="77" t="s">
        <v>23</v>
      </c>
      <c r="M96" s="609"/>
    </row>
    <row r="97" spans="1:13" ht="15.75" customHeight="1">
      <c r="A97" s="77">
        <v>1</v>
      </c>
      <c r="B97" s="77">
        <v>2</v>
      </c>
      <c r="C97" s="77">
        <v>3</v>
      </c>
      <c r="D97" s="77">
        <v>4</v>
      </c>
      <c r="E97" s="132">
        <v>5</v>
      </c>
      <c r="F97" s="77">
        <v>6</v>
      </c>
      <c r="G97" s="77">
        <v>7</v>
      </c>
      <c r="H97" s="77">
        <v>8</v>
      </c>
      <c r="I97" s="77">
        <v>9</v>
      </c>
      <c r="J97" s="77">
        <v>10</v>
      </c>
      <c r="K97" s="77">
        <v>11</v>
      </c>
      <c r="L97" s="77">
        <v>12</v>
      </c>
      <c r="M97" s="77">
        <v>13</v>
      </c>
    </row>
    <row r="98" spans="1:13" ht="173.25" customHeight="1">
      <c r="A98" s="608" t="s">
        <v>164</v>
      </c>
      <c r="B98" s="81" t="s">
        <v>100</v>
      </c>
      <c r="C98" s="81" t="s">
        <v>5</v>
      </c>
      <c r="D98" s="77" t="s">
        <v>168</v>
      </c>
      <c r="E98" s="131" t="s">
        <v>111</v>
      </c>
      <c r="F98" s="77" t="s">
        <v>22</v>
      </c>
      <c r="G98" s="77">
        <f>176+320</f>
        <v>496</v>
      </c>
      <c r="H98" s="77">
        <f>176+1267</f>
        <v>1443</v>
      </c>
      <c r="I98" s="87">
        <v>100</v>
      </c>
      <c r="J98" s="99">
        <f>J91</f>
        <v>100</v>
      </c>
      <c r="K98" s="92" t="s">
        <v>24</v>
      </c>
      <c r="L98" s="77" t="s">
        <v>23</v>
      </c>
      <c r="M98" s="102" t="s">
        <v>170</v>
      </c>
    </row>
    <row r="99" spans="1:13" ht="319.5" customHeight="1">
      <c r="A99" s="612"/>
      <c r="B99" s="80" t="s">
        <v>112</v>
      </c>
      <c r="C99" s="80" t="s">
        <v>5</v>
      </c>
      <c r="D99" s="77" t="s">
        <v>167</v>
      </c>
      <c r="E99" s="131" t="s">
        <v>113</v>
      </c>
      <c r="F99" s="77" t="s">
        <v>22</v>
      </c>
      <c r="G99" s="77">
        <f>80+250</f>
        <v>330</v>
      </c>
      <c r="H99" s="77">
        <f>80+250</f>
        <v>330</v>
      </c>
      <c r="I99" s="87">
        <f t="shared" si="6"/>
        <v>100</v>
      </c>
      <c r="J99" s="103">
        <f>(I99+I101+I102+I103)/4</f>
        <v>100</v>
      </c>
      <c r="K99" s="92" t="s">
        <v>24</v>
      </c>
      <c r="L99" s="77" t="s">
        <v>23</v>
      </c>
      <c r="M99" s="102" t="s">
        <v>170</v>
      </c>
    </row>
    <row r="100" spans="1:13">
      <c r="A100" s="77">
        <v>1</v>
      </c>
      <c r="B100" s="77">
        <v>2</v>
      </c>
      <c r="C100" s="77">
        <v>3</v>
      </c>
      <c r="D100" s="77">
        <v>4</v>
      </c>
      <c r="E100" s="132">
        <v>5</v>
      </c>
      <c r="F100" s="77">
        <v>6</v>
      </c>
      <c r="G100" s="77">
        <v>7</v>
      </c>
      <c r="H100" s="77">
        <v>8</v>
      </c>
      <c r="I100" s="77">
        <v>9</v>
      </c>
      <c r="J100" s="77">
        <v>10</v>
      </c>
      <c r="K100" s="77">
        <v>11</v>
      </c>
      <c r="L100" s="77">
        <v>12</v>
      </c>
      <c r="M100" s="77">
        <v>13</v>
      </c>
    </row>
    <row r="101" spans="1:13" ht="257.25" customHeight="1">
      <c r="A101" s="608" t="s">
        <v>164</v>
      </c>
      <c r="B101" s="608" t="s">
        <v>112</v>
      </c>
      <c r="C101" s="608" t="s">
        <v>5</v>
      </c>
      <c r="D101" s="77" t="s">
        <v>168</v>
      </c>
      <c r="E101" s="131" t="s">
        <v>110</v>
      </c>
      <c r="F101" s="77" t="s">
        <v>20</v>
      </c>
      <c r="G101" s="77">
        <f>8+105</f>
        <v>113</v>
      </c>
      <c r="H101" s="77">
        <f>8+105</f>
        <v>113</v>
      </c>
      <c r="I101" s="87">
        <f t="shared" si="6"/>
        <v>100</v>
      </c>
      <c r="J101" s="610">
        <f>J99</f>
        <v>100</v>
      </c>
      <c r="K101" s="92" t="s">
        <v>24</v>
      </c>
      <c r="L101" s="77" t="s">
        <v>23</v>
      </c>
      <c r="M101" s="608" t="s">
        <v>170</v>
      </c>
    </row>
    <row r="102" spans="1:13" ht="114.75" customHeight="1">
      <c r="A102" s="612"/>
      <c r="B102" s="612"/>
      <c r="C102" s="612"/>
      <c r="D102" s="77" t="s">
        <v>168</v>
      </c>
      <c r="E102" s="131" t="s">
        <v>103</v>
      </c>
      <c r="F102" s="77" t="s">
        <v>20</v>
      </c>
      <c r="G102" s="77">
        <f>20+267</f>
        <v>287</v>
      </c>
      <c r="H102" s="77">
        <f>20+267</f>
        <v>287</v>
      </c>
      <c r="I102" s="87">
        <f t="shared" si="6"/>
        <v>100</v>
      </c>
      <c r="J102" s="613"/>
      <c r="K102" s="92" t="s">
        <v>24</v>
      </c>
      <c r="L102" s="77" t="s">
        <v>23</v>
      </c>
      <c r="M102" s="612"/>
    </row>
    <row r="103" spans="1:13" ht="121.5" customHeight="1">
      <c r="A103" s="609"/>
      <c r="B103" s="609"/>
      <c r="C103" s="609"/>
      <c r="D103" s="77" t="s">
        <v>168</v>
      </c>
      <c r="E103" s="131" t="s">
        <v>114</v>
      </c>
      <c r="F103" s="77" t="s">
        <v>22</v>
      </c>
      <c r="G103" s="77">
        <f>80+57</f>
        <v>137</v>
      </c>
      <c r="H103" s="77">
        <f>80+57</f>
        <v>137</v>
      </c>
      <c r="I103" s="87">
        <f t="shared" si="6"/>
        <v>100</v>
      </c>
      <c r="J103" s="611"/>
      <c r="K103" s="92" t="s">
        <v>24</v>
      </c>
      <c r="L103" s="77" t="s">
        <v>23</v>
      </c>
      <c r="M103" s="609"/>
    </row>
    <row r="104" spans="1:13">
      <c r="A104" s="77">
        <v>1</v>
      </c>
      <c r="B104" s="77">
        <v>2</v>
      </c>
      <c r="C104" s="77">
        <v>3</v>
      </c>
      <c r="D104" s="77">
        <v>4</v>
      </c>
      <c r="E104" s="132">
        <v>5</v>
      </c>
      <c r="F104" s="77">
        <v>6</v>
      </c>
      <c r="G104" s="77">
        <v>7</v>
      </c>
      <c r="H104" s="77">
        <v>8</v>
      </c>
      <c r="I104" s="77">
        <v>9</v>
      </c>
      <c r="J104" s="77">
        <v>10</v>
      </c>
      <c r="K104" s="77">
        <v>11</v>
      </c>
      <c r="L104" s="77">
        <v>12</v>
      </c>
      <c r="M104" s="77">
        <v>13</v>
      </c>
    </row>
    <row r="105" spans="1:13" ht="75.75" customHeight="1">
      <c r="A105" s="608" t="s">
        <v>164</v>
      </c>
      <c r="B105" s="608" t="s">
        <v>115</v>
      </c>
      <c r="C105" s="608" t="s">
        <v>15</v>
      </c>
      <c r="D105" s="77" t="s">
        <v>167</v>
      </c>
      <c r="E105" s="131" t="s">
        <v>121</v>
      </c>
      <c r="F105" s="77" t="s">
        <v>22</v>
      </c>
      <c r="G105" s="77">
        <f>30850+250220</f>
        <v>281070</v>
      </c>
      <c r="H105" s="77">
        <f>30850+246814</f>
        <v>277664</v>
      </c>
      <c r="I105" s="87">
        <f t="shared" si="6"/>
        <v>98.788202227203186</v>
      </c>
      <c r="J105" s="610">
        <f>(I105+I106+I107)/3</f>
        <v>99.192134818135457</v>
      </c>
      <c r="K105" s="92" t="s">
        <v>24</v>
      </c>
      <c r="L105" s="77" t="s">
        <v>23</v>
      </c>
      <c r="M105" s="608" t="s">
        <v>171</v>
      </c>
    </row>
    <row r="106" spans="1:13" ht="75.75" customHeight="1">
      <c r="A106" s="612"/>
      <c r="B106" s="612"/>
      <c r="C106" s="612"/>
      <c r="D106" s="77" t="s">
        <v>168</v>
      </c>
      <c r="E106" s="132" t="s">
        <v>117</v>
      </c>
      <c r="F106" s="77" t="s">
        <v>22</v>
      </c>
      <c r="G106" s="77">
        <f>30850+250220</f>
        <v>281070</v>
      </c>
      <c r="H106" s="77">
        <f>30850+246814</f>
        <v>277664</v>
      </c>
      <c r="I106" s="87">
        <f t="shared" si="6"/>
        <v>98.788202227203186</v>
      </c>
      <c r="J106" s="613"/>
      <c r="K106" s="92" t="s">
        <v>30</v>
      </c>
      <c r="L106" s="77" t="s">
        <v>23</v>
      </c>
      <c r="M106" s="612"/>
    </row>
    <row r="107" spans="1:13" ht="75.75" customHeight="1">
      <c r="A107" s="612"/>
      <c r="B107" s="609"/>
      <c r="C107" s="609"/>
      <c r="D107" s="77" t="s">
        <v>168</v>
      </c>
      <c r="E107" s="133" t="s">
        <v>118</v>
      </c>
      <c r="F107" s="77" t="s">
        <v>22</v>
      </c>
      <c r="G107" s="77">
        <f>865+7000</f>
        <v>7865</v>
      </c>
      <c r="H107" s="77">
        <f>865+7449</f>
        <v>8314</v>
      </c>
      <c r="I107" s="87">
        <v>100</v>
      </c>
      <c r="J107" s="611"/>
      <c r="K107" s="92" t="s">
        <v>24</v>
      </c>
      <c r="L107" s="77" t="s">
        <v>23</v>
      </c>
      <c r="M107" s="609"/>
    </row>
    <row r="108" spans="1:13" ht="75.75" customHeight="1">
      <c r="A108" s="612"/>
      <c r="B108" s="608" t="s">
        <v>119</v>
      </c>
      <c r="C108" s="608" t="s">
        <v>15</v>
      </c>
      <c r="D108" s="77" t="s">
        <v>167</v>
      </c>
      <c r="E108" s="131" t="s">
        <v>120</v>
      </c>
      <c r="F108" s="77" t="s">
        <v>22</v>
      </c>
      <c r="G108" s="77">
        <f>3500+96500</f>
        <v>100000</v>
      </c>
      <c r="H108" s="77">
        <f>3500+96500</f>
        <v>100000</v>
      </c>
      <c r="I108" s="87">
        <f t="shared" si="6"/>
        <v>100</v>
      </c>
      <c r="J108" s="610">
        <f>(I108+I109)/2</f>
        <v>100</v>
      </c>
      <c r="K108" s="92" t="s">
        <v>24</v>
      </c>
      <c r="L108" s="77" t="s">
        <v>23</v>
      </c>
      <c r="M108" s="608" t="s">
        <v>170</v>
      </c>
    </row>
    <row r="109" spans="1:13" ht="75.75" customHeight="1">
      <c r="A109" s="609"/>
      <c r="B109" s="609"/>
      <c r="C109" s="609"/>
      <c r="D109" s="77" t="s">
        <v>168</v>
      </c>
      <c r="E109" s="132" t="s">
        <v>121</v>
      </c>
      <c r="F109" s="77" t="s">
        <v>22</v>
      </c>
      <c r="G109" s="77">
        <f>865+7000</f>
        <v>7865</v>
      </c>
      <c r="H109" s="77">
        <f>865+7449</f>
        <v>8314</v>
      </c>
      <c r="I109" s="87">
        <v>100</v>
      </c>
      <c r="J109" s="611"/>
      <c r="K109" s="92" t="s">
        <v>30</v>
      </c>
      <c r="L109" s="77" t="s">
        <v>23</v>
      </c>
      <c r="M109" s="609"/>
    </row>
    <row r="110" spans="1:13" hidden="1">
      <c r="A110" s="96"/>
      <c r="B110" s="96" t="s">
        <v>26</v>
      </c>
      <c r="C110" s="104"/>
      <c r="D110" s="96"/>
      <c r="E110" s="96"/>
      <c r="F110" s="104"/>
      <c r="G110" s="96"/>
      <c r="H110" s="96"/>
      <c r="I110" s="100"/>
      <c r="J110" s="100"/>
      <c r="K110" s="104"/>
      <c r="L110" s="96"/>
      <c r="M110" s="100" t="e">
        <f>(J110+#REF!+#REF!+#REF!)/4</f>
        <v>#REF!</v>
      </c>
    </row>
    <row r="111" spans="1:13" ht="4.5" customHeight="1">
      <c r="A111" s="105"/>
      <c r="B111" s="105"/>
      <c r="C111" s="106"/>
      <c r="D111" s="105"/>
      <c r="E111" s="105"/>
      <c r="F111" s="106"/>
      <c r="G111" s="107"/>
      <c r="H111" s="107"/>
      <c r="I111" s="108"/>
      <c r="J111" s="108"/>
      <c r="K111" s="106"/>
      <c r="L111" s="105"/>
      <c r="M111" s="108"/>
    </row>
    <row r="112" spans="1:13" ht="15.75" customHeight="1">
      <c r="A112" s="617" t="s">
        <v>174</v>
      </c>
      <c r="B112" s="617"/>
      <c r="C112" s="617"/>
      <c r="D112" s="617"/>
      <c r="E112" s="617"/>
      <c r="F112" s="617"/>
      <c r="G112" s="617"/>
      <c r="H112" s="617"/>
      <c r="I112" s="617"/>
      <c r="J112" s="617"/>
      <c r="K112" s="617"/>
      <c r="L112" s="617"/>
      <c r="M112" s="617"/>
    </row>
    <row r="113" spans="1:8" ht="6" customHeight="1"/>
    <row r="114" spans="1:8" ht="32.25" customHeight="1">
      <c r="A114" s="617" t="s">
        <v>173</v>
      </c>
      <c r="B114" s="617"/>
      <c r="C114" s="617"/>
      <c r="D114" s="617"/>
      <c r="E114" s="112"/>
      <c r="F114" s="618" t="s">
        <v>154</v>
      </c>
      <c r="G114" s="618"/>
      <c r="H114" s="618"/>
    </row>
    <row r="115" spans="1:8" ht="8.25" customHeight="1">
      <c r="A115" s="113"/>
      <c r="B115" s="113"/>
      <c r="C115" s="113"/>
      <c r="D115" s="114"/>
      <c r="E115" s="113"/>
      <c r="F115" s="114"/>
      <c r="G115" s="113"/>
      <c r="H115" s="113"/>
    </row>
    <row r="116" spans="1:8" ht="19.5" customHeight="1">
      <c r="A116" s="617" t="s">
        <v>27</v>
      </c>
      <c r="B116" s="617"/>
      <c r="C116" s="617"/>
      <c r="D116" s="617"/>
      <c r="E116" s="112"/>
      <c r="F116" s="618" t="s">
        <v>28</v>
      </c>
      <c r="G116" s="618"/>
      <c r="H116" s="618"/>
    </row>
    <row r="117" spans="1:8" ht="33.75" customHeight="1">
      <c r="A117" s="109" t="s">
        <v>169</v>
      </c>
      <c r="D117" s="111"/>
      <c r="F117" s="111"/>
    </row>
  </sheetData>
  <mergeCells count="118">
    <mergeCell ref="A112:M112"/>
    <mergeCell ref="M33:M35"/>
    <mergeCell ref="A45:A48"/>
    <mergeCell ref="B45:B48"/>
    <mergeCell ref="C45:C48"/>
    <mergeCell ref="J45:J48"/>
    <mergeCell ref="M45:M48"/>
    <mergeCell ref="A37:A39"/>
    <mergeCell ref="B37:B39"/>
    <mergeCell ref="C37:C39"/>
    <mergeCell ref="J37:J39"/>
    <mergeCell ref="M37:M39"/>
    <mergeCell ref="A41:A43"/>
    <mergeCell ref="B41:B43"/>
    <mergeCell ref="C41:C43"/>
    <mergeCell ref="J41:J43"/>
    <mergeCell ref="M41:M43"/>
    <mergeCell ref="B105:B107"/>
    <mergeCell ref="A105:A109"/>
    <mergeCell ref="J105:J107"/>
    <mergeCell ref="M105:M107"/>
    <mergeCell ref="A91:A96"/>
    <mergeCell ref="B91:B96"/>
    <mergeCell ref="C91:C96"/>
    <mergeCell ref="B108:B109"/>
    <mergeCell ref="C108:C109"/>
    <mergeCell ref="C105:C107"/>
    <mergeCell ref="J79:J80"/>
    <mergeCell ref="J91:J96"/>
    <mergeCell ref="M91:M96"/>
    <mergeCell ref="A98:A99"/>
    <mergeCell ref="B101:B103"/>
    <mergeCell ref="C101:C103"/>
    <mergeCell ref="J101:J103"/>
    <mergeCell ref="M101:M103"/>
    <mergeCell ref="A101:A103"/>
    <mergeCell ref="M79:M80"/>
    <mergeCell ref="M74:M76"/>
    <mergeCell ref="B60:B62"/>
    <mergeCell ref="A60:A62"/>
    <mergeCell ref="J60:J62"/>
    <mergeCell ref="M60:M62"/>
    <mergeCell ref="A54:A57"/>
    <mergeCell ref="A27:A31"/>
    <mergeCell ref="B27:B31"/>
    <mergeCell ref="C27:C31"/>
    <mergeCell ref="J27:J31"/>
    <mergeCell ref="M27:M31"/>
    <mergeCell ref="A33:A35"/>
    <mergeCell ref="B33:B35"/>
    <mergeCell ref="C33:C35"/>
    <mergeCell ref="J33:J35"/>
    <mergeCell ref="M64:M66"/>
    <mergeCell ref="M69:M72"/>
    <mergeCell ref="M54:M56"/>
    <mergeCell ref="M12:M13"/>
    <mergeCell ref="A16:A20"/>
    <mergeCell ref="B17:B18"/>
    <mergeCell ref="C17:C18"/>
    <mergeCell ref="J17:J18"/>
    <mergeCell ref="M17:M18"/>
    <mergeCell ref="A22:A25"/>
    <mergeCell ref="B22:B25"/>
    <mergeCell ref="C22:C25"/>
    <mergeCell ref="J22:J25"/>
    <mergeCell ref="M22:M25"/>
    <mergeCell ref="B19:B20"/>
    <mergeCell ref="C19:C20"/>
    <mergeCell ref="J19:J20"/>
    <mergeCell ref="M19:M20"/>
    <mergeCell ref="A114:D114"/>
    <mergeCell ref="F114:H114"/>
    <mergeCell ref="A116:D116"/>
    <mergeCell ref="F116:H116"/>
    <mergeCell ref="A50:A52"/>
    <mergeCell ref="B50:B51"/>
    <mergeCell ref="C50:C51"/>
    <mergeCell ref="J50:J51"/>
    <mergeCell ref="M50:M51"/>
    <mergeCell ref="M84:M85"/>
    <mergeCell ref="M81:M82"/>
    <mergeCell ref="A86:A89"/>
    <mergeCell ref="B86:B89"/>
    <mergeCell ref="C86:C89"/>
    <mergeCell ref="J86:J89"/>
    <mergeCell ref="M86:M89"/>
    <mergeCell ref="A78:A82"/>
    <mergeCell ref="A84:A85"/>
    <mergeCell ref="J108:J109"/>
    <mergeCell ref="M108:M109"/>
    <mergeCell ref="B84:B85"/>
    <mergeCell ref="C84:C85"/>
    <mergeCell ref="J84:J85"/>
    <mergeCell ref="B79:B80"/>
    <mergeCell ref="B2:L5"/>
    <mergeCell ref="B81:B82"/>
    <mergeCell ref="C81:C82"/>
    <mergeCell ref="J81:J82"/>
    <mergeCell ref="B64:B66"/>
    <mergeCell ref="A64:A67"/>
    <mergeCell ref="J64:J66"/>
    <mergeCell ref="A69:A72"/>
    <mergeCell ref="B69:B72"/>
    <mergeCell ref="C69:C72"/>
    <mergeCell ref="J69:J72"/>
    <mergeCell ref="A11:A14"/>
    <mergeCell ref="B12:B13"/>
    <mergeCell ref="C12:C13"/>
    <mergeCell ref="J12:J13"/>
    <mergeCell ref="A74:A76"/>
    <mergeCell ref="B74:B76"/>
    <mergeCell ref="C74:C76"/>
    <mergeCell ref="J74:J76"/>
    <mergeCell ref="B54:B56"/>
    <mergeCell ref="C54:C56"/>
    <mergeCell ref="J54:J56"/>
    <mergeCell ref="C60:C62"/>
    <mergeCell ref="C64:C66"/>
  </mergeCells>
  <pageMargins left="0.16" right="0.16" top="0.75" bottom="0.5" header="0.3" footer="0.5500000000000000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topLeftCell="A6" workbookViewId="0">
      <pane ySplit="1" topLeftCell="A10" activePane="bottomLeft" state="frozen"/>
      <selection activeCell="A6" sqref="A6"/>
      <selection pane="bottomLeft" activeCell="I11" sqref="I11"/>
    </sheetView>
  </sheetViews>
  <sheetFormatPr defaultRowHeight="15"/>
  <cols>
    <col min="1" max="1" width="9.140625" style="30"/>
    <col min="2" max="2" width="14" style="30" customWidth="1"/>
    <col min="3" max="4" width="9.140625" style="30"/>
    <col min="5" max="5" width="23.42578125" style="30" customWidth="1"/>
    <col min="6" max="8" width="9.140625" style="30"/>
    <col min="9" max="9" width="13.140625" style="30" customWidth="1"/>
    <col min="10" max="10" width="13.85546875" style="30" customWidth="1"/>
    <col min="11" max="16384" width="9.140625" style="30"/>
  </cols>
  <sheetData>
    <row r="1" spans="1:13" ht="15.75">
      <c r="D1" s="179"/>
      <c r="F1" s="179"/>
      <c r="G1" s="180"/>
      <c r="H1" s="180"/>
      <c r="L1" s="181"/>
    </row>
    <row r="2" spans="1:13" ht="15" customHeight="1">
      <c r="C2" s="648" t="s">
        <v>175</v>
      </c>
      <c r="D2" s="648"/>
      <c r="E2" s="648"/>
      <c r="F2" s="648"/>
      <c r="G2" s="648"/>
      <c r="H2" s="648"/>
      <c r="I2" s="648"/>
      <c r="J2" s="648"/>
    </row>
    <row r="3" spans="1:13" ht="15" customHeight="1">
      <c r="C3" s="648" t="s">
        <v>192</v>
      </c>
      <c r="D3" s="648"/>
      <c r="E3" s="648"/>
      <c r="F3" s="648"/>
      <c r="G3" s="648"/>
      <c r="H3" s="648"/>
      <c r="I3" s="648"/>
      <c r="J3" s="648"/>
    </row>
    <row r="4" spans="1:13" ht="15" customHeight="1">
      <c r="C4" s="648" t="s">
        <v>193</v>
      </c>
      <c r="D4" s="648"/>
      <c r="E4" s="648"/>
      <c r="F4" s="648"/>
      <c r="G4" s="648"/>
      <c r="H4" s="648"/>
      <c r="I4" s="648"/>
      <c r="J4" s="648"/>
    </row>
    <row r="5" spans="1:13">
      <c r="D5" s="179"/>
      <c r="F5" s="179"/>
      <c r="G5" s="180"/>
      <c r="H5" s="180"/>
    </row>
    <row r="6" spans="1:13" s="244" customFormat="1" ht="168" customHeight="1">
      <c r="A6" s="242" t="s">
        <v>7</v>
      </c>
      <c r="B6" s="242" t="s">
        <v>13</v>
      </c>
      <c r="C6" s="242" t="s">
        <v>14</v>
      </c>
      <c r="D6" s="242" t="s">
        <v>8</v>
      </c>
      <c r="E6" s="242" t="s">
        <v>6</v>
      </c>
      <c r="F6" s="242" t="s">
        <v>3</v>
      </c>
      <c r="G6" s="243" t="s">
        <v>16</v>
      </c>
      <c r="H6" s="243" t="s">
        <v>0</v>
      </c>
      <c r="I6" s="242" t="s">
        <v>17</v>
      </c>
      <c r="J6" s="242" t="s">
        <v>194</v>
      </c>
      <c r="K6" s="242" t="s">
        <v>19</v>
      </c>
      <c r="L6" s="242" t="s">
        <v>1</v>
      </c>
      <c r="M6" s="242" t="s">
        <v>195</v>
      </c>
    </row>
    <row r="7" spans="1:13">
      <c r="A7" s="129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1">
        <v>7</v>
      </c>
      <c r="H7" s="11">
        <v>8</v>
      </c>
      <c r="I7" s="129">
        <v>9</v>
      </c>
      <c r="J7" s="129">
        <v>10</v>
      </c>
      <c r="K7" s="129">
        <v>11</v>
      </c>
      <c r="L7" s="129">
        <v>12</v>
      </c>
      <c r="M7" s="129">
        <v>13</v>
      </c>
    </row>
    <row r="8" spans="1:13" ht="110.25" customHeight="1">
      <c r="A8" s="644"/>
      <c r="B8" s="577" t="s">
        <v>196</v>
      </c>
      <c r="C8" s="584" t="s">
        <v>5</v>
      </c>
      <c r="D8" s="62" t="s">
        <v>197</v>
      </c>
      <c r="E8" s="11" t="s">
        <v>198</v>
      </c>
      <c r="F8" s="128" t="s">
        <v>199</v>
      </c>
      <c r="G8" s="11">
        <v>100</v>
      </c>
      <c r="H8" s="175">
        <v>100</v>
      </c>
      <c r="I8" s="130">
        <f>H8/G8*100</f>
        <v>100</v>
      </c>
      <c r="J8" s="587">
        <f>(I8+I9)/2</f>
        <v>80.543232231779086</v>
      </c>
      <c r="K8" s="27" t="s">
        <v>24</v>
      </c>
      <c r="L8" s="12" t="s">
        <v>23</v>
      </c>
      <c r="M8" s="645"/>
    </row>
    <row r="9" spans="1:13" ht="134.25" customHeight="1">
      <c r="A9" s="644"/>
      <c r="B9" s="577"/>
      <c r="C9" s="584"/>
      <c r="D9" s="62" t="s">
        <v>200</v>
      </c>
      <c r="E9" s="26" t="s">
        <v>201</v>
      </c>
      <c r="F9" s="128" t="s">
        <v>20</v>
      </c>
      <c r="G9" s="11">
        <v>88360</v>
      </c>
      <c r="H9" s="175">
        <v>53976</v>
      </c>
      <c r="I9" s="130">
        <f t="shared" ref="I9:I15" si="0">H9/G9*100</f>
        <v>61.08646446355818</v>
      </c>
      <c r="J9" s="587"/>
      <c r="K9" s="27" t="s">
        <v>24</v>
      </c>
      <c r="L9" s="12" t="s">
        <v>23</v>
      </c>
      <c r="M9" s="646"/>
    </row>
    <row r="10" spans="1:13" ht="87.75" customHeight="1">
      <c r="A10" s="644"/>
      <c r="B10" s="647" t="s">
        <v>32</v>
      </c>
      <c r="C10" s="584" t="s">
        <v>5</v>
      </c>
      <c r="D10" s="62" t="s">
        <v>202</v>
      </c>
      <c r="E10" s="26" t="s">
        <v>203</v>
      </c>
      <c r="F10" s="128" t="s">
        <v>22</v>
      </c>
      <c r="G10" s="11">
        <v>565</v>
      </c>
      <c r="H10" s="175">
        <v>1120</v>
      </c>
      <c r="I10" s="130">
        <f>H10/G10*100</f>
        <v>198.23008849557522</v>
      </c>
      <c r="J10" s="587">
        <f>(I10+I11)/2</f>
        <v>192.40299523485362</v>
      </c>
      <c r="K10" s="27" t="s">
        <v>24</v>
      </c>
      <c r="L10" s="12" t="s">
        <v>23</v>
      </c>
      <c r="M10" s="645"/>
    </row>
    <row r="11" spans="1:13" ht="84.75" customHeight="1">
      <c r="A11" s="644"/>
      <c r="B11" s="647"/>
      <c r="C11" s="584"/>
      <c r="D11" s="62" t="s">
        <v>204</v>
      </c>
      <c r="E11" s="11" t="s">
        <v>205</v>
      </c>
      <c r="F11" s="128" t="s">
        <v>20</v>
      </c>
      <c r="G11" s="11">
        <v>7345</v>
      </c>
      <c r="H11" s="175">
        <v>13704</v>
      </c>
      <c r="I11" s="130">
        <f>H11/G11*100</f>
        <v>186.57590197413205</v>
      </c>
      <c r="J11" s="587"/>
      <c r="K11" s="27" t="s">
        <v>24</v>
      </c>
      <c r="L11" s="12" t="s">
        <v>23</v>
      </c>
      <c r="M11" s="646"/>
    </row>
    <row r="12" spans="1:13" s="179" customFormat="1">
      <c r="A12" s="372">
        <v>1</v>
      </c>
      <c r="B12" s="372">
        <v>2</v>
      </c>
      <c r="C12" s="372">
        <v>3</v>
      </c>
      <c r="D12" s="372">
        <v>4</v>
      </c>
      <c r="E12" s="372">
        <v>5</v>
      </c>
      <c r="F12" s="372">
        <v>6</v>
      </c>
      <c r="G12" s="372">
        <v>7</v>
      </c>
      <c r="H12" s="372">
        <v>8</v>
      </c>
      <c r="I12" s="372">
        <v>9</v>
      </c>
      <c r="J12" s="372">
        <v>10</v>
      </c>
      <c r="K12" s="372">
        <v>11</v>
      </c>
      <c r="L12" s="372">
        <v>12</v>
      </c>
      <c r="M12" s="372">
        <v>13</v>
      </c>
    </row>
    <row r="13" spans="1:13" s="252" customFormat="1" ht="75" customHeight="1">
      <c r="A13" s="636"/>
      <c r="B13" s="642" t="s">
        <v>38</v>
      </c>
      <c r="C13" s="641" t="s">
        <v>15</v>
      </c>
      <c r="D13" s="245" t="s">
        <v>197</v>
      </c>
      <c r="E13" s="246" t="s">
        <v>206</v>
      </c>
      <c r="F13" s="247" t="s">
        <v>22</v>
      </c>
      <c r="G13" s="248">
        <v>10</v>
      </c>
      <c r="H13" s="248">
        <v>10</v>
      </c>
      <c r="I13" s="249">
        <f t="shared" si="0"/>
        <v>100</v>
      </c>
      <c r="J13" s="637">
        <v>100</v>
      </c>
      <c r="K13" s="250" t="s">
        <v>24</v>
      </c>
      <c r="L13" s="251" t="s">
        <v>23</v>
      </c>
      <c r="M13" s="639"/>
    </row>
    <row r="14" spans="1:13" s="252" customFormat="1" ht="75">
      <c r="A14" s="636"/>
      <c r="B14" s="636"/>
      <c r="C14" s="639"/>
      <c r="D14" s="245" t="s">
        <v>202</v>
      </c>
      <c r="E14" s="246" t="s">
        <v>207</v>
      </c>
      <c r="F14" s="253" t="s">
        <v>199</v>
      </c>
      <c r="G14" s="248">
        <v>100</v>
      </c>
      <c r="H14" s="248">
        <v>100</v>
      </c>
      <c r="I14" s="249">
        <f t="shared" si="0"/>
        <v>100</v>
      </c>
      <c r="J14" s="638"/>
      <c r="K14" s="250" t="s">
        <v>24</v>
      </c>
      <c r="L14" s="251" t="s">
        <v>23</v>
      </c>
      <c r="M14" s="640"/>
    </row>
    <row r="15" spans="1:13" s="252" customFormat="1" ht="168" customHeight="1">
      <c r="A15" s="636"/>
      <c r="B15" s="643"/>
      <c r="C15" s="640"/>
      <c r="D15" s="245" t="s">
        <v>204</v>
      </c>
      <c r="E15" s="246" t="s">
        <v>208</v>
      </c>
      <c r="F15" s="247" t="s">
        <v>20</v>
      </c>
      <c r="G15" s="248">
        <v>1951</v>
      </c>
      <c r="H15" s="248">
        <v>1951</v>
      </c>
      <c r="I15" s="249">
        <f t="shared" si="0"/>
        <v>100</v>
      </c>
      <c r="J15" s="254">
        <v>100</v>
      </c>
      <c r="K15" s="250" t="s">
        <v>24</v>
      </c>
      <c r="L15" s="255" t="s">
        <v>23</v>
      </c>
      <c r="M15" s="256"/>
    </row>
    <row r="16" spans="1:13">
      <c r="A16" s="182" t="s">
        <v>26</v>
      </c>
      <c r="B16" s="183"/>
      <c r="C16" s="183"/>
      <c r="D16" s="183"/>
      <c r="E16" s="183"/>
      <c r="F16" s="183"/>
      <c r="G16" s="184"/>
      <c r="H16" s="184"/>
      <c r="I16" s="183"/>
      <c r="J16" s="183"/>
      <c r="K16" s="183"/>
      <c r="L16" s="183"/>
      <c r="M16" s="183"/>
    </row>
    <row r="17" spans="1:13" ht="44.25" customHeight="1">
      <c r="A17" s="185"/>
      <c r="B17" s="186"/>
      <c r="C17" s="186"/>
      <c r="D17" s="186"/>
      <c r="E17" s="186"/>
      <c r="F17" s="186"/>
      <c r="G17" s="187"/>
      <c r="H17" s="187"/>
      <c r="I17" s="186"/>
      <c r="J17" s="186"/>
      <c r="K17" s="186"/>
      <c r="L17" s="186"/>
      <c r="M17" s="186"/>
    </row>
    <row r="18" spans="1:13">
      <c r="A18" s="30" t="s">
        <v>209</v>
      </c>
    </row>
    <row r="19" spans="1:13">
      <c r="A19" s="30" t="s">
        <v>210</v>
      </c>
    </row>
    <row r="20" spans="1:13">
      <c r="A20" s="30" t="s">
        <v>211</v>
      </c>
    </row>
    <row r="24" spans="1:13">
      <c r="A24" s="30" t="s">
        <v>212</v>
      </c>
      <c r="H24" s="30" t="s">
        <v>213</v>
      </c>
    </row>
    <row r="27" spans="1:13">
      <c r="A27" s="30" t="s">
        <v>27</v>
      </c>
      <c r="H27" s="30" t="s">
        <v>214</v>
      </c>
    </row>
    <row r="29" spans="1:13">
      <c r="A29" s="188" t="s">
        <v>215</v>
      </c>
    </row>
    <row r="30" spans="1:13">
      <c r="A30" s="188" t="s">
        <v>216</v>
      </c>
    </row>
  </sheetData>
  <mergeCells count="17">
    <mergeCell ref="M8:M9"/>
    <mergeCell ref="B10:B11"/>
    <mergeCell ref="C10:C11"/>
    <mergeCell ref="C2:J2"/>
    <mergeCell ref="C3:J3"/>
    <mergeCell ref="C4:J4"/>
    <mergeCell ref="M10:M11"/>
    <mergeCell ref="A8:A11"/>
    <mergeCell ref="B8:B9"/>
    <mergeCell ref="C8:C9"/>
    <mergeCell ref="J8:J9"/>
    <mergeCell ref="J10:J11"/>
    <mergeCell ref="A13:A15"/>
    <mergeCell ref="J13:J14"/>
    <mergeCell ref="M13:M14"/>
    <mergeCell ref="C13:C15"/>
    <mergeCell ref="B13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N33"/>
  <sheetViews>
    <sheetView topLeftCell="B6" zoomScale="50" zoomScaleNormal="50" workbookViewId="0">
      <pane ySplit="1" topLeftCell="A25" activePane="bottomLeft" state="frozen"/>
      <selection activeCell="A6" sqref="A6"/>
      <selection pane="bottomLeft" activeCell="N30" sqref="N30"/>
    </sheetView>
  </sheetViews>
  <sheetFormatPr defaultRowHeight="15"/>
  <cols>
    <col min="1" max="2" width="18.42578125" style="331" customWidth="1"/>
    <col min="3" max="3" width="14.28515625" style="343" customWidth="1"/>
    <col min="4" max="4" width="18.42578125" style="331" customWidth="1"/>
    <col min="5" max="5" width="52.28515625" style="331" customWidth="1"/>
    <col min="6" max="13" width="18.42578125" style="331" customWidth="1"/>
    <col min="14" max="14" width="22.140625" style="331" customWidth="1"/>
    <col min="15" max="16384" width="9.140625" style="331"/>
  </cols>
  <sheetData>
    <row r="1" spans="1:14" ht="21">
      <c r="A1" s="328"/>
      <c r="B1" s="328"/>
      <c r="C1" s="329"/>
      <c r="D1" s="329"/>
      <c r="E1" s="328"/>
      <c r="F1" s="329"/>
      <c r="G1" s="328"/>
      <c r="H1" s="328"/>
      <c r="I1" s="328"/>
      <c r="J1" s="328"/>
      <c r="K1" s="328"/>
      <c r="L1" s="330"/>
      <c r="M1" s="328"/>
      <c r="N1" s="328"/>
    </row>
    <row r="2" spans="1:14" ht="21" customHeight="1">
      <c r="A2" s="328"/>
      <c r="B2" s="328"/>
      <c r="C2" s="649" t="s">
        <v>175</v>
      </c>
      <c r="D2" s="649"/>
      <c r="E2" s="649"/>
      <c r="F2" s="649"/>
      <c r="G2" s="649"/>
      <c r="H2" s="649"/>
      <c r="I2" s="649"/>
      <c r="J2" s="649"/>
      <c r="K2" s="328"/>
      <c r="L2" s="328"/>
      <c r="M2" s="328"/>
      <c r="N2" s="328"/>
    </row>
    <row r="3" spans="1:14" ht="15" customHeight="1">
      <c r="A3" s="328"/>
      <c r="B3" s="328"/>
      <c r="C3" s="649" t="s">
        <v>176</v>
      </c>
      <c r="D3" s="649"/>
      <c r="E3" s="649"/>
      <c r="F3" s="649"/>
      <c r="G3" s="649"/>
      <c r="H3" s="649"/>
      <c r="I3" s="649"/>
      <c r="J3" s="649"/>
      <c r="K3" s="328"/>
      <c r="L3" s="328"/>
      <c r="M3" s="328"/>
      <c r="N3" s="328"/>
    </row>
    <row r="4" spans="1:14" ht="43.5" customHeight="1">
      <c r="A4" s="328"/>
      <c r="B4" s="328"/>
      <c r="C4" s="649" t="s">
        <v>177</v>
      </c>
      <c r="D4" s="649"/>
      <c r="E4" s="649"/>
      <c r="F4" s="649"/>
      <c r="G4" s="649"/>
      <c r="H4" s="649"/>
      <c r="I4" s="649"/>
      <c r="J4" s="649"/>
      <c r="K4" s="328"/>
      <c r="L4" s="328"/>
      <c r="M4" s="328"/>
      <c r="N4" s="328"/>
    </row>
    <row r="5" spans="1:14" ht="21">
      <c r="A5" s="328"/>
      <c r="B5" s="328"/>
      <c r="C5" s="329"/>
      <c r="D5" s="329"/>
      <c r="E5" s="328"/>
      <c r="F5" s="329"/>
      <c r="G5" s="328"/>
      <c r="H5" s="328"/>
      <c r="I5" s="328"/>
      <c r="J5" s="328"/>
      <c r="K5" s="328"/>
      <c r="L5" s="328"/>
      <c r="M5" s="328"/>
      <c r="N5" s="328"/>
    </row>
    <row r="6" spans="1:14" s="333" customFormat="1" ht="138.75" customHeight="1">
      <c r="A6" s="2" t="s">
        <v>7</v>
      </c>
      <c r="B6" s="2" t="s">
        <v>13</v>
      </c>
      <c r="C6" s="2" t="s">
        <v>14</v>
      </c>
      <c r="D6" s="2" t="s">
        <v>8</v>
      </c>
      <c r="E6" s="3" t="s">
        <v>6</v>
      </c>
      <c r="F6" s="3" t="s">
        <v>3</v>
      </c>
      <c r="G6" s="3" t="s">
        <v>16</v>
      </c>
      <c r="H6" s="3" t="s">
        <v>0</v>
      </c>
      <c r="I6" s="3" t="s">
        <v>17</v>
      </c>
      <c r="J6" s="3" t="s">
        <v>18</v>
      </c>
      <c r="K6" s="3" t="s">
        <v>19</v>
      </c>
      <c r="L6" s="3" t="s">
        <v>1</v>
      </c>
      <c r="M6" s="3" t="s">
        <v>4</v>
      </c>
      <c r="N6" s="332"/>
    </row>
    <row r="7" spans="1:14" ht="21">
      <c r="A7" s="141">
        <v>1</v>
      </c>
      <c r="B7" s="141">
        <v>2</v>
      </c>
      <c r="C7" s="141">
        <v>3</v>
      </c>
      <c r="D7" s="141">
        <v>4</v>
      </c>
      <c r="E7" s="142">
        <v>5</v>
      </c>
      <c r="F7" s="142">
        <v>6</v>
      </c>
      <c r="G7" s="143">
        <v>7</v>
      </c>
      <c r="H7" s="143">
        <v>8</v>
      </c>
      <c r="I7" s="142">
        <v>9</v>
      </c>
      <c r="J7" s="142">
        <v>10</v>
      </c>
      <c r="K7" s="142">
        <v>11</v>
      </c>
      <c r="L7" s="142">
        <v>12</v>
      </c>
      <c r="M7" s="142">
        <v>13</v>
      </c>
      <c r="N7" s="328"/>
    </row>
    <row r="8" spans="1:14" s="379" customFormat="1" ht="76.5" customHeight="1">
      <c r="A8" s="656" t="s">
        <v>178</v>
      </c>
      <c r="B8" s="650" t="s">
        <v>78</v>
      </c>
      <c r="C8" s="656" t="s">
        <v>5</v>
      </c>
      <c r="D8" s="373" t="s">
        <v>11</v>
      </c>
      <c r="E8" s="384" t="s">
        <v>79</v>
      </c>
      <c r="F8" s="373" t="s">
        <v>22</v>
      </c>
      <c r="G8" s="385">
        <v>14</v>
      </c>
      <c r="H8" s="381">
        <v>7</v>
      </c>
      <c r="I8" s="377">
        <f t="shared" ref="I8" si="0">H8/G8*100</f>
        <v>50</v>
      </c>
      <c r="J8" s="653">
        <f>SUM(I8:I11)/4</f>
        <v>76.785714285714278</v>
      </c>
      <c r="K8" s="382" t="s">
        <v>24</v>
      </c>
      <c r="L8" s="380" t="s">
        <v>23</v>
      </c>
      <c r="M8" s="386"/>
      <c r="N8" s="378"/>
    </row>
    <row r="9" spans="1:14" s="379" customFormat="1" ht="76.5" customHeight="1">
      <c r="A9" s="657"/>
      <c r="B9" s="651"/>
      <c r="C9" s="657"/>
      <c r="D9" s="373" t="s">
        <v>11</v>
      </c>
      <c r="E9" s="387" t="s">
        <v>80</v>
      </c>
      <c r="F9" s="373" t="s">
        <v>22</v>
      </c>
      <c r="G9" s="385">
        <v>14</v>
      </c>
      <c r="H9" s="381">
        <v>8</v>
      </c>
      <c r="I9" s="377">
        <f>H9/G9*100</f>
        <v>57.142857142857139</v>
      </c>
      <c r="J9" s="654"/>
      <c r="K9" s="382" t="s">
        <v>24</v>
      </c>
      <c r="L9" s="380" t="s">
        <v>23</v>
      </c>
      <c r="M9" s="661"/>
      <c r="N9" s="378"/>
    </row>
    <row r="10" spans="1:14" ht="76.5" customHeight="1">
      <c r="A10" s="657"/>
      <c r="B10" s="651"/>
      <c r="C10" s="657"/>
      <c r="D10" s="334" t="s">
        <v>9</v>
      </c>
      <c r="E10" s="262" t="s">
        <v>179</v>
      </c>
      <c r="F10" s="142" t="s">
        <v>2</v>
      </c>
      <c r="G10" s="143">
        <v>0</v>
      </c>
      <c r="H10" s="147">
        <v>0</v>
      </c>
      <c r="I10" s="148">
        <v>100</v>
      </c>
      <c r="J10" s="654"/>
      <c r="K10" s="160" t="s">
        <v>24</v>
      </c>
      <c r="L10" s="143" t="s">
        <v>23</v>
      </c>
      <c r="M10" s="662"/>
      <c r="N10" s="328"/>
    </row>
    <row r="11" spans="1:14" ht="75.75" customHeight="1">
      <c r="A11" s="657"/>
      <c r="B11" s="652"/>
      <c r="C11" s="660"/>
      <c r="D11" s="334" t="s">
        <v>9</v>
      </c>
      <c r="E11" s="263" t="s">
        <v>180</v>
      </c>
      <c r="F11" s="142" t="s">
        <v>2</v>
      </c>
      <c r="G11" s="143">
        <v>0</v>
      </c>
      <c r="H11" s="147">
        <v>0</v>
      </c>
      <c r="I11" s="148">
        <v>100</v>
      </c>
      <c r="J11" s="655"/>
      <c r="K11" s="160" t="s">
        <v>24</v>
      </c>
      <c r="L11" s="143" t="s">
        <v>23</v>
      </c>
      <c r="M11" s="663"/>
      <c r="N11" s="328"/>
    </row>
    <row r="12" spans="1:14" s="379" customFormat="1" ht="63.75" customHeight="1">
      <c r="A12" s="657"/>
      <c r="B12" s="658" t="s">
        <v>85</v>
      </c>
      <c r="C12" s="656" t="s">
        <v>5</v>
      </c>
      <c r="D12" s="373" t="s">
        <v>11</v>
      </c>
      <c r="E12" s="374" t="s">
        <v>86</v>
      </c>
      <c r="F12" s="373" t="s">
        <v>20</v>
      </c>
      <c r="G12" s="380">
        <v>15600</v>
      </c>
      <c r="H12" s="381">
        <v>9039</v>
      </c>
      <c r="I12" s="377">
        <f>H12/G12*100</f>
        <v>57.942307692307693</v>
      </c>
      <c r="J12" s="653">
        <f>(I12+I13+I14+I15+I16+I17+I18+I19+I20)/9</f>
        <v>63.728456478456479</v>
      </c>
      <c r="K12" s="382" t="s">
        <v>24</v>
      </c>
      <c r="L12" s="380" t="s">
        <v>23</v>
      </c>
      <c r="M12" s="662"/>
      <c r="N12" s="378"/>
    </row>
    <row r="13" spans="1:14" s="379" customFormat="1" ht="63.75" customHeight="1">
      <c r="A13" s="657"/>
      <c r="B13" s="659"/>
      <c r="C13" s="657"/>
      <c r="D13" s="373" t="s">
        <v>11</v>
      </c>
      <c r="E13" s="374" t="s">
        <v>87</v>
      </c>
      <c r="F13" s="373" t="s">
        <v>20</v>
      </c>
      <c r="G13" s="380">
        <v>14800</v>
      </c>
      <c r="H13" s="381">
        <v>6000</v>
      </c>
      <c r="I13" s="377">
        <f t="shared" ref="I13:I28" si="1">H13/G13*100</f>
        <v>40.54054054054054</v>
      </c>
      <c r="J13" s="654"/>
      <c r="K13" s="382" t="s">
        <v>24</v>
      </c>
      <c r="L13" s="380" t="s">
        <v>23</v>
      </c>
      <c r="M13" s="663"/>
      <c r="N13" s="378"/>
    </row>
    <row r="14" spans="1:14" s="379" customFormat="1" ht="63.75" customHeight="1">
      <c r="A14" s="657"/>
      <c r="B14" s="659"/>
      <c r="C14" s="657"/>
      <c r="D14" s="373" t="s">
        <v>11</v>
      </c>
      <c r="E14" s="374" t="s">
        <v>88</v>
      </c>
      <c r="F14" s="373" t="s">
        <v>20</v>
      </c>
      <c r="G14" s="380">
        <v>150</v>
      </c>
      <c r="H14" s="381">
        <v>80</v>
      </c>
      <c r="I14" s="377">
        <f t="shared" si="1"/>
        <v>53.333333333333336</v>
      </c>
      <c r="J14" s="654"/>
      <c r="K14" s="382" t="s">
        <v>24</v>
      </c>
      <c r="L14" s="380" t="s">
        <v>23</v>
      </c>
      <c r="M14" s="383"/>
      <c r="N14" s="378"/>
    </row>
    <row r="15" spans="1:14" ht="109.5" customHeight="1">
      <c r="A15" s="657"/>
      <c r="B15" s="659"/>
      <c r="C15" s="657"/>
      <c r="D15" s="334" t="s">
        <v>9</v>
      </c>
      <c r="E15" s="341" t="s">
        <v>89</v>
      </c>
      <c r="F15" s="142" t="s">
        <v>2</v>
      </c>
      <c r="G15" s="143">
        <v>13</v>
      </c>
      <c r="H15" s="147">
        <v>11.4</v>
      </c>
      <c r="I15" s="148">
        <f t="shared" si="1"/>
        <v>87.692307692307693</v>
      </c>
      <c r="J15" s="654"/>
      <c r="K15" s="160" t="s">
        <v>24</v>
      </c>
      <c r="L15" s="143" t="s">
        <v>23</v>
      </c>
      <c r="M15" s="661"/>
      <c r="N15" s="328"/>
    </row>
    <row r="16" spans="1:14" ht="87" customHeight="1">
      <c r="A16" s="657"/>
      <c r="B16" s="659"/>
      <c r="C16" s="657"/>
      <c r="D16" s="334" t="s">
        <v>9</v>
      </c>
      <c r="E16" s="341" t="s">
        <v>90</v>
      </c>
      <c r="F16" s="142" t="s">
        <v>22</v>
      </c>
      <c r="G16" s="143">
        <v>14</v>
      </c>
      <c r="H16" s="147">
        <v>8</v>
      </c>
      <c r="I16" s="148">
        <f t="shared" si="1"/>
        <v>57.142857142857139</v>
      </c>
      <c r="J16" s="654"/>
      <c r="K16" s="160" t="s">
        <v>24</v>
      </c>
      <c r="L16" s="143" t="s">
        <v>23</v>
      </c>
      <c r="M16" s="663"/>
      <c r="N16" s="328"/>
    </row>
    <row r="17" spans="1:14" ht="87" customHeight="1">
      <c r="A17" s="657"/>
      <c r="B17" s="659"/>
      <c r="C17" s="657"/>
      <c r="D17" s="334" t="s">
        <v>9</v>
      </c>
      <c r="E17" s="341" t="s">
        <v>91</v>
      </c>
      <c r="F17" s="142" t="s">
        <v>2</v>
      </c>
      <c r="G17" s="143">
        <v>0.5</v>
      </c>
      <c r="H17" s="152">
        <v>0.4</v>
      </c>
      <c r="I17" s="148">
        <f t="shared" si="1"/>
        <v>80</v>
      </c>
      <c r="J17" s="654"/>
      <c r="K17" s="143"/>
      <c r="L17" s="143" t="s">
        <v>23</v>
      </c>
      <c r="M17" s="661"/>
      <c r="N17" s="328"/>
    </row>
    <row r="18" spans="1:14" ht="87" customHeight="1">
      <c r="A18" s="657" t="s">
        <v>178</v>
      </c>
      <c r="B18" s="344"/>
      <c r="C18" s="342"/>
      <c r="D18" s="334" t="s">
        <v>9</v>
      </c>
      <c r="E18" s="341" t="s">
        <v>82</v>
      </c>
      <c r="F18" s="142" t="s">
        <v>22</v>
      </c>
      <c r="G18" s="143">
        <v>14</v>
      </c>
      <c r="H18" s="147">
        <v>7</v>
      </c>
      <c r="I18" s="148">
        <f t="shared" si="1"/>
        <v>50</v>
      </c>
      <c r="J18" s="654"/>
      <c r="K18" s="160" t="s">
        <v>24</v>
      </c>
      <c r="L18" s="143" t="s">
        <v>23</v>
      </c>
      <c r="M18" s="662"/>
      <c r="N18" s="328"/>
    </row>
    <row r="19" spans="1:14" ht="87" customHeight="1">
      <c r="A19" s="657"/>
      <c r="B19" s="664" t="s">
        <v>85</v>
      </c>
      <c r="C19" s="657" t="s">
        <v>5</v>
      </c>
      <c r="D19" s="334" t="s">
        <v>9</v>
      </c>
      <c r="E19" s="341" t="s">
        <v>92</v>
      </c>
      <c r="F19" s="142" t="s">
        <v>2</v>
      </c>
      <c r="G19" s="143">
        <v>3</v>
      </c>
      <c r="H19" s="147">
        <v>2.8</v>
      </c>
      <c r="I19" s="148">
        <f t="shared" si="1"/>
        <v>93.333333333333329</v>
      </c>
      <c r="J19" s="654">
        <f>J12</f>
        <v>63.728456478456479</v>
      </c>
      <c r="K19" s="160" t="s">
        <v>24</v>
      </c>
      <c r="L19" s="143" t="s">
        <v>23</v>
      </c>
      <c r="M19" s="663"/>
      <c r="N19" s="328"/>
    </row>
    <row r="20" spans="1:14" ht="87" customHeight="1">
      <c r="A20" s="657"/>
      <c r="B20" s="665"/>
      <c r="C20" s="660"/>
      <c r="D20" s="334" t="s">
        <v>9</v>
      </c>
      <c r="E20" s="341" t="s">
        <v>93</v>
      </c>
      <c r="F20" s="142" t="s">
        <v>22</v>
      </c>
      <c r="G20" s="143">
        <v>28</v>
      </c>
      <c r="H20" s="147">
        <v>15</v>
      </c>
      <c r="I20" s="148">
        <f t="shared" si="1"/>
        <v>53.571428571428569</v>
      </c>
      <c r="J20" s="655"/>
      <c r="K20" s="160" t="s">
        <v>24</v>
      </c>
      <c r="L20" s="143" t="s">
        <v>23</v>
      </c>
      <c r="M20" s="155"/>
      <c r="N20" s="328"/>
    </row>
    <row r="21" spans="1:14" s="379" customFormat="1" ht="87" customHeight="1">
      <c r="A21" s="657"/>
      <c r="B21" s="666" t="s">
        <v>94</v>
      </c>
      <c r="C21" s="656" t="s">
        <v>15</v>
      </c>
      <c r="D21" s="373" t="s">
        <v>11</v>
      </c>
      <c r="E21" s="374" t="s">
        <v>95</v>
      </c>
      <c r="F21" s="373" t="s">
        <v>22</v>
      </c>
      <c r="G21" s="380">
        <v>4545</v>
      </c>
      <c r="H21" s="381">
        <v>4616</v>
      </c>
      <c r="I21" s="377">
        <f t="shared" si="1"/>
        <v>101.56215621562157</v>
      </c>
      <c r="J21" s="653">
        <f>SUM(I21:I24)/4</f>
        <v>98.496599659965995</v>
      </c>
      <c r="K21" s="382" t="s">
        <v>24</v>
      </c>
      <c r="L21" s="380" t="s">
        <v>23</v>
      </c>
      <c r="M21" s="662"/>
      <c r="N21" s="378"/>
    </row>
    <row r="22" spans="1:14" ht="87" customHeight="1">
      <c r="A22" s="657"/>
      <c r="B22" s="667"/>
      <c r="C22" s="660"/>
      <c r="D22" s="142" t="s">
        <v>9</v>
      </c>
      <c r="E22" s="341" t="s">
        <v>181</v>
      </c>
      <c r="F22" s="142" t="s">
        <v>2</v>
      </c>
      <c r="G22" s="143">
        <v>22</v>
      </c>
      <c r="H22" s="147">
        <v>21</v>
      </c>
      <c r="I22" s="148">
        <f t="shared" si="1"/>
        <v>95.454545454545453</v>
      </c>
      <c r="J22" s="654"/>
      <c r="K22" s="160" t="s">
        <v>24</v>
      </c>
      <c r="L22" s="143" t="s">
        <v>23</v>
      </c>
      <c r="M22" s="663"/>
      <c r="N22" s="328"/>
    </row>
    <row r="23" spans="1:14" ht="87" customHeight="1">
      <c r="A23" s="657"/>
      <c r="B23" s="667"/>
      <c r="C23" s="323" t="s">
        <v>15</v>
      </c>
      <c r="D23" s="142" t="s">
        <v>9</v>
      </c>
      <c r="E23" s="341" t="s">
        <v>182</v>
      </c>
      <c r="F23" s="142" t="s">
        <v>2</v>
      </c>
      <c r="G23" s="143">
        <v>66</v>
      </c>
      <c r="H23" s="147">
        <v>64</v>
      </c>
      <c r="I23" s="148">
        <f t="shared" si="1"/>
        <v>96.969696969696969</v>
      </c>
      <c r="J23" s="654"/>
      <c r="K23" s="160"/>
      <c r="L23" s="143" t="s">
        <v>23</v>
      </c>
      <c r="M23" s="325"/>
      <c r="N23" s="328"/>
    </row>
    <row r="24" spans="1:14" ht="87" customHeight="1">
      <c r="A24" s="657"/>
      <c r="B24" s="668"/>
      <c r="C24" s="323" t="s">
        <v>15</v>
      </c>
      <c r="D24" s="142" t="s">
        <v>9</v>
      </c>
      <c r="E24" s="341" t="s">
        <v>183</v>
      </c>
      <c r="F24" s="142" t="s">
        <v>2</v>
      </c>
      <c r="G24" s="143">
        <v>0</v>
      </c>
      <c r="H24" s="147">
        <v>1.5</v>
      </c>
      <c r="I24" s="148">
        <v>100</v>
      </c>
      <c r="J24" s="655"/>
      <c r="K24" s="160"/>
      <c r="L24" s="143" t="s">
        <v>23</v>
      </c>
      <c r="M24" s="325"/>
      <c r="N24" s="328"/>
    </row>
    <row r="25" spans="1:14" s="379" customFormat="1" ht="87" customHeight="1">
      <c r="A25" s="657"/>
      <c r="B25" s="669" t="s">
        <v>96</v>
      </c>
      <c r="C25" s="656" t="s">
        <v>15</v>
      </c>
      <c r="D25" s="373" t="s">
        <v>11</v>
      </c>
      <c r="E25" s="374" t="s">
        <v>97</v>
      </c>
      <c r="F25" s="373" t="s">
        <v>20</v>
      </c>
      <c r="G25" s="380">
        <v>6800</v>
      </c>
      <c r="H25" s="381">
        <v>4216</v>
      </c>
      <c r="I25" s="377">
        <f>H25/G25*100</f>
        <v>62</v>
      </c>
      <c r="J25" s="653">
        <f>SUM(I25:I28)/4</f>
        <v>77.959807073954977</v>
      </c>
      <c r="K25" s="382" t="s">
        <v>24</v>
      </c>
      <c r="L25" s="380" t="s">
        <v>23</v>
      </c>
      <c r="M25" s="672"/>
      <c r="N25" s="378"/>
    </row>
    <row r="26" spans="1:14" s="379" customFormat="1" ht="87" customHeight="1">
      <c r="A26" s="657"/>
      <c r="B26" s="670"/>
      <c r="C26" s="660"/>
      <c r="D26" s="373" t="s">
        <v>11</v>
      </c>
      <c r="E26" s="374" t="s">
        <v>184</v>
      </c>
      <c r="F26" s="375" t="s">
        <v>22</v>
      </c>
      <c r="G26" s="376">
        <v>311</v>
      </c>
      <c r="H26" s="376">
        <v>155</v>
      </c>
      <c r="I26" s="377">
        <f>H26/G26*100</f>
        <v>49.839228295819936</v>
      </c>
      <c r="J26" s="654"/>
      <c r="K26" s="375" t="s">
        <v>30</v>
      </c>
      <c r="L26" s="376" t="s">
        <v>23</v>
      </c>
      <c r="M26" s="673"/>
      <c r="N26" s="378"/>
    </row>
    <row r="27" spans="1:14" s="335" customFormat="1" ht="87" customHeight="1">
      <c r="A27" s="657"/>
      <c r="B27" s="670"/>
      <c r="C27" s="142" t="s">
        <v>15</v>
      </c>
      <c r="D27" s="142" t="s">
        <v>9</v>
      </c>
      <c r="E27" s="341" t="s">
        <v>185</v>
      </c>
      <c r="F27" s="142" t="s">
        <v>2</v>
      </c>
      <c r="G27" s="143">
        <v>0</v>
      </c>
      <c r="H27" s="152">
        <v>0</v>
      </c>
      <c r="I27" s="148">
        <v>100</v>
      </c>
      <c r="J27" s="654"/>
      <c r="K27" s="142"/>
      <c r="L27" s="143" t="s">
        <v>23</v>
      </c>
      <c r="M27" s="160"/>
    </row>
    <row r="28" spans="1:14" s="336" customFormat="1" ht="87" customHeight="1">
      <c r="A28" s="660"/>
      <c r="B28" s="671"/>
      <c r="C28" s="324" t="s">
        <v>15</v>
      </c>
      <c r="D28" s="324" t="s">
        <v>9</v>
      </c>
      <c r="E28" s="341" t="s">
        <v>186</v>
      </c>
      <c r="F28" s="324" t="s">
        <v>2</v>
      </c>
      <c r="G28" s="153">
        <v>100</v>
      </c>
      <c r="H28" s="164">
        <v>100</v>
      </c>
      <c r="I28" s="148">
        <f t="shared" si="1"/>
        <v>100</v>
      </c>
      <c r="J28" s="655"/>
      <c r="K28" s="324"/>
      <c r="L28" s="153" t="s">
        <v>23</v>
      </c>
      <c r="M28" s="326"/>
      <c r="N28" s="137">
        <v>4586633</v>
      </c>
    </row>
    <row r="29" spans="1:14" ht="21">
      <c r="A29" s="337" t="s">
        <v>26</v>
      </c>
      <c r="B29" s="338"/>
      <c r="C29" s="338"/>
      <c r="D29" s="338"/>
      <c r="E29" s="338"/>
      <c r="F29" s="338"/>
      <c r="G29" s="339"/>
      <c r="H29" s="339"/>
      <c r="I29" s="338"/>
      <c r="J29" s="340"/>
      <c r="K29" s="338"/>
      <c r="L29" s="338"/>
      <c r="M29" s="338"/>
      <c r="N29" s="399">
        <f>N28/G30</f>
        <v>108.60048775867784</v>
      </c>
    </row>
    <row r="30" spans="1:14" ht="21">
      <c r="A30" s="328"/>
      <c r="B30" s="328"/>
      <c r="C30" s="329"/>
      <c r="D30" s="328"/>
      <c r="E30" s="328"/>
      <c r="F30" s="328"/>
      <c r="G30" s="378">
        <f>G26+G25+G14+G13+G12+G9+G8+G21</f>
        <v>42234</v>
      </c>
      <c r="H30" s="328"/>
      <c r="I30" s="328"/>
      <c r="J30" s="328"/>
      <c r="K30" s="328"/>
      <c r="L30" s="328"/>
      <c r="M30" s="328"/>
      <c r="N30" s="400">
        <f>N28/G31</f>
        <v>129.44158153186206</v>
      </c>
    </row>
    <row r="31" spans="1:14" ht="21">
      <c r="A31" s="328"/>
      <c r="B31" s="328"/>
      <c r="C31" s="329"/>
      <c r="D31" s="328"/>
      <c r="E31" s="328"/>
      <c r="F31" s="328"/>
      <c r="G31" s="328">
        <f>G26+G21+G14+G13+G12+G9+G8</f>
        <v>35434</v>
      </c>
      <c r="H31" s="328"/>
      <c r="I31" s="328"/>
      <c r="J31" s="328"/>
      <c r="K31" s="328"/>
      <c r="L31" s="328"/>
      <c r="M31" s="328"/>
      <c r="N31" s="328"/>
    </row>
    <row r="32" spans="1:14" ht="21">
      <c r="A32" s="328" t="s">
        <v>187</v>
      </c>
      <c r="B32" s="328"/>
      <c r="C32" s="329"/>
      <c r="D32" s="328"/>
      <c r="E32" s="328"/>
      <c r="F32" s="328" t="s">
        <v>188</v>
      </c>
      <c r="G32" s="328"/>
      <c r="H32" s="328"/>
      <c r="I32" s="328"/>
      <c r="J32" s="328"/>
      <c r="K32" s="328"/>
      <c r="L32" s="328"/>
      <c r="M32" s="328"/>
      <c r="N32" s="328"/>
    </row>
    <row r="33" spans="1:14" ht="21">
      <c r="A33" s="328"/>
      <c r="B33" s="328"/>
      <c r="C33" s="329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</row>
  </sheetData>
  <mergeCells count="26">
    <mergeCell ref="M9:M11"/>
    <mergeCell ref="M12:M13"/>
    <mergeCell ref="M17:M19"/>
    <mergeCell ref="A18:A28"/>
    <mergeCell ref="B19:B20"/>
    <mergeCell ref="C19:C20"/>
    <mergeCell ref="J19:J20"/>
    <mergeCell ref="J21:J24"/>
    <mergeCell ref="M15:M16"/>
    <mergeCell ref="B21:B24"/>
    <mergeCell ref="C21:C22"/>
    <mergeCell ref="M21:M22"/>
    <mergeCell ref="B25:B28"/>
    <mergeCell ref="C25:C26"/>
    <mergeCell ref="M25:M26"/>
    <mergeCell ref="J25:J28"/>
    <mergeCell ref="A8:A17"/>
    <mergeCell ref="B12:B17"/>
    <mergeCell ref="C12:C17"/>
    <mergeCell ref="C8:C11"/>
    <mergeCell ref="J12:J18"/>
    <mergeCell ref="C2:J2"/>
    <mergeCell ref="C3:J3"/>
    <mergeCell ref="C4:J4"/>
    <mergeCell ref="B8:B11"/>
    <mergeCell ref="J8:J11"/>
  </mergeCells>
  <pageMargins left="0.70866141732283472" right="0.16" top="0.74803149606299213" bottom="0.33" header="0.31496062992125984" footer="0.31496062992125984"/>
  <pageSetup paperSize="9" scale="46" fitToHeight="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N33"/>
  <sheetViews>
    <sheetView topLeftCell="A6" zoomScale="50" zoomScaleNormal="50" workbookViewId="0">
      <pane ySplit="1" topLeftCell="A25" activePane="bottomLeft" state="frozen"/>
      <selection activeCell="A6" sqref="A6"/>
      <selection pane="bottomLeft" activeCell="N30" sqref="N30:N31"/>
    </sheetView>
  </sheetViews>
  <sheetFormatPr defaultRowHeight="15"/>
  <cols>
    <col min="1" max="1" width="15.42578125" style="1" customWidth="1"/>
    <col min="2" max="2" width="16.85546875" style="1" customWidth="1"/>
    <col min="3" max="3" width="20.7109375" style="1" customWidth="1"/>
    <col min="4" max="4" width="18.28515625" style="1" customWidth="1"/>
    <col min="5" max="5" width="36.7109375" style="1" customWidth="1"/>
    <col min="6" max="6" width="18.140625" style="1" customWidth="1"/>
    <col min="7" max="7" width="16.140625" style="1" customWidth="1"/>
    <col min="8" max="8" width="17.28515625" style="1" customWidth="1"/>
    <col min="9" max="9" width="20.140625" style="1" customWidth="1"/>
    <col min="10" max="10" width="22.140625" style="1" customWidth="1"/>
    <col min="11" max="11" width="16.42578125" style="1" customWidth="1"/>
    <col min="12" max="12" width="15" style="1" customWidth="1"/>
    <col min="13" max="13" width="15.85546875" style="1" customWidth="1"/>
    <col min="14" max="14" width="33.7109375" style="1" customWidth="1"/>
    <col min="15" max="16384" width="9.140625" style="1"/>
  </cols>
  <sheetData>
    <row r="1" spans="1:14" ht="21">
      <c r="A1" s="137"/>
      <c r="B1" s="137"/>
      <c r="C1" s="137"/>
      <c r="D1" s="138"/>
      <c r="E1" s="137"/>
      <c r="F1" s="138"/>
      <c r="G1" s="139"/>
      <c r="H1" s="139"/>
      <c r="I1" s="137"/>
      <c r="J1" s="137"/>
      <c r="K1" s="137"/>
      <c r="L1" s="140"/>
      <c r="M1" s="137"/>
      <c r="N1" s="137"/>
    </row>
    <row r="2" spans="1:14" ht="21" customHeight="1">
      <c r="A2" s="137"/>
      <c r="B2" s="137"/>
      <c r="C2" s="649" t="s">
        <v>175</v>
      </c>
      <c r="D2" s="649"/>
      <c r="E2" s="649"/>
      <c r="F2" s="649"/>
      <c r="G2" s="649"/>
      <c r="H2" s="649"/>
      <c r="I2" s="649"/>
      <c r="J2" s="649"/>
      <c r="K2" s="137"/>
      <c r="L2" s="137"/>
      <c r="M2" s="137"/>
      <c r="N2" s="137"/>
    </row>
    <row r="3" spans="1:14" ht="15" customHeight="1">
      <c r="A3" s="137"/>
      <c r="B3" s="137"/>
      <c r="C3" s="649" t="s">
        <v>176</v>
      </c>
      <c r="D3" s="649"/>
      <c r="E3" s="649"/>
      <c r="F3" s="649"/>
      <c r="G3" s="649"/>
      <c r="H3" s="649"/>
      <c r="I3" s="649"/>
      <c r="J3" s="649"/>
      <c r="K3" s="137"/>
      <c r="L3" s="137"/>
      <c r="M3" s="137"/>
      <c r="N3" s="137"/>
    </row>
    <row r="4" spans="1:14" ht="43.5" customHeight="1">
      <c r="A4" s="137"/>
      <c r="B4" s="137"/>
      <c r="C4" s="649" t="s">
        <v>190</v>
      </c>
      <c r="D4" s="649"/>
      <c r="E4" s="649"/>
      <c r="F4" s="649"/>
      <c r="G4" s="649"/>
      <c r="H4" s="649"/>
      <c r="I4" s="649"/>
      <c r="J4" s="649"/>
      <c r="K4" s="137"/>
      <c r="L4" s="137"/>
      <c r="M4" s="137"/>
      <c r="N4" s="137"/>
    </row>
    <row r="5" spans="1:14" ht="21">
      <c r="A5" s="137"/>
      <c r="B5" s="137"/>
      <c r="C5" s="137"/>
      <c r="D5" s="138"/>
      <c r="E5" s="137"/>
      <c r="F5" s="138"/>
      <c r="G5" s="139"/>
      <c r="H5" s="139"/>
      <c r="I5" s="137"/>
      <c r="J5" s="137"/>
      <c r="K5" s="137"/>
      <c r="L5" s="137"/>
      <c r="M5" s="137"/>
      <c r="N5" s="137"/>
    </row>
    <row r="6" spans="1:14" s="261" customFormat="1" ht="215.25" customHeight="1">
      <c r="A6" s="257" t="s">
        <v>7</v>
      </c>
      <c r="B6" s="257" t="s">
        <v>13</v>
      </c>
      <c r="C6" s="257" t="s">
        <v>14</v>
      </c>
      <c r="D6" s="257" t="s">
        <v>8</v>
      </c>
      <c r="E6" s="258" t="s">
        <v>6</v>
      </c>
      <c r="F6" s="258" t="s">
        <v>3</v>
      </c>
      <c r="G6" s="259" t="s">
        <v>16</v>
      </c>
      <c r="H6" s="259" t="s">
        <v>0</v>
      </c>
      <c r="I6" s="258" t="s">
        <v>17</v>
      </c>
      <c r="J6" s="258" t="s">
        <v>18</v>
      </c>
      <c r="K6" s="258" t="s">
        <v>19</v>
      </c>
      <c r="L6" s="258" t="s">
        <v>1</v>
      </c>
      <c r="M6" s="258" t="s">
        <v>4</v>
      </c>
      <c r="N6" s="260"/>
    </row>
    <row r="7" spans="1:14" ht="21">
      <c r="A7" s="141">
        <v>1</v>
      </c>
      <c r="B7" s="141">
        <v>2</v>
      </c>
      <c r="C7" s="141">
        <v>3</v>
      </c>
      <c r="D7" s="141">
        <v>4</v>
      </c>
      <c r="E7" s="142">
        <v>5</v>
      </c>
      <c r="F7" s="142">
        <v>6</v>
      </c>
      <c r="G7" s="143">
        <v>7</v>
      </c>
      <c r="H7" s="143">
        <v>8</v>
      </c>
      <c r="I7" s="142">
        <v>9</v>
      </c>
      <c r="J7" s="142">
        <v>10</v>
      </c>
      <c r="K7" s="142">
        <v>11</v>
      </c>
      <c r="L7" s="142">
        <v>12</v>
      </c>
      <c r="M7" s="142">
        <v>13</v>
      </c>
      <c r="N7" s="137"/>
    </row>
    <row r="8" spans="1:14" s="391" customFormat="1" ht="105.75" customHeight="1">
      <c r="A8" s="380" t="s">
        <v>191</v>
      </c>
      <c r="B8" s="380" t="s">
        <v>78</v>
      </c>
      <c r="C8" s="380" t="s">
        <v>5</v>
      </c>
      <c r="D8" s="388" t="s">
        <v>11</v>
      </c>
      <c r="E8" s="384" t="s">
        <v>79</v>
      </c>
      <c r="F8" s="373" t="s">
        <v>22</v>
      </c>
      <c r="G8" s="385">
        <v>22</v>
      </c>
      <c r="H8" s="381">
        <v>14</v>
      </c>
      <c r="I8" s="377">
        <f t="shared" ref="I8:I22" si="0">H8/G8*100</f>
        <v>63.636363636363633</v>
      </c>
      <c r="J8" s="397">
        <f>(I8+I9+I10+I11)/6</f>
        <v>35.731060606060602</v>
      </c>
      <c r="K8" s="389" t="s">
        <v>24</v>
      </c>
      <c r="L8" s="380" t="s">
        <v>23</v>
      </c>
      <c r="M8" s="386"/>
      <c r="N8" s="390"/>
    </row>
    <row r="9" spans="1:14" s="391" customFormat="1" ht="105.75" customHeight="1">
      <c r="A9" s="656" t="s">
        <v>178</v>
      </c>
      <c r="B9" s="656" t="s">
        <v>78</v>
      </c>
      <c r="C9" s="656" t="s">
        <v>5</v>
      </c>
      <c r="D9" s="388" t="s">
        <v>11</v>
      </c>
      <c r="E9" s="398" t="s">
        <v>80</v>
      </c>
      <c r="F9" s="373" t="s">
        <v>22</v>
      </c>
      <c r="G9" s="385">
        <v>16</v>
      </c>
      <c r="H9" s="381">
        <v>7</v>
      </c>
      <c r="I9" s="377">
        <f t="shared" si="0"/>
        <v>43.75</v>
      </c>
      <c r="J9" s="653"/>
      <c r="K9" s="389" t="s">
        <v>24</v>
      </c>
      <c r="L9" s="380" t="s">
        <v>23</v>
      </c>
      <c r="M9" s="661"/>
      <c r="N9" s="390"/>
    </row>
    <row r="10" spans="1:14" ht="126.75" customHeight="1">
      <c r="A10" s="657"/>
      <c r="B10" s="657"/>
      <c r="C10" s="657"/>
      <c r="D10" s="144" t="s">
        <v>9</v>
      </c>
      <c r="E10" s="262" t="s">
        <v>179</v>
      </c>
      <c r="F10" s="142" t="s">
        <v>2</v>
      </c>
      <c r="G10" s="143">
        <v>100</v>
      </c>
      <c r="H10" s="147">
        <v>44</v>
      </c>
      <c r="I10" s="148">
        <f t="shared" si="0"/>
        <v>44</v>
      </c>
      <c r="J10" s="654"/>
      <c r="K10" s="149" t="s">
        <v>24</v>
      </c>
      <c r="L10" s="143" t="s">
        <v>23</v>
      </c>
      <c r="M10" s="662"/>
      <c r="N10" s="137"/>
    </row>
    <row r="11" spans="1:14" ht="141.75">
      <c r="A11" s="660"/>
      <c r="B11" s="660"/>
      <c r="C11" s="660"/>
      <c r="D11" s="144" t="s">
        <v>9</v>
      </c>
      <c r="E11" s="146" t="s">
        <v>180</v>
      </c>
      <c r="F11" s="142" t="s">
        <v>2</v>
      </c>
      <c r="G11" s="143">
        <v>100</v>
      </c>
      <c r="H11" s="147">
        <v>63</v>
      </c>
      <c r="I11" s="148">
        <f t="shared" si="0"/>
        <v>63</v>
      </c>
      <c r="J11" s="655"/>
      <c r="K11" s="149" t="s">
        <v>24</v>
      </c>
      <c r="L11" s="143" t="s">
        <v>23</v>
      </c>
      <c r="M11" s="663"/>
      <c r="N11" s="137"/>
    </row>
    <row r="12" spans="1:14" s="391" customFormat="1" ht="209.25" customHeight="1">
      <c r="A12" s="674"/>
      <c r="B12" s="676" t="s">
        <v>85</v>
      </c>
      <c r="C12" s="678" t="s">
        <v>5</v>
      </c>
      <c r="D12" s="388" t="s">
        <v>11</v>
      </c>
      <c r="E12" s="380" t="s">
        <v>86</v>
      </c>
      <c r="F12" s="373" t="s">
        <v>20</v>
      </c>
      <c r="G12" s="380">
        <v>3800</v>
      </c>
      <c r="H12" s="381">
        <v>2155</v>
      </c>
      <c r="I12" s="377">
        <f t="shared" si="0"/>
        <v>56.71052631578948</v>
      </c>
      <c r="J12" s="679">
        <f>(I12+I13+I14+I15+I16+I17+I18+I19+I20)/9</f>
        <v>42.27065455826979</v>
      </c>
      <c r="K12" s="389" t="s">
        <v>24</v>
      </c>
      <c r="L12" s="393" t="s">
        <v>23</v>
      </c>
      <c r="M12" s="681"/>
      <c r="N12" s="390"/>
    </row>
    <row r="13" spans="1:14" s="391" customFormat="1" ht="101.25">
      <c r="A13" s="675"/>
      <c r="B13" s="677"/>
      <c r="C13" s="675"/>
      <c r="D13" s="388" t="s">
        <v>11</v>
      </c>
      <c r="E13" s="394" t="s">
        <v>87</v>
      </c>
      <c r="F13" s="373" t="s">
        <v>20</v>
      </c>
      <c r="G13" s="380">
        <v>6490</v>
      </c>
      <c r="H13" s="381">
        <v>3560</v>
      </c>
      <c r="I13" s="377">
        <f>H13/G13*100</f>
        <v>54.853620955315876</v>
      </c>
      <c r="J13" s="680"/>
      <c r="K13" s="389" t="s">
        <v>24</v>
      </c>
      <c r="L13" s="380" t="s">
        <v>23</v>
      </c>
      <c r="M13" s="682"/>
      <c r="N13" s="390"/>
    </row>
    <row r="14" spans="1:14" s="391" customFormat="1" ht="159" customHeight="1">
      <c r="A14" s="395" t="s">
        <v>191</v>
      </c>
      <c r="B14" s="395" t="s">
        <v>85</v>
      </c>
      <c r="C14" s="395" t="s">
        <v>5</v>
      </c>
      <c r="D14" s="388" t="s">
        <v>11</v>
      </c>
      <c r="E14" s="393" t="s">
        <v>88</v>
      </c>
      <c r="F14" s="373" t="s">
        <v>20</v>
      </c>
      <c r="G14" s="380">
        <v>150</v>
      </c>
      <c r="H14" s="381">
        <v>76</v>
      </c>
      <c r="I14" s="377">
        <f t="shared" si="0"/>
        <v>50.666666666666671</v>
      </c>
      <c r="J14" s="396"/>
      <c r="K14" s="389" t="s">
        <v>24</v>
      </c>
      <c r="L14" s="380" t="s">
        <v>23</v>
      </c>
      <c r="M14" s="383"/>
      <c r="N14" s="390"/>
    </row>
    <row r="15" spans="1:14" ht="178.5" customHeight="1">
      <c r="A15" s="656" t="s">
        <v>191</v>
      </c>
      <c r="B15" s="656" t="s">
        <v>85</v>
      </c>
      <c r="C15" s="656" t="s">
        <v>5</v>
      </c>
      <c r="D15" s="144" t="s">
        <v>9</v>
      </c>
      <c r="E15" s="143" t="s">
        <v>89</v>
      </c>
      <c r="F15" s="142" t="s">
        <v>2</v>
      </c>
      <c r="G15" s="143">
        <v>10</v>
      </c>
      <c r="H15" s="147">
        <v>5</v>
      </c>
      <c r="I15" s="148"/>
      <c r="J15" s="653">
        <v>100</v>
      </c>
      <c r="K15" s="149" t="s">
        <v>24</v>
      </c>
      <c r="L15" s="143" t="s">
        <v>23</v>
      </c>
      <c r="M15" s="661"/>
      <c r="N15" s="137"/>
    </row>
    <row r="16" spans="1:14" ht="196.5" customHeight="1">
      <c r="A16" s="660"/>
      <c r="B16" s="660"/>
      <c r="C16" s="660"/>
      <c r="D16" s="144" t="s">
        <v>9</v>
      </c>
      <c r="E16" s="143" t="s">
        <v>90</v>
      </c>
      <c r="F16" s="142" t="s">
        <v>22</v>
      </c>
      <c r="G16" s="143">
        <v>22</v>
      </c>
      <c r="H16" s="147">
        <v>14</v>
      </c>
      <c r="I16" s="148">
        <f t="shared" si="0"/>
        <v>63.636363636363633</v>
      </c>
      <c r="J16" s="655"/>
      <c r="K16" s="149" t="s">
        <v>24</v>
      </c>
      <c r="L16" s="143" t="s">
        <v>23</v>
      </c>
      <c r="M16" s="663"/>
      <c r="N16" s="137"/>
    </row>
    <row r="17" spans="1:14" ht="170.25" customHeight="1">
      <c r="A17" s="656" t="s">
        <v>191</v>
      </c>
      <c r="B17" s="656" t="s">
        <v>85</v>
      </c>
      <c r="C17" s="656" t="s">
        <v>5</v>
      </c>
      <c r="D17" s="144" t="s">
        <v>9</v>
      </c>
      <c r="E17" s="143" t="s">
        <v>91</v>
      </c>
      <c r="F17" s="142" t="s">
        <v>2</v>
      </c>
      <c r="G17" s="143">
        <v>9</v>
      </c>
      <c r="H17" s="152">
        <v>5</v>
      </c>
      <c r="I17" s="148">
        <f t="shared" si="0"/>
        <v>55.555555555555557</v>
      </c>
      <c r="J17" s="653"/>
      <c r="K17" s="143"/>
      <c r="L17" s="143" t="s">
        <v>23</v>
      </c>
      <c r="M17" s="661"/>
      <c r="N17" s="137"/>
    </row>
    <row r="18" spans="1:14" ht="197.25" customHeight="1">
      <c r="A18" s="657"/>
      <c r="B18" s="657"/>
      <c r="C18" s="657"/>
      <c r="D18" s="144" t="s">
        <v>9</v>
      </c>
      <c r="E18" s="143" t="s">
        <v>82</v>
      </c>
      <c r="F18" s="142" t="s">
        <v>22</v>
      </c>
      <c r="G18" s="143">
        <v>16</v>
      </c>
      <c r="H18" s="147">
        <v>7</v>
      </c>
      <c r="I18" s="148">
        <f t="shared" si="0"/>
        <v>43.75</v>
      </c>
      <c r="J18" s="654"/>
      <c r="K18" s="149" t="s">
        <v>24</v>
      </c>
      <c r="L18" s="151" t="s">
        <v>23</v>
      </c>
      <c r="M18" s="662"/>
      <c r="N18" s="137"/>
    </row>
    <row r="19" spans="1:14" ht="213" customHeight="1">
      <c r="A19" s="660"/>
      <c r="B19" s="660"/>
      <c r="C19" s="660"/>
      <c r="D19" s="144" t="s">
        <v>9</v>
      </c>
      <c r="E19" s="145" t="s">
        <v>92</v>
      </c>
      <c r="F19" s="142" t="s">
        <v>2</v>
      </c>
      <c r="G19" s="143">
        <v>19</v>
      </c>
      <c r="H19" s="147">
        <v>10</v>
      </c>
      <c r="I19" s="148"/>
      <c r="J19" s="655"/>
      <c r="K19" s="149" t="s">
        <v>24</v>
      </c>
      <c r="L19" s="143" t="s">
        <v>23</v>
      </c>
      <c r="M19" s="663"/>
      <c r="N19" s="137"/>
    </row>
    <row r="20" spans="1:14" ht="191.25" customHeight="1">
      <c r="A20" s="656" t="s">
        <v>191</v>
      </c>
      <c r="B20" s="153" t="s">
        <v>85</v>
      </c>
      <c r="C20" s="153" t="s">
        <v>5</v>
      </c>
      <c r="D20" s="144" t="s">
        <v>9</v>
      </c>
      <c r="E20" s="150" t="s">
        <v>93</v>
      </c>
      <c r="F20" s="142" t="s">
        <v>22</v>
      </c>
      <c r="G20" s="143">
        <v>38</v>
      </c>
      <c r="H20" s="147">
        <v>21</v>
      </c>
      <c r="I20" s="148">
        <f t="shared" si="0"/>
        <v>55.26315789473685</v>
      </c>
      <c r="J20" s="154"/>
      <c r="K20" s="149" t="s">
        <v>24</v>
      </c>
      <c r="L20" s="143" t="s">
        <v>23</v>
      </c>
      <c r="M20" s="155"/>
      <c r="N20" s="137"/>
    </row>
    <row r="21" spans="1:14" s="391" customFormat="1" ht="117" customHeight="1">
      <c r="A21" s="657"/>
      <c r="B21" s="656" t="s">
        <v>94</v>
      </c>
      <c r="C21" s="656" t="s">
        <v>15</v>
      </c>
      <c r="D21" s="388" t="s">
        <v>11</v>
      </c>
      <c r="E21" s="380" t="s">
        <v>95</v>
      </c>
      <c r="F21" s="373" t="s">
        <v>22</v>
      </c>
      <c r="G21" s="380">
        <v>10727</v>
      </c>
      <c r="H21" s="381">
        <v>10677</v>
      </c>
      <c r="I21" s="377">
        <f t="shared" si="0"/>
        <v>99.533886454740369</v>
      </c>
      <c r="J21" s="653">
        <v>100</v>
      </c>
      <c r="K21" s="389" t="s">
        <v>24</v>
      </c>
      <c r="L21" s="380" t="s">
        <v>23</v>
      </c>
      <c r="M21" s="662"/>
      <c r="N21" s="390"/>
    </row>
    <row r="22" spans="1:14" ht="182.45" customHeight="1">
      <c r="A22" s="657"/>
      <c r="B22" s="657"/>
      <c r="C22" s="660"/>
      <c r="D22" s="144" t="s">
        <v>9</v>
      </c>
      <c r="E22" s="143" t="s">
        <v>181</v>
      </c>
      <c r="F22" s="142" t="s">
        <v>2</v>
      </c>
      <c r="G22" s="143">
        <v>28.9</v>
      </c>
      <c r="H22" s="147">
        <v>27</v>
      </c>
      <c r="I22" s="148">
        <f t="shared" si="0"/>
        <v>93.425605536332185</v>
      </c>
      <c r="J22" s="655"/>
      <c r="K22" s="149" t="s">
        <v>24</v>
      </c>
      <c r="L22" s="143" t="s">
        <v>23</v>
      </c>
      <c r="M22" s="663"/>
      <c r="N22" s="137"/>
    </row>
    <row r="23" spans="1:14" ht="182.45" customHeight="1">
      <c r="A23" s="657"/>
      <c r="B23" s="657"/>
      <c r="C23" s="156" t="s">
        <v>15</v>
      </c>
      <c r="D23" s="144" t="s">
        <v>9</v>
      </c>
      <c r="E23" s="143" t="s">
        <v>182</v>
      </c>
      <c r="F23" s="142" t="s">
        <v>2</v>
      </c>
      <c r="G23" s="143">
        <v>28.9</v>
      </c>
      <c r="H23" s="147">
        <v>27</v>
      </c>
      <c r="I23" s="148"/>
      <c r="J23" s="157"/>
      <c r="K23" s="149"/>
      <c r="L23" s="143" t="s">
        <v>23</v>
      </c>
      <c r="M23" s="158"/>
      <c r="N23" s="137"/>
    </row>
    <row r="24" spans="1:14" ht="182.45" customHeight="1">
      <c r="A24" s="657"/>
      <c r="B24" s="660"/>
      <c r="C24" s="156" t="s">
        <v>15</v>
      </c>
      <c r="D24" s="144" t="s">
        <v>9</v>
      </c>
      <c r="E24" s="143" t="s">
        <v>183</v>
      </c>
      <c r="F24" s="142" t="s">
        <v>2</v>
      </c>
      <c r="G24" s="143">
        <v>100</v>
      </c>
      <c r="H24" s="147">
        <v>93</v>
      </c>
      <c r="I24" s="148"/>
      <c r="J24" s="157"/>
      <c r="K24" s="149"/>
      <c r="L24" s="143" t="s">
        <v>23</v>
      </c>
      <c r="M24" s="158"/>
      <c r="N24" s="137"/>
    </row>
    <row r="25" spans="1:14" s="391" customFormat="1" ht="118.5" customHeight="1">
      <c r="A25" s="657"/>
      <c r="B25" s="656" t="s">
        <v>96</v>
      </c>
      <c r="C25" s="678" t="s">
        <v>15</v>
      </c>
      <c r="D25" s="388" t="s">
        <v>11</v>
      </c>
      <c r="E25" s="380" t="s">
        <v>97</v>
      </c>
      <c r="F25" s="373" t="s">
        <v>20</v>
      </c>
      <c r="G25" s="380">
        <v>3800</v>
      </c>
      <c r="H25" s="381">
        <v>1900</v>
      </c>
      <c r="I25" s="377"/>
      <c r="J25" s="679">
        <f>(I25+I26)/2</f>
        <v>0</v>
      </c>
      <c r="K25" s="389" t="s">
        <v>24</v>
      </c>
      <c r="L25" s="380" t="s">
        <v>23</v>
      </c>
      <c r="M25" s="683"/>
      <c r="N25" s="390"/>
    </row>
    <row r="26" spans="1:14" s="391" customFormat="1" ht="108" customHeight="1">
      <c r="A26" s="657"/>
      <c r="B26" s="657"/>
      <c r="C26" s="675"/>
      <c r="D26" s="388" t="s">
        <v>11</v>
      </c>
      <c r="E26" s="376" t="s">
        <v>184</v>
      </c>
      <c r="F26" s="375" t="s">
        <v>22</v>
      </c>
      <c r="G26" s="376">
        <v>250</v>
      </c>
      <c r="H26" s="376">
        <v>130</v>
      </c>
      <c r="I26" s="392"/>
      <c r="J26" s="680"/>
      <c r="K26" s="375" t="s">
        <v>30</v>
      </c>
      <c r="L26" s="376" t="s">
        <v>23</v>
      </c>
      <c r="M26" s="684"/>
      <c r="N26" s="390"/>
    </row>
    <row r="27" spans="1:14" s="161" customFormat="1" ht="141.6" customHeight="1">
      <c r="A27" s="660"/>
      <c r="B27" s="657"/>
      <c r="C27" s="142" t="s">
        <v>15</v>
      </c>
      <c r="D27" s="144" t="s">
        <v>9</v>
      </c>
      <c r="E27" s="143" t="s">
        <v>185</v>
      </c>
      <c r="F27" s="142" t="s">
        <v>2</v>
      </c>
      <c r="G27" s="143">
        <v>100</v>
      </c>
      <c r="H27" s="152">
        <v>52</v>
      </c>
      <c r="I27" s="148"/>
      <c r="J27" s="159"/>
      <c r="K27" s="142"/>
      <c r="L27" s="143" t="s">
        <v>23</v>
      </c>
      <c r="M27" s="160"/>
    </row>
    <row r="28" spans="1:14" s="43" customFormat="1" ht="141.6" customHeight="1">
      <c r="A28" s="162"/>
      <c r="B28" s="660"/>
      <c r="C28" s="162" t="s">
        <v>15</v>
      </c>
      <c r="D28" s="163" t="s">
        <v>9</v>
      </c>
      <c r="E28" s="153" t="s">
        <v>186</v>
      </c>
      <c r="F28" s="162" t="s">
        <v>2</v>
      </c>
      <c r="G28" s="153">
        <v>100</v>
      </c>
      <c r="H28" s="164">
        <v>100</v>
      </c>
      <c r="I28" s="165"/>
      <c r="J28" s="166"/>
      <c r="K28" s="162"/>
      <c r="L28" s="153" t="s">
        <v>23</v>
      </c>
      <c r="M28" s="167"/>
      <c r="N28" s="168"/>
    </row>
    <row r="29" spans="1:14" ht="21">
      <c r="A29" s="169" t="s">
        <v>26</v>
      </c>
      <c r="B29" s="170"/>
      <c r="C29" s="170"/>
      <c r="D29" s="170"/>
      <c r="E29" s="170"/>
      <c r="F29" s="170"/>
      <c r="G29" s="171"/>
      <c r="H29" s="171"/>
      <c r="I29" s="170"/>
      <c r="J29" s="172">
        <f>(J25+J21+J12+J8)/5</f>
        <v>35.600343032866078</v>
      </c>
      <c r="K29" s="170"/>
      <c r="L29" s="170"/>
      <c r="M29" s="170">
        <v>100</v>
      </c>
      <c r="N29" s="137">
        <v>3492226</v>
      </c>
    </row>
    <row r="30" spans="1:14" ht="21">
      <c r="A30" s="137"/>
      <c r="B30" s="137"/>
      <c r="C30" s="137"/>
      <c r="D30" s="137"/>
      <c r="E30" s="137"/>
      <c r="F30" s="137"/>
      <c r="G30" s="378">
        <f>G26+G25+G14+G13+G12+G9+G8+G21</f>
        <v>25255</v>
      </c>
      <c r="H30" s="137"/>
      <c r="I30" s="137"/>
      <c r="J30" s="137"/>
      <c r="K30" s="137"/>
      <c r="L30" s="137"/>
      <c r="M30" s="137"/>
      <c r="N30" s="399">
        <f>N29/G30</f>
        <v>138.27859829736687</v>
      </c>
    </row>
    <row r="31" spans="1:14" ht="21">
      <c r="A31" s="137"/>
      <c r="B31" s="137"/>
      <c r="C31" s="137"/>
      <c r="D31" s="137"/>
      <c r="E31" s="137"/>
      <c r="F31" s="137"/>
      <c r="G31" s="328">
        <f>G26+G21+G14+G13+G12+G9+G8</f>
        <v>21455</v>
      </c>
      <c r="H31" s="137"/>
      <c r="I31" s="137"/>
      <c r="J31" s="137"/>
      <c r="K31" s="137"/>
      <c r="L31" s="137"/>
      <c r="M31" s="137"/>
      <c r="N31" s="400">
        <f>N29/G31</f>
        <v>162.76979725005828</v>
      </c>
    </row>
    <row r="32" spans="1:14" ht="21">
      <c r="A32" s="137" t="s">
        <v>187</v>
      </c>
      <c r="B32" s="137" t="s">
        <v>191</v>
      </c>
      <c r="C32" s="137"/>
      <c r="D32" s="137"/>
      <c r="E32" s="137"/>
      <c r="F32" s="137" t="s">
        <v>189</v>
      </c>
      <c r="G32" s="137"/>
      <c r="H32" s="137"/>
      <c r="I32" s="137"/>
      <c r="J32" s="137"/>
      <c r="K32" s="137"/>
      <c r="L32" s="137"/>
      <c r="M32" s="137"/>
      <c r="N32" s="137"/>
    </row>
    <row r="33" spans="1:14" ht="2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</sheetData>
  <mergeCells count="32">
    <mergeCell ref="A20:A27"/>
    <mergeCell ref="B21:B24"/>
    <mergeCell ref="C21:C22"/>
    <mergeCell ref="J21:J22"/>
    <mergeCell ref="M21:M22"/>
    <mergeCell ref="B25:B28"/>
    <mergeCell ref="C25:C26"/>
    <mergeCell ref="J25:J26"/>
    <mergeCell ref="M25:M26"/>
    <mergeCell ref="A15:A16"/>
    <mergeCell ref="B15:B16"/>
    <mergeCell ref="C15:C16"/>
    <mergeCell ref="J15:J16"/>
    <mergeCell ref="M15:M16"/>
    <mergeCell ref="A17:A19"/>
    <mergeCell ref="B17:B19"/>
    <mergeCell ref="C17:C19"/>
    <mergeCell ref="J17:J19"/>
    <mergeCell ref="M17:M19"/>
    <mergeCell ref="M9:M11"/>
    <mergeCell ref="A12:A13"/>
    <mergeCell ref="B12:B13"/>
    <mergeCell ref="C12:C13"/>
    <mergeCell ref="J12:J13"/>
    <mergeCell ref="M12:M13"/>
    <mergeCell ref="C2:J2"/>
    <mergeCell ref="C3:J3"/>
    <mergeCell ref="C4:J4"/>
    <mergeCell ref="A9:A11"/>
    <mergeCell ref="B9:B11"/>
    <mergeCell ref="C9:C11"/>
    <mergeCell ref="J9:J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topLeftCell="A21" workbookViewId="0">
      <selection activeCell="H28" sqref="H28"/>
    </sheetView>
  </sheetViews>
  <sheetFormatPr defaultRowHeight="15"/>
  <cols>
    <col min="1" max="1" width="9.140625" style="1"/>
    <col min="2" max="2" width="16.7109375" style="1" customWidth="1"/>
    <col min="3" max="3" width="20.140625" style="1" customWidth="1"/>
    <col min="4" max="4" width="13.140625" style="1" customWidth="1"/>
    <col min="5" max="5" width="28.28515625" style="1" customWidth="1"/>
    <col min="6" max="6" width="9.42578125" style="1" customWidth="1"/>
    <col min="7" max="7" width="15.28515625" style="1" customWidth="1"/>
    <col min="8" max="8" width="15.28515625" style="201" customWidth="1"/>
    <col min="9" max="9" width="16.28515625" style="1" customWidth="1"/>
    <col min="10" max="10" width="17.140625" style="1" customWidth="1"/>
    <col min="11" max="11" width="15.7109375" style="1" customWidth="1"/>
    <col min="12" max="12" width="12" style="1" customWidth="1"/>
    <col min="13" max="13" width="10.42578125" style="1" customWidth="1"/>
    <col min="14" max="16384" width="9.140625" style="1"/>
  </cols>
  <sheetData>
    <row r="1" spans="1:13" ht="15.75">
      <c r="D1" s="59"/>
      <c r="F1" s="59"/>
      <c r="G1" s="54"/>
      <c r="H1" s="189"/>
      <c r="L1" s="5"/>
    </row>
    <row r="2" spans="1:13" ht="15" customHeight="1">
      <c r="C2" s="583" t="s">
        <v>175</v>
      </c>
      <c r="D2" s="583"/>
      <c r="E2" s="583"/>
      <c r="F2" s="583"/>
      <c r="G2" s="583"/>
      <c r="H2" s="583"/>
      <c r="I2" s="583"/>
      <c r="J2" s="583"/>
    </row>
    <row r="3" spans="1:13" ht="15" customHeight="1">
      <c r="C3" s="685" t="s">
        <v>176</v>
      </c>
      <c r="D3" s="685"/>
      <c r="E3" s="685"/>
      <c r="F3" s="685"/>
      <c r="G3" s="685"/>
      <c r="H3" s="685"/>
      <c r="I3" s="685"/>
      <c r="J3" s="685"/>
    </row>
    <row r="4" spans="1:13" ht="15" customHeight="1">
      <c r="C4" s="685" t="s">
        <v>217</v>
      </c>
      <c r="D4" s="685"/>
      <c r="E4" s="685"/>
      <c r="F4" s="685"/>
      <c r="G4" s="685"/>
      <c r="H4" s="685"/>
      <c r="I4" s="685"/>
      <c r="J4" s="685"/>
    </row>
    <row r="5" spans="1:13">
      <c r="D5" s="59"/>
      <c r="F5" s="59"/>
      <c r="G5" s="54"/>
      <c r="H5" s="189"/>
    </row>
    <row r="6" spans="1:13" s="268" customFormat="1" ht="122.25" customHeight="1">
      <c r="A6" s="242" t="s">
        <v>7</v>
      </c>
      <c r="B6" s="242" t="s">
        <v>13</v>
      </c>
      <c r="C6" s="242" t="s">
        <v>14</v>
      </c>
      <c r="D6" s="242" t="s">
        <v>8</v>
      </c>
      <c r="E6" s="266" t="s">
        <v>6</v>
      </c>
      <c r="F6" s="266" t="s">
        <v>3</v>
      </c>
      <c r="G6" s="267" t="s">
        <v>16</v>
      </c>
      <c r="H6" s="269" t="s">
        <v>0</v>
      </c>
      <c r="I6" s="266" t="s">
        <v>17</v>
      </c>
      <c r="J6" s="266" t="s">
        <v>18</v>
      </c>
      <c r="K6" s="266" t="s">
        <v>19</v>
      </c>
      <c r="L6" s="266" t="s">
        <v>1</v>
      </c>
      <c r="M6" s="266" t="s">
        <v>4</v>
      </c>
    </row>
    <row r="7" spans="1:13" s="59" customFormat="1">
      <c r="A7" s="129">
        <v>1</v>
      </c>
      <c r="B7" s="129">
        <v>2</v>
      </c>
      <c r="C7" s="129">
        <v>3</v>
      </c>
      <c r="D7" s="129">
        <v>4</v>
      </c>
      <c r="E7" s="124">
        <v>5</v>
      </c>
      <c r="F7" s="124">
        <v>6</v>
      </c>
      <c r="G7" s="124">
        <v>7</v>
      </c>
      <c r="H7" s="238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</row>
    <row r="8" spans="1:13" ht="99" customHeight="1">
      <c r="A8" s="7" t="s">
        <v>218</v>
      </c>
      <c r="B8" s="281" t="s">
        <v>100</v>
      </c>
      <c r="C8" s="7" t="s">
        <v>5</v>
      </c>
      <c r="D8" s="280" t="s">
        <v>11</v>
      </c>
      <c r="E8" s="7" t="s">
        <v>101</v>
      </c>
      <c r="F8" s="272" t="s">
        <v>22</v>
      </c>
      <c r="G8" s="7">
        <v>133257</v>
      </c>
      <c r="H8" s="173">
        <v>84035</v>
      </c>
      <c r="I8" s="127">
        <f t="shared" ref="I8:I25" si="0">H8/G8*100</f>
        <v>63.062353197205404</v>
      </c>
      <c r="J8" s="174">
        <f>(I8+I9+I10+I11+I12+I13+I14+I15+I16+I17+I18)/11</f>
        <v>65.406514567839835</v>
      </c>
      <c r="K8" s="9" t="s">
        <v>24</v>
      </c>
      <c r="L8" s="7" t="s">
        <v>23</v>
      </c>
      <c r="M8" s="8"/>
    </row>
    <row r="9" spans="1:13" ht="42" customHeight="1">
      <c r="A9" s="578" t="s">
        <v>218</v>
      </c>
      <c r="B9" s="686" t="s">
        <v>100</v>
      </c>
      <c r="C9" s="578" t="s">
        <v>5</v>
      </c>
      <c r="D9" s="280" t="s">
        <v>11</v>
      </c>
      <c r="E9" s="7" t="s">
        <v>102</v>
      </c>
      <c r="F9" s="272" t="s">
        <v>22</v>
      </c>
      <c r="G9" s="7">
        <v>2641</v>
      </c>
      <c r="H9" s="173">
        <v>1395</v>
      </c>
      <c r="I9" s="127">
        <f t="shared" si="0"/>
        <v>52.820901173797807</v>
      </c>
      <c r="J9" s="601"/>
      <c r="K9" s="9" t="s">
        <v>24</v>
      </c>
      <c r="L9" s="7" t="s">
        <v>23</v>
      </c>
      <c r="M9" s="604"/>
    </row>
    <row r="10" spans="1:13" ht="48.6" customHeight="1">
      <c r="A10" s="600"/>
      <c r="B10" s="687"/>
      <c r="C10" s="600"/>
      <c r="D10" s="280" t="s">
        <v>11</v>
      </c>
      <c r="E10" s="7" t="s">
        <v>103</v>
      </c>
      <c r="F10" s="272" t="s">
        <v>22</v>
      </c>
      <c r="G10" s="7">
        <v>19010</v>
      </c>
      <c r="H10" s="175">
        <v>11091</v>
      </c>
      <c r="I10" s="127">
        <f t="shared" si="0"/>
        <v>58.342977380326147</v>
      </c>
      <c r="J10" s="602"/>
      <c r="K10" s="9" t="s">
        <v>24</v>
      </c>
      <c r="L10" s="7" t="s">
        <v>23</v>
      </c>
      <c r="M10" s="605"/>
    </row>
    <row r="11" spans="1:13" ht="35.450000000000003" customHeight="1">
      <c r="A11" s="600"/>
      <c r="B11" s="687"/>
      <c r="C11" s="600"/>
      <c r="D11" s="275" t="s">
        <v>9</v>
      </c>
      <c r="E11" s="7" t="s">
        <v>104</v>
      </c>
      <c r="F11" s="272" t="s">
        <v>22</v>
      </c>
      <c r="G11" s="7">
        <v>20570</v>
      </c>
      <c r="H11" s="173">
        <v>16219</v>
      </c>
      <c r="I11" s="127">
        <f t="shared" si="0"/>
        <v>78.847836655323292</v>
      </c>
      <c r="J11" s="602"/>
      <c r="K11" s="9" t="s">
        <v>24</v>
      </c>
      <c r="L11" s="7" t="s">
        <v>23</v>
      </c>
      <c r="M11" s="605"/>
    </row>
    <row r="12" spans="1:13" ht="42" customHeight="1">
      <c r="A12" s="600"/>
      <c r="B12" s="687"/>
      <c r="C12" s="600"/>
      <c r="D12" s="275" t="s">
        <v>9</v>
      </c>
      <c r="E12" s="7" t="s">
        <v>105</v>
      </c>
      <c r="F12" s="272" t="s">
        <v>22</v>
      </c>
      <c r="G12" s="7">
        <v>441200</v>
      </c>
      <c r="H12" s="175">
        <v>267772</v>
      </c>
      <c r="I12" s="127">
        <f t="shared" si="0"/>
        <v>60.691749773345428</v>
      </c>
      <c r="J12" s="602"/>
      <c r="K12" s="9" t="s">
        <v>24</v>
      </c>
      <c r="L12" s="7" t="s">
        <v>23</v>
      </c>
      <c r="M12" s="605"/>
    </row>
    <row r="13" spans="1:13" ht="43.9" customHeight="1">
      <c r="A13" s="600"/>
      <c r="B13" s="687"/>
      <c r="C13" s="600"/>
      <c r="D13" s="275" t="s">
        <v>9</v>
      </c>
      <c r="E13" s="7" t="s">
        <v>106</v>
      </c>
      <c r="F13" s="272" t="s">
        <v>22</v>
      </c>
      <c r="G13" s="7">
        <v>11278</v>
      </c>
      <c r="H13" s="175">
        <v>6607</v>
      </c>
      <c r="I13" s="127">
        <f t="shared" si="0"/>
        <v>58.583082106756514</v>
      </c>
      <c r="J13" s="602"/>
      <c r="K13" s="9" t="s">
        <v>24</v>
      </c>
      <c r="L13" s="7" t="s">
        <v>23</v>
      </c>
      <c r="M13" s="605"/>
    </row>
    <row r="14" spans="1:13" ht="33.6" customHeight="1">
      <c r="A14" s="579"/>
      <c r="B14" s="688"/>
      <c r="C14" s="579"/>
      <c r="D14" s="275" t="s">
        <v>9</v>
      </c>
      <c r="E14" s="47" t="s">
        <v>107</v>
      </c>
      <c r="F14" s="272" t="s">
        <v>22</v>
      </c>
      <c r="G14" s="7">
        <v>119</v>
      </c>
      <c r="H14" s="175">
        <v>118</v>
      </c>
      <c r="I14" s="127">
        <f t="shared" si="0"/>
        <v>99.159663865546221</v>
      </c>
      <c r="J14" s="603"/>
      <c r="K14" s="9" t="s">
        <v>24</v>
      </c>
      <c r="L14" s="7" t="s">
        <v>23</v>
      </c>
      <c r="M14" s="606"/>
    </row>
    <row r="15" spans="1:13" ht="35.25" customHeight="1">
      <c r="A15" s="578" t="s">
        <v>218</v>
      </c>
      <c r="B15" s="281" t="s">
        <v>100</v>
      </c>
      <c r="C15" s="7" t="s">
        <v>5</v>
      </c>
      <c r="D15" s="275" t="s">
        <v>9</v>
      </c>
      <c r="E15" s="47" t="s">
        <v>108</v>
      </c>
      <c r="F15" s="124" t="s">
        <v>22</v>
      </c>
      <c r="G15" s="7">
        <v>5265</v>
      </c>
      <c r="H15" s="175">
        <v>3078</v>
      </c>
      <c r="I15" s="127">
        <f t="shared" si="0"/>
        <v>58.461538461538467</v>
      </c>
      <c r="J15" s="174"/>
      <c r="K15" s="9" t="s">
        <v>24</v>
      </c>
      <c r="L15" s="7" t="s">
        <v>23</v>
      </c>
      <c r="M15" s="8"/>
    </row>
    <row r="16" spans="1:13" ht="35.25" customHeight="1">
      <c r="A16" s="600"/>
      <c r="B16" s="686" t="s">
        <v>100</v>
      </c>
      <c r="C16" s="578" t="s">
        <v>5</v>
      </c>
      <c r="D16" s="275" t="s">
        <v>9</v>
      </c>
      <c r="E16" s="52" t="s">
        <v>270</v>
      </c>
      <c r="F16" s="117" t="s">
        <v>22</v>
      </c>
      <c r="G16" s="10">
        <v>20</v>
      </c>
      <c r="H16" s="190">
        <v>15</v>
      </c>
      <c r="I16" s="41">
        <f t="shared" si="0"/>
        <v>75</v>
      </c>
      <c r="J16" s="601"/>
      <c r="K16" s="10"/>
      <c r="L16" s="10" t="s">
        <v>23</v>
      </c>
      <c r="M16" s="604"/>
    </row>
    <row r="17" spans="1:13" ht="35.25" customHeight="1">
      <c r="A17" s="600"/>
      <c r="B17" s="687"/>
      <c r="C17" s="600"/>
      <c r="D17" s="275" t="s">
        <v>9</v>
      </c>
      <c r="E17" s="7" t="s">
        <v>110</v>
      </c>
      <c r="F17" s="271" t="s">
        <v>22</v>
      </c>
      <c r="G17" s="7">
        <v>20</v>
      </c>
      <c r="H17" s="173">
        <v>11</v>
      </c>
      <c r="I17" s="127">
        <f t="shared" si="0"/>
        <v>55.000000000000007</v>
      </c>
      <c r="J17" s="602"/>
      <c r="K17" s="9" t="s">
        <v>24</v>
      </c>
      <c r="L17" s="7" t="s">
        <v>23</v>
      </c>
      <c r="M17" s="605"/>
    </row>
    <row r="18" spans="1:13" ht="35.25" customHeight="1">
      <c r="A18" s="600"/>
      <c r="B18" s="688"/>
      <c r="C18" s="579"/>
      <c r="D18" s="275" t="s">
        <v>9</v>
      </c>
      <c r="E18" s="7" t="s">
        <v>111</v>
      </c>
      <c r="F18" s="271" t="s">
        <v>22</v>
      </c>
      <c r="G18" s="7">
        <v>321</v>
      </c>
      <c r="H18" s="173">
        <v>191</v>
      </c>
      <c r="I18" s="127">
        <f t="shared" si="0"/>
        <v>59.50155763239875</v>
      </c>
      <c r="J18" s="603"/>
      <c r="K18" s="9" t="s">
        <v>24</v>
      </c>
      <c r="L18" s="7" t="s">
        <v>23</v>
      </c>
      <c r="M18" s="606"/>
    </row>
    <row r="19" spans="1:13" ht="181.5" customHeight="1">
      <c r="A19" s="579"/>
      <c r="B19" s="282" t="s">
        <v>112</v>
      </c>
      <c r="C19" s="8" t="s">
        <v>5</v>
      </c>
      <c r="D19" s="283" t="s">
        <v>11</v>
      </c>
      <c r="E19" s="7" t="s">
        <v>113</v>
      </c>
      <c r="F19" s="124" t="s">
        <v>22</v>
      </c>
      <c r="G19" s="7">
        <v>250</v>
      </c>
      <c r="H19" s="173">
        <v>148</v>
      </c>
      <c r="I19" s="127">
        <f t="shared" si="0"/>
        <v>59.199999999999996</v>
      </c>
      <c r="J19" s="174">
        <f>(I19+I20+I21+I22)/4</f>
        <v>58.995657030860272</v>
      </c>
      <c r="K19" s="9" t="s">
        <v>24</v>
      </c>
      <c r="L19" s="7" t="s">
        <v>23</v>
      </c>
      <c r="M19" s="191"/>
    </row>
    <row r="20" spans="1:13" ht="50.25" customHeight="1">
      <c r="A20" s="578" t="s">
        <v>218</v>
      </c>
      <c r="B20" s="689" t="s">
        <v>112</v>
      </c>
      <c r="C20" s="192" t="s">
        <v>5</v>
      </c>
      <c r="D20" s="275" t="s">
        <v>9</v>
      </c>
      <c r="E20" s="7" t="s">
        <v>110</v>
      </c>
      <c r="F20" s="272" t="s">
        <v>22</v>
      </c>
      <c r="G20" s="7">
        <v>107</v>
      </c>
      <c r="H20" s="173">
        <v>63</v>
      </c>
      <c r="I20" s="127">
        <f t="shared" si="0"/>
        <v>58.878504672897193</v>
      </c>
      <c r="J20" s="193"/>
      <c r="K20" s="9" t="s">
        <v>24</v>
      </c>
      <c r="L20" s="7" t="s">
        <v>23</v>
      </c>
      <c r="M20" s="192"/>
    </row>
    <row r="21" spans="1:13" ht="50.25" customHeight="1">
      <c r="A21" s="600"/>
      <c r="B21" s="690"/>
      <c r="C21" s="605"/>
      <c r="D21" s="275" t="s">
        <v>9</v>
      </c>
      <c r="E21" s="7" t="s">
        <v>103</v>
      </c>
      <c r="F21" s="272" t="s">
        <v>22</v>
      </c>
      <c r="G21" s="7">
        <v>268</v>
      </c>
      <c r="H21" s="173">
        <v>157</v>
      </c>
      <c r="I21" s="127">
        <f t="shared" si="0"/>
        <v>58.582089552238806</v>
      </c>
      <c r="J21" s="602"/>
      <c r="K21" s="9" t="s">
        <v>24</v>
      </c>
      <c r="L21" s="7" t="s">
        <v>23</v>
      </c>
      <c r="M21" s="605"/>
    </row>
    <row r="22" spans="1:13" ht="50.25" customHeight="1">
      <c r="A22" s="600"/>
      <c r="B22" s="691"/>
      <c r="C22" s="606"/>
      <c r="D22" s="284" t="s">
        <v>9</v>
      </c>
      <c r="E22" s="177" t="s">
        <v>114</v>
      </c>
      <c r="F22" s="270" t="s">
        <v>22</v>
      </c>
      <c r="G22" s="177">
        <v>59</v>
      </c>
      <c r="H22" s="194">
        <v>35</v>
      </c>
      <c r="I22" s="195">
        <f t="shared" si="0"/>
        <v>59.322033898305079</v>
      </c>
      <c r="J22" s="603"/>
      <c r="K22" s="196" t="s">
        <v>24</v>
      </c>
      <c r="L22" s="177" t="s">
        <v>23</v>
      </c>
      <c r="M22" s="606"/>
    </row>
    <row r="23" spans="1:13" s="197" customFormat="1" ht="55.15" customHeight="1">
      <c r="A23" s="600"/>
      <c r="B23" s="288" t="s">
        <v>115</v>
      </c>
      <c r="C23" s="578" t="s">
        <v>15</v>
      </c>
      <c r="D23" s="291" t="s">
        <v>11</v>
      </c>
      <c r="E23" s="47" t="s">
        <v>219</v>
      </c>
      <c r="F23" s="272" t="s">
        <v>22</v>
      </c>
      <c r="G23" s="7">
        <v>250400</v>
      </c>
      <c r="H23" s="7">
        <v>249347</v>
      </c>
      <c r="I23" s="274">
        <f>H23/G23*100</f>
        <v>99.579472843450475</v>
      </c>
      <c r="J23" s="290">
        <f>(I23+I24+I25)/3</f>
        <v>68.675256094069809</v>
      </c>
      <c r="K23" s="9" t="s">
        <v>24</v>
      </c>
      <c r="L23" s="7" t="s">
        <v>23</v>
      </c>
      <c r="M23" s="8"/>
    </row>
    <row r="24" spans="1:13" ht="60">
      <c r="A24" s="600"/>
      <c r="B24" s="289"/>
      <c r="C24" s="600"/>
      <c r="D24" s="275" t="s">
        <v>9</v>
      </c>
      <c r="E24" s="7" t="s">
        <v>117</v>
      </c>
      <c r="F24" s="273" t="s">
        <v>22</v>
      </c>
      <c r="G24" s="7">
        <v>246800</v>
      </c>
      <c r="H24" s="7">
        <v>249347</v>
      </c>
      <c r="I24" s="274">
        <f t="shared" si="0"/>
        <v>101.03200972447326</v>
      </c>
      <c r="J24" s="193"/>
      <c r="K24" s="9" t="s">
        <v>30</v>
      </c>
      <c r="L24" s="7" t="s">
        <v>23</v>
      </c>
      <c r="M24" s="8"/>
    </row>
    <row r="25" spans="1:13" ht="46.9" customHeight="1">
      <c r="A25" s="600"/>
      <c r="B25" s="289"/>
      <c r="C25" s="600"/>
      <c r="D25" s="292" t="s">
        <v>9</v>
      </c>
      <c r="E25" s="52" t="s">
        <v>118</v>
      </c>
      <c r="F25" s="117" t="s">
        <v>22</v>
      </c>
      <c r="G25" s="10">
        <v>7000</v>
      </c>
      <c r="H25" s="7">
        <v>379</v>
      </c>
      <c r="I25" s="41">
        <f t="shared" si="0"/>
        <v>5.4142857142857146</v>
      </c>
      <c r="J25" s="176"/>
      <c r="K25" s="178" t="s">
        <v>24</v>
      </c>
      <c r="L25" s="198" t="s">
        <v>23</v>
      </c>
      <c r="M25" s="191"/>
    </row>
    <row r="26" spans="1:13" ht="63" customHeight="1">
      <c r="A26" s="578" t="s">
        <v>218</v>
      </c>
      <c r="B26" s="578" t="s">
        <v>119</v>
      </c>
      <c r="C26" s="578" t="s">
        <v>15</v>
      </c>
      <c r="D26" s="199" t="s">
        <v>11</v>
      </c>
      <c r="E26" s="14" t="s">
        <v>121</v>
      </c>
      <c r="F26" s="126" t="s">
        <v>22</v>
      </c>
      <c r="G26" s="7">
        <v>7000</v>
      </c>
      <c r="H26" s="7">
        <v>4083</v>
      </c>
      <c r="I26" s="127">
        <f>H26/G26*100</f>
        <v>58.328571428571429</v>
      </c>
      <c r="J26" s="602">
        <f>(I27+I26)/2</f>
        <v>76.250916730328498</v>
      </c>
      <c r="K26" s="178" t="s">
        <v>24</v>
      </c>
      <c r="L26" s="10" t="s">
        <v>23</v>
      </c>
      <c r="M26" s="605"/>
    </row>
    <row r="27" spans="1:13" ht="63" customHeight="1">
      <c r="A27" s="600"/>
      <c r="B27" s="600"/>
      <c r="C27" s="600"/>
      <c r="D27" s="275" t="s">
        <v>9</v>
      </c>
      <c r="E27" s="10" t="s">
        <v>120</v>
      </c>
      <c r="F27" s="117" t="s">
        <v>22</v>
      </c>
      <c r="G27" s="10">
        <v>93500</v>
      </c>
      <c r="H27" s="7">
        <v>88052</v>
      </c>
      <c r="I27" s="41">
        <f>H27/G27*100</f>
        <v>94.17326203208556</v>
      </c>
      <c r="J27" s="602"/>
      <c r="K27" s="178"/>
      <c r="L27" s="10"/>
      <c r="M27" s="605"/>
    </row>
    <row r="28" spans="1:13" ht="54" customHeight="1">
      <c r="A28" s="17"/>
      <c r="B28" s="17" t="s">
        <v>26</v>
      </c>
      <c r="C28" s="16"/>
      <c r="D28" s="20"/>
      <c r="E28" s="17"/>
      <c r="F28" s="16"/>
      <c r="G28" s="57"/>
      <c r="H28" s="200"/>
      <c r="I28" s="18"/>
      <c r="J28" s="18">
        <f>(J26+J23+J19+J8)/4</f>
        <v>67.332086105774607</v>
      </c>
      <c r="K28" s="19"/>
      <c r="L28" s="20"/>
      <c r="M28" s="35"/>
    </row>
    <row r="31" spans="1:13">
      <c r="A31" s="1" t="s">
        <v>220</v>
      </c>
      <c r="F31" s="54" t="s">
        <v>221</v>
      </c>
    </row>
  </sheetData>
  <mergeCells count="24">
    <mergeCell ref="A26:A27"/>
    <mergeCell ref="B26:B27"/>
    <mergeCell ref="C26:C27"/>
    <mergeCell ref="J26:J27"/>
    <mergeCell ref="M26:M27"/>
    <mergeCell ref="A20:A25"/>
    <mergeCell ref="B20:B22"/>
    <mergeCell ref="C21:C22"/>
    <mergeCell ref="J21:J22"/>
    <mergeCell ref="M21:M22"/>
    <mergeCell ref="C23:C25"/>
    <mergeCell ref="M9:M14"/>
    <mergeCell ref="A15:A19"/>
    <mergeCell ref="B16:B18"/>
    <mergeCell ref="C16:C18"/>
    <mergeCell ref="J16:J18"/>
    <mergeCell ref="M16:M18"/>
    <mergeCell ref="C2:J2"/>
    <mergeCell ref="C3:J3"/>
    <mergeCell ref="C4:J4"/>
    <mergeCell ref="A9:A14"/>
    <mergeCell ref="B9:B14"/>
    <mergeCell ref="C9:C14"/>
    <mergeCell ref="J9:J1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6"/>
  <sheetViews>
    <sheetView topLeftCell="A23" workbookViewId="0">
      <selection activeCell="G26" sqref="G26"/>
    </sheetView>
  </sheetViews>
  <sheetFormatPr defaultRowHeight="15"/>
  <cols>
    <col min="1" max="1" width="9.140625" style="1"/>
    <col min="2" max="2" width="16.28515625" style="1" customWidth="1"/>
    <col min="3" max="3" width="9.140625" style="1" customWidth="1"/>
    <col min="4" max="4" width="11.5703125" style="1" customWidth="1"/>
    <col min="5" max="5" width="33.140625" style="1" customWidth="1"/>
    <col min="6" max="6" width="15.28515625" style="1" customWidth="1"/>
    <col min="7" max="7" width="9.7109375" style="1" customWidth="1"/>
    <col min="8" max="8" width="10.140625" style="1" customWidth="1"/>
    <col min="9" max="9" width="13.140625" style="1" customWidth="1"/>
    <col min="10" max="10" width="12" style="1" customWidth="1"/>
    <col min="11" max="11" width="7.28515625" style="1" customWidth="1"/>
    <col min="12" max="12" width="12.42578125" style="1" customWidth="1"/>
    <col min="13" max="16384" width="9.140625" style="1"/>
  </cols>
  <sheetData>
    <row r="1" spans="1:13" ht="15.75">
      <c r="D1" s="59"/>
      <c r="F1" s="59"/>
      <c r="G1" s="54"/>
      <c r="H1" s="54"/>
      <c r="L1" s="5"/>
    </row>
    <row r="2" spans="1:13" ht="15" customHeight="1">
      <c r="C2" s="685" t="s">
        <v>175</v>
      </c>
      <c r="D2" s="685"/>
      <c r="E2" s="685"/>
      <c r="F2" s="685"/>
      <c r="G2" s="685"/>
      <c r="H2" s="685"/>
      <c r="I2" s="685"/>
      <c r="J2" s="685"/>
    </row>
    <row r="3" spans="1:13" ht="15" customHeight="1">
      <c r="C3" s="685" t="s">
        <v>176</v>
      </c>
      <c r="D3" s="685"/>
      <c r="E3" s="685"/>
      <c r="F3" s="685"/>
      <c r="G3" s="685"/>
      <c r="H3" s="685"/>
      <c r="I3" s="685"/>
      <c r="J3" s="685"/>
    </row>
    <row r="4" spans="1:13" ht="15" customHeight="1">
      <c r="C4" s="685" t="s">
        <v>263</v>
      </c>
      <c r="D4" s="685"/>
      <c r="E4" s="685"/>
      <c r="F4" s="685"/>
      <c r="G4" s="685"/>
      <c r="H4" s="685"/>
      <c r="I4" s="685"/>
      <c r="J4" s="685"/>
    </row>
    <row r="5" spans="1:13">
      <c r="D5" s="59"/>
      <c r="F5" s="59"/>
      <c r="G5" s="54"/>
      <c r="H5" s="54"/>
    </row>
    <row r="6" spans="1:13" ht="150" customHeight="1">
      <c r="A6" s="129" t="s">
        <v>7</v>
      </c>
      <c r="B6" s="129" t="s">
        <v>13</v>
      </c>
      <c r="C6" s="129" t="s">
        <v>14</v>
      </c>
      <c r="D6" s="129" t="s">
        <v>8</v>
      </c>
      <c r="E6" s="124" t="s">
        <v>6</v>
      </c>
      <c r="F6" s="124" t="s">
        <v>3</v>
      </c>
      <c r="G6" s="7" t="s">
        <v>16</v>
      </c>
      <c r="H6" s="7" t="s">
        <v>0</v>
      </c>
      <c r="I6" s="124" t="s">
        <v>17</v>
      </c>
      <c r="J6" s="124" t="s">
        <v>18</v>
      </c>
      <c r="K6" s="124" t="s">
        <v>19</v>
      </c>
      <c r="L6" s="124" t="s">
        <v>1</v>
      </c>
      <c r="M6" s="124" t="s">
        <v>4</v>
      </c>
    </row>
    <row r="7" spans="1:13">
      <c r="A7" s="129">
        <v>1</v>
      </c>
      <c r="B7" s="129">
        <v>2</v>
      </c>
      <c r="C7" s="129">
        <v>3</v>
      </c>
      <c r="D7" s="129">
        <v>4</v>
      </c>
      <c r="E7" s="124">
        <v>5</v>
      </c>
      <c r="F7" s="124">
        <v>6</v>
      </c>
      <c r="G7" s="7">
        <v>7</v>
      </c>
      <c r="H7" s="7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</row>
    <row r="8" spans="1:13" ht="31.5" customHeight="1">
      <c r="A8" s="578" t="s">
        <v>264</v>
      </c>
      <c r="B8" s="686" t="s">
        <v>100</v>
      </c>
      <c r="C8" s="578" t="s">
        <v>5</v>
      </c>
      <c r="D8" s="280" t="s">
        <v>11</v>
      </c>
      <c r="E8" s="7" t="s">
        <v>101</v>
      </c>
      <c r="F8" s="272" t="s">
        <v>22</v>
      </c>
      <c r="G8" s="7">
        <v>24022</v>
      </c>
      <c r="H8" s="173">
        <v>14744</v>
      </c>
      <c r="I8" s="127">
        <f t="shared" ref="I8:I25" si="0">H8/G8*100</f>
        <v>61.377071018233288</v>
      </c>
      <c r="J8" s="601">
        <f>(I8+I9+I10+I11+I12+I13+I14+I15+I16+I17+I18)/11</f>
        <v>61.377249846799579</v>
      </c>
      <c r="K8" s="9" t="s">
        <v>24</v>
      </c>
      <c r="L8" s="7" t="s">
        <v>23</v>
      </c>
      <c r="M8" s="604"/>
    </row>
    <row r="9" spans="1:13" ht="31.5" customHeight="1">
      <c r="A9" s="579"/>
      <c r="B9" s="688"/>
      <c r="C9" s="579"/>
      <c r="D9" s="280" t="s">
        <v>11</v>
      </c>
      <c r="E9" s="7" t="s">
        <v>102</v>
      </c>
      <c r="F9" s="272" t="s">
        <v>22</v>
      </c>
      <c r="G9" s="7">
        <v>504</v>
      </c>
      <c r="H9" s="173">
        <v>270</v>
      </c>
      <c r="I9" s="127">
        <f t="shared" si="0"/>
        <v>53.571428571428569</v>
      </c>
      <c r="J9" s="603"/>
      <c r="K9" s="9" t="s">
        <v>24</v>
      </c>
      <c r="L9" s="7" t="s">
        <v>23</v>
      </c>
      <c r="M9" s="606"/>
    </row>
    <row r="10" spans="1:13" ht="31.5" customHeight="1">
      <c r="A10" s="115" t="s">
        <v>264</v>
      </c>
      <c r="B10" s="277" t="s">
        <v>100</v>
      </c>
      <c r="C10" s="115" t="s">
        <v>5</v>
      </c>
      <c r="D10" s="280" t="s">
        <v>11</v>
      </c>
      <c r="E10" s="7" t="s">
        <v>103</v>
      </c>
      <c r="F10" s="272" t="s">
        <v>22</v>
      </c>
      <c r="G10" s="7">
        <v>112</v>
      </c>
      <c r="H10" s="175">
        <v>54</v>
      </c>
      <c r="I10" s="127">
        <f t="shared" si="0"/>
        <v>48.214285714285715</v>
      </c>
      <c r="J10" s="118"/>
      <c r="K10" s="9" t="s">
        <v>24</v>
      </c>
      <c r="L10" s="7" t="s">
        <v>23</v>
      </c>
      <c r="M10" s="121"/>
    </row>
    <row r="11" spans="1:13" ht="31.5" customHeight="1">
      <c r="A11" s="116"/>
      <c r="B11" s="278"/>
      <c r="C11" s="116"/>
      <c r="D11" s="275" t="s">
        <v>9</v>
      </c>
      <c r="E11" s="7" t="s">
        <v>104</v>
      </c>
      <c r="F11" s="272" t="s">
        <v>22</v>
      </c>
      <c r="G11" s="7">
        <v>2240</v>
      </c>
      <c r="H11" s="173">
        <v>1754</v>
      </c>
      <c r="I11" s="127">
        <f t="shared" si="0"/>
        <v>78.303571428571431</v>
      </c>
      <c r="J11" s="119"/>
      <c r="K11" s="9" t="s">
        <v>24</v>
      </c>
      <c r="L11" s="7" t="s">
        <v>23</v>
      </c>
      <c r="M11" s="122"/>
    </row>
    <row r="12" spans="1:13" ht="31.5" customHeight="1">
      <c r="A12" s="116"/>
      <c r="B12" s="278"/>
      <c r="C12" s="116"/>
      <c r="D12" s="275" t="s">
        <v>9</v>
      </c>
      <c r="E12" s="7" t="s">
        <v>105</v>
      </c>
      <c r="F12" s="272" t="s">
        <v>22</v>
      </c>
      <c r="G12" s="7">
        <v>46102</v>
      </c>
      <c r="H12" s="175">
        <v>29607</v>
      </c>
      <c r="I12" s="127">
        <f>H12/G12*100</f>
        <v>64.220641186933321</v>
      </c>
      <c r="J12" s="119"/>
      <c r="K12" s="9" t="s">
        <v>24</v>
      </c>
      <c r="L12" s="7" t="s">
        <v>23</v>
      </c>
      <c r="M12" s="122"/>
    </row>
    <row r="13" spans="1:13" ht="31.5" customHeight="1">
      <c r="A13" s="116"/>
      <c r="B13" s="278"/>
      <c r="C13" s="116"/>
      <c r="D13" s="275" t="s">
        <v>9</v>
      </c>
      <c r="E13" s="7" t="s">
        <v>106</v>
      </c>
      <c r="F13" s="272" t="s">
        <v>22</v>
      </c>
      <c r="G13" s="7">
        <v>3846</v>
      </c>
      <c r="H13" s="175">
        <v>1742</v>
      </c>
      <c r="I13" s="127">
        <f t="shared" si="0"/>
        <v>45.293811752470098</v>
      </c>
      <c r="J13" s="119"/>
      <c r="K13" s="9" t="s">
        <v>24</v>
      </c>
      <c r="L13" s="7" t="s">
        <v>23</v>
      </c>
      <c r="M13" s="122"/>
    </row>
    <row r="14" spans="1:13" ht="31.5" customHeight="1">
      <c r="A14" s="116"/>
      <c r="B14" s="278"/>
      <c r="C14" s="116"/>
      <c r="D14" s="275" t="s">
        <v>9</v>
      </c>
      <c r="E14" s="47" t="s">
        <v>107</v>
      </c>
      <c r="F14" s="272" t="s">
        <v>22</v>
      </c>
      <c r="G14" s="7">
        <v>30</v>
      </c>
      <c r="H14" s="175">
        <v>38</v>
      </c>
      <c r="I14" s="127">
        <f t="shared" si="0"/>
        <v>126.66666666666666</v>
      </c>
      <c r="J14" s="119"/>
      <c r="K14" s="9" t="s">
        <v>24</v>
      </c>
      <c r="L14" s="7" t="s">
        <v>23</v>
      </c>
      <c r="M14" s="122"/>
    </row>
    <row r="15" spans="1:13" ht="31.5" customHeight="1">
      <c r="A15" s="117"/>
      <c r="B15" s="279"/>
      <c r="C15" s="117"/>
      <c r="D15" s="275" t="s">
        <v>9</v>
      </c>
      <c r="E15" s="47" t="s">
        <v>108</v>
      </c>
      <c r="F15" s="272" t="s">
        <v>22</v>
      </c>
      <c r="G15" s="7">
        <v>510</v>
      </c>
      <c r="H15" s="175">
        <v>372</v>
      </c>
      <c r="I15" s="127">
        <f t="shared" si="0"/>
        <v>72.941176470588232</v>
      </c>
      <c r="J15" s="120"/>
      <c r="K15" s="9" t="s">
        <v>24</v>
      </c>
      <c r="L15" s="7" t="s">
        <v>23</v>
      </c>
      <c r="M15" s="123"/>
    </row>
    <row r="16" spans="1:13" ht="31.5" customHeight="1">
      <c r="A16" s="115" t="s">
        <v>264</v>
      </c>
      <c r="B16" s="277" t="s">
        <v>100</v>
      </c>
      <c r="C16" s="115" t="s">
        <v>5</v>
      </c>
      <c r="D16" s="275" t="s">
        <v>9</v>
      </c>
      <c r="E16" s="52" t="s">
        <v>109</v>
      </c>
      <c r="F16" s="272" t="s">
        <v>22</v>
      </c>
      <c r="G16" s="10">
        <v>16</v>
      </c>
      <c r="H16" s="190">
        <v>9</v>
      </c>
      <c r="I16" s="41">
        <f t="shared" si="0"/>
        <v>56.25</v>
      </c>
      <c r="J16" s="118"/>
      <c r="K16" s="10"/>
      <c r="L16" s="10" t="s">
        <v>23</v>
      </c>
      <c r="M16" s="121"/>
    </row>
    <row r="17" spans="1:13" ht="31.5" customHeight="1">
      <c r="A17" s="116"/>
      <c r="B17" s="278"/>
      <c r="C17" s="116"/>
      <c r="D17" s="275" t="s">
        <v>9</v>
      </c>
      <c r="E17" s="7" t="s">
        <v>110</v>
      </c>
      <c r="F17" s="272" t="s">
        <v>22</v>
      </c>
      <c r="G17" s="7">
        <v>64</v>
      </c>
      <c r="H17" s="173">
        <v>11</v>
      </c>
      <c r="I17" s="127">
        <f t="shared" si="0"/>
        <v>17.1875</v>
      </c>
      <c r="J17" s="119"/>
      <c r="K17" s="9" t="s">
        <v>24</v>
      </c>
      <c r="L17" s="7" t="s">
        <v>23</v>
      </c>
      <c r="M17" s="122"/>
    </row>
    <row r="18" spans="1:13" ht="31.5" customHeight="1">
      <c r="A18" s="116"/>
      <c r="B18" s="279"/>
      <c r="C18" s="117"/>
      <c r="D18" s="275" t="s">
        <v>9</v>
      </c>
      <c r="E18" s="7" t="s">
        <v>111</v>
      </c>
      <c r="F18" s="124" t="s">
        <v>22</v>
      </c>
      <c r="G18" s="7">
        <v>178</v>
      </c>
      <c r="H18" s="173">
        <v>91</v>
      </c>
      <c r="I18" s="127">
        <f t="shared" si="0"/>
        <v>51.123595505617978</v>
      </c>
      <c r="J18" s="120"/>
      <c r="K18" s="9" t="s">
        <v>24</v>
      </c>
      <c r="L18" s="7" t="s">
        <v>23</v>
      </c>
      <c r="M18" s="123"/>
    </row>
    <row r="19" spans="1:13" ht="31.5" customHeight="1">
      <c r="A19" s="116"/>
      <c r="B19" s="285" t="s">
        <v>112</v>
      </c>
      <c r="C19" s="115" t="s">
        <v>5</v>
      </c>
      <c r="D19" s="283" t="s">
        <v>11</v>
      </c>
      <c r="E19" s="7" t="s">
        <v>113</v>
      </c>
      <c r="F19" s="272" t="s">
        <v>22</v>
      </c>
      <c r="G19" s="7">
        <v>82</v>
      </c>
      <c r="H19" s="173">
        <v>39</v>
      </c>
      <c r="I19" s="127">
        <f t="shared" si="0"/>
        <v>47.560975609756099</v>
      </c>
      <c r="J19" s="118">
        <f>(I19+I20+I21+I22)/4</f>
        <v>50.030487804878049</v>
      </c>
      <c r="K19" s="9" t="s">
        <v>24</v>
      </c>
      <c r="L19" s="7" t="s">
        <v>23</v>
      </c>
      <c r="M19" s="121"/>
    </row>
    <row r="20" spans="1:13" ht="37.5" customHeight="1">
      <c r="A20" s="117"/>
      <c r="B20" s="286"/>
      <c r="C20" s="117"/>
      <c r="D20" s="275" t="s">
        <v>9</v>
      </c>
      <c r="E20" s="7" t="s">
        <v>110</v>
      </c>
      <c r="F20" s="272" t="s">
        <v>22</v>
      </c>
      <c r="G20" s="7">
        <v>10</v>
      </c>
      <c r="H20" s="173">
        <v>5</v>
      </c>
      <c r="I20" s="127">
        <f t="shared" si="0"/>
        <v>50</v>
      </c>
      <c r="J20" s="120"/>
      <c r="K20" s="9" t="s">
        <v>24</v>
      </c>
      <c r="L20" s="7" t="s">
        <v>23</v>
      </c>
      <c r="M20" s="123"/>
    </row>
    <row r="21" spans="1:13" ht="52.5" customHeight="1">
      <c r="A21" s="115" t="s">
        <v>264</v>
      </c>
      <c r="B21" s="285" t="s">
        <v>112</v>
      </c>
      <c r="C21" s="115" t="s">
        <v>5</v>
      </c>
      <c r="D21" s="275" t="s">
        <v>9</v>
      </c>
      <c r="E21" s="7" t="s">
        <v>103</v>
      </c>
      <c r="F21" s="272" t="s">
        <v>22</v>
      </c>
      <c r="G21" s="7">
        <v>20</v>
      </c>
      <c r="H21" s="173">
        <v>11</v>
      </c>
      <c r="I21" s="127">
        <f t="shared" si="0"/>
        <v>55.000000000000007</v>
      </c>
      <c r="J21" s="118"/>
      <c r="K21" s="9" t="s">
        <v>24</v>
      </c>
      <c r="L21" s="7" t="s">
        <v>23</v>
      </c>
      <c r="M21" s="121"/>
    </row>
    <row r="22" spans="1:13" ht="52.5" customHeight="1">
      <c r="A22" s="116"/>
      <c r="B22" s="286"/>
      <c r="C22" s="117"/>
      <c r="D22" s="275" t="s">
        <v>9</v>
      </c>
      <c r="E22" s="7" t="s">
        <v>114</v>
      </c>
      <c r="F22" s="124" t="s">
        <v>22</v>
      </c>
      <c r="G22" s="7">
        <v>82</v>
      </c>
      <c r="H22" s="173">
        <v>39</v>
      </c>
      <c r="I22" s="127">
        <f t="shared" si="0"/>
        <v>47.560975609756099</v>
      </c>
      <c r="J22" s="120"/>
      <c r="K22" s="9" t="s">
        <v>24</v>
      </c>
      <c r="L22" s="7" t="s">
        <v>23</v>
      </c>
      <c r="M22" s="123"/>
    </row>
    <row r="23" spans="1:13" ht="42.75" customHeight="1">
      <c r="A23" s="116"/>
      <c r="B23" s="276" t="s">
        <v>115</v>
      </c>
      <c r="C23" s="124" t="s">
        <v>15</v>
      </c>
      <c r="D23" s="237" t="s">
        <v>11</v>
      </c>
      <c r="E23" s="293" t="s">
        <v>121</v>
      </c>
      <c r="F23" s="238" t="s">
        <v>22</v>
      </c>
      <c r="G23" s="239">
        <v>31100</v>
      </c>
      <c r="H23" s="173">
        <v>31056</v>
      </c>
      <c r="I23" s="240">
        <f t="shared" si="0"/>
        <v>99.858520900321551</v>
      </c>
      <c r="J23" s="125">
        <f>(I23+I24+I25)/3</f>
        <v>77.978898326611287</v>
      </c>
      <c r="K23" s="9" t="s">
        <v>24</v>
      </c>
      <c r="L23" s="7" t="s">
        <v>23</v>
      </c>
      <c r="M23" s="122"/>
    </row>
    <row r="24" spans="1:13" ht="42.75" customHeight="1">
      <c r="A24" s="116"/>
      <c r="B24" s="287"/>
      <c r="C24" s="124"/>
      <c r="D24" s="275" t="s">
        <v>9</v>
      </c>
      <c r="E24" s="14" t="s">
        <v>117</v>
      </c>
      <c r="F24" s="126" t="s">
        <v>22</v>
      </c>
      <c r="G24" s="241">
        <v>31100</v>
      </c>
      <c r="H24" s="175">
        <v>31056</v>
      </c>
      <c r="I24" s="127">
        <f t="shared" si="0"/>
        <v>99.858520900321551</v>
      </c>
      <c r="J24" s="125"/>
      <c r="K24" s="9" t="s">
        <v>30</v>
      </c>
      <c r="L24" s="7" t="s">
        <v>23</v>
      </c>
      <c r="M24" s="122"/>
    </row>
    <row r="25" spans="1:13" ht="42.75" customHeight="1">
      <c r="A25" s="117"/>
      <c r="B25" s="287"/>
      <c r="C25" s="124"/>
      <c r="D25" s="275" t="s">
        <v>9</v>
      </c>
      <c r="E25" s="49" t="s">
        <v>118</v>
      </c>
      <c r="F25" s="124" t="s">
        <v>22</v>
      </c>
      <c r="G25" s="241">
        <v>865</v>
      </c>
      <c r="H25" s="173">
        <v>296</v>
      </c>
      <c r="I25" s="127">
        <f t="shared" si="0"/>
        <v>34.21965317919075</v>
      </c>
      <c r="J25" s="125"/>
      <c r="K25" s="9" t="s">
        <v>24</v>
      </c>
      <c r="L25" s="4" t="s">
        <v>23</v>
      </c>
      <c r="M25" s="123"/>
    </row>
    <row r="26" spans="1:13" ht="60">
      <c r="A26" s="578" t="s">
        <v>264</v>
      </c>
      <c r="B26" s="692" t="s">
        <v>119</v>
      </c>
      <c r="C26" s="578" t="s">
        <v>15</v>
      </c>
      <c r="D26" s="237" t="s">
        <v>11</v>
      </c>
      <c r="E26" s="14" t="s">
        <v>121</v>
      </c>
      <c r="F26" s="126" t="s">
        <v>22</v>
      </c>
      <c r="G26" s="241">
        <v>865</v>
      </c>
      <c r="H26" s="175">
        <v>454</v>
      </c>
      <c r="I26" s="127">
        <f>H26/G26*100</f>
        <v>52.485549132947973</v>
      </c>
      <c r="J26" s="601">
        <f>(I27+I26)/2</f>
        <v>75.509441233140649</v>
      </c>
      <c r="K26" s="9" t="s">
        <v>24</v>
      </c>
      <c r="L26" s="7" t="s">
        <v>23</v>
      </c>
      <c r="M26" s="604"/>
    </row>
    <row r="27" spans="1:13" ht="45">
      <c r="A27" s="600"/>
      <c r="B27" s="693"/>
      <c r="C27" s="600"/>
      <c r="D27" s="275" t="s">
        <v>9</v>
      </c>
      <c r="E27" s="7" t="s">
        <v>120</v>
      </c>
      <c r="F27" s="124" t="s">
        <v>22</v>
      </c>
      <c r="G27" s="241">
        <v>15000</v>
      </c>
      <c r="H27" s="173">
        <v>14780</v>
      </c>
      <c r="I27" s="127">
        <f>H27/G27*100</f>
        <v>98.533333333333331</v>
      </c>
      <c r="J27" s="602"/>
      <c r="K27" s="9"/>
      <c r="L27" s="7"/>
      <c r="M27" s="605"/>
    </row>
    <row r="28" spans="1:13">
      <c r="A28" s="17"/>
      <c r="B28" s="17" t="s">
        <v>26</v>
      </c>
      <c r="C28" s="16"/>
      <c r="D28" s="20"/>
      <c r="E28" s="17"/>
      <c r="F28" s="16"/>
      <c r="G28" s="57"/>
      <c r="H28" s="57"/>
      <c r="I28" s="18"/>
      <c r="J28" s="18">
        <f>(J26+J23+J19+J8)/4</f>
        <v>66.224019302857386</v>
      </c>
      <c r="K28" s="19"/>
      <c r="L28" s="20"/>
      <c r="M28" s="35"/>
    </row>
    <row r="31" spans="1:13">
      <c r="A31" s="1" t="s">
        <v>265</v>
      </c>
      <c r="F31" s="54" t="s">
        <v>266</v>
      </c>
    </row>
    <row r="33" spans="1:6">
      <c r="A33" s="1" t="s">
        <v>27</v>
      </c>
      <c r="F33" s="1" t="s">
        <v>214</v>
      </c>
    </row>
    <row r="36" spans="1:6">
      <c r="A36" s="1" t="s">
        <v>267</v>
      </c>
    </row>
  </sheetData>
  <mergeCells count="13">
    <mergeCell ref="M8:M9"/>
    <mergeCell ref="A26:A27"/>
    <mergeCell ref="B26:B27"/>
    <mergeCell ref="C26:C27"/>
    <mergeCell ref="J26:J27"/>
    <mergeCell ref="M26:M27"/>
    <mergeCell ref="C2:J2"/>
    <mergeCell ref="C3:J3"/>
    <mergeCell ref="C4:J4"/>
    <mergeCell ref="A8:A9"/>
    <mergeCell ref="B8:B9"/>
    <mergeCell ref="C8:C9"/>
    <mergeCell ref="J8:J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topLeftCell="A6" workbookViewId="0">
      <pane ySplit="2" topLeftCell="A30" activePane="bottomLeft" state="frozen"/>
      <selection activeCell="A6" sqref="A6"/>
      <selection pane="bottomLeft" activeCell="G34" sqref="G34"/>
    </sheetView>
  </sheetViews>
  <sheetFormatPr defaultRowHeight="15"/>
  <cols>
    <col min="1" max="1" width="9.140625" style="1"/>
    <col min="2" max="2" width="12.42578125" style="1" customWidth="1"/>
    <col min="3" max="4" width="9.140625" style="1"/>
    <col min="5" max="5" width="62.42578125" style="1" customWidth="1"/>
    <col min="6" max="6" width="9.140625" style="1"/>
    <col min="7" max="7" width="9.140625" style="318"/>
    <col min="8" max="8" width="9.140625" style="1"/>
    <col min="9" max="10" width="10.7109375" style="1" customWidth="1"/>
    <col min="11" max="16384" width="9.140625" style="1"/>
  </cols>
  <sheetData>
    <row r="1" spans="1:13" ht="15.75">
      <c r="D1" s="59"/>
      <c r="F1" s="59"/>
      <c r="G1" s="312"/>
      <c r="H1" s="54"/>
      <c r="L1" s="5"/>
    </row>
    <row r="2" spans="1:13">
      <c r="C2" s="685" t="s">
        <v>175</v>
      </c>
      <c r="D2" s="685"/>
      <c r="E2" s="685"/>
      <c r="F2" s="685"/>
      <c r="G2" s="685"/>
      <c r="H2" s="685"/>
      <c r="I2" s="685"/>
      <c r="J2" s="685"/>
    </row>
    <row r="3" spans="1:13">
      <c r="C3" s="685" t="s">
        <v>222</v>
      </c>
      <c r="D3" s="685"/>
      <c r="E3" s="685"/>
      <c r="F3" s="685"/>
      <c r="G3" s="685"/>
      <c r="H3" s="685"/>
      <c r="I3" s="685"/>
      <c r="J3" s="685"/>
    </row>
    <row r="4" spans="1:13">
      <c r="A4" s="685" t="s">
        <v>223</v>
      </c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</row>
    <row r="5" spans="1:13">
      <c r="D5" s="59"/>
      <c r="F5" s="59"/>
      <c r="G5" s="312"/>
      <c r="H5" s="54"/>
    </row>
    <row r="6" spans="1:13" s="268" customFormat="1" ht="165" customHeight="1">
      <c r="A6" s="242" t="s">
        <v>7</v>
      </c>
      <c r="B6" s="242" t="s">
        <v>13</v>
      </c>
      <c r="C6" s="242" t="s">
        <v>14</v>
      </c>
      <c r="D6" s="242" t="s">
        <v>8</v>
      </c>
      <c r="E6" s="266" t="s">
        <v>6</v>
      </c>
      <c r="F6" s="266" t="s">
        <v>3</v>
      </c>
      <c r="G6" s="313" t="s">
        <v>16</v>
      </c>
      <c r="H6" s="267" t="s">
        <v>0</v>
      </c>
      <c r="I6" s="266" t="s">
        <v>17</v>
      </c>
      <c r="J6" s="266" t="s">
        <v>18</v>
      </c>
      <c r="K6" s="266" t="s">
        <v>19</v>
      </c>
      <c r="L6" s="266" t="s">
        <v>1</v>
      </c>
      <c r="M6" s="266" t="s">
        <v>4</v>
      </c>
    </row>
    <row r="7" spans="1:13" s="59" customFormat="1">
      <c r="A7" s="129">
        <v>1</v>
      </c>
      <c r="B7" s="129">
        <v>2</v>
      </c>
      <c r="C7" s="129">
        <v>3</v>
      </c>
      <c r="D7" s="129">
        <v>4</v>
      </c>
      <c r="E7" s="124">
        <v>5</v>
      </c>
      <c r="F7" s="124">
        <v>6</v>
      </c>
      <c r="G7" s="31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</row>
    <row r="8" spans="1:13" ht="72.75" customHeight="1">
      <c r="A8" s="7" t="s">
        <v>224</v>
      </c>
      <c r="B8" s="7" t="s">
        <v>45</v>
      </c>
      <c r="C8" s="8" t="s">
        <v>5</v>
      </c>
      <c r="D8" s="53" t="s">
        <v>11</v>
      </c>
      <c r="E8" s="14" t="s">
        <v>47</v>
      </c>
      <c r="F8" s="6" t="s">
        <v>161</v>
      </c>
      <c r="G8" s="315">
        <v>7387</v>
      </c>
      <c r="H8" s="296">
        <v>3693.5</v>
      </c>
      <c r="I8" s="6">
        <f>H8/G8*100</f>
        <v>50</v>
      </c>
      <c r="J8" s="202"/>
      <c r="K8" s="27" t="s">
        <v>24</v>
      </c>
      <c r="L8" s="4" t="s">
        <v>23</v>
      </c>
      <c r="M8" s="8"/>
    </row>
    <row r="9" spans="1:13" ht="48" customHeight="1">
      <c r="A9" s="578" t="s">
        <v>224</v>
      </c>
      <c r="B9" s="578" t="s">
        <v>45</v>
      </c>
      <c r="C9" s="604" t="s">
        <v>5</v>
      </c>
      <c r="D9" s="53" t="s">
        <v>11</v>
      </c>
      <c r="E9" s="14" t="s">
        <v>48</v>
      </c>
      <c r="F9" s="6" t="s">
        <v>161</v>
      </c>
      <c r="G9" s="315">
        <v>11142</v>
      </c>
      <c r="H9" s="296">
        <v>5571</v>
      </c>
      <c r="I9" s="6">
        <f t="shared" ref="I9:I28" si="0">H9/G9*100</f>
        <v>50</v>
      </c>
      <c r="J9" s="694"/>
      <c r="K9" s="9" t="s">
        <v>24</v>
      </c>
      <c r="L9" s="4" t="s">
        <v>23</v>
      </c>
      <c r="M9" s="604"/>
    </row>
    <row r="10" spans="1:13" ht="48" customHeight="1">
      <c r="A10" s="600"/>
      <c r="B10" s="600"/>
      <c r="C10" s="605"/>
      <c r="D10" s="53" t="s">
        <v>11</v>
      </c>
      <c r="E10" s="304" t="s">
        <v>49</v>
      </c>
      <c r="F10" s="6" t="s">
        <v>161</v>
      </c>
      <c r="G10" s="310">
        <v>5356</v>
      </c>
      <c r="H10" s="175">
        <v>2678</v>
      </c>
      <c r="I10" s="127">
        <f>H10/G10*100</f>
        <v>50</v>
      </c>
      <c r="J10" s="695"/>
      <c r="K10" s="9" t="s">
        <v>24</v>
      </c>
      <c r="L10" s="4" t="s">
        <v>23</v>
      </c>
      <c r="M10" s="605"/>
    </row>
    <row r="11" spans="1:13" ht="48" customHeight="1">
      <c r="A11" s="600"/>
      <c r="B11" s="600"/>
      <c r="C11" s="605"/>
      <c r="D11" s="53" t="s">
        <v>11</v>
      </c>
      <c r="E11" s="305" t="s">
        <v>50</v>
      </c>
      <c r="F11" s="6" t="s">
        <v>161</v>
      </c>
      <c r="G11" s="310">
        <v>11618</v>
      </c>
      <c r="H11" s="175">
        <v>5809</v>
      </c>
      <c r="I11" s="127">
        <f>H11/G11*100</f>
        <v>50</v>
      </c>
      <c r="J11" s="695"/>
      <c r="K11" s="9" t="s">
        <v>24</v>
      </c>
      <c r="L11" s="4" t="s">
        <v>23</v>
      </c>
      <c r="M11" s="605"/>
    </row>
    <row r="12" spans="1:13" ht="71.25" customHeight="1">
      <c r="A12" s="579"/>
      <c r="B12" s="579"/>
      <c r="C12" s="606"/>
      <c r="D12" s="53" t="s">
        <v>11</v>
      </c>
      <c r="E12" s="307" t="s">
        <v>51</v>
      </c>
      <c r="F12" s="6" t="s">
        <v>162</v>
      </c>
      <c r="G12" s="310">
        <v>3511</v>
      </c>
      <c r="H12" s="175">
        <v>1755.5</v>
      </c>
      <c r="I12" s="127">
        <f t="shared" si="0"/>
        <v>50</v>
      </c>
      <c r="J12" s="696"/>
      <c r="K12" s="27" t="s">
        <v>24</v>
      </c>
      <c r="L12" s="4" t="s">
        <v>23</v>
      </c>
      <c r="M12" s="606"/>
    </row>
    <row r="13" spans="1:13" ht="51.75" customHeight="1">
      <c r="A13" s="578" t="s">
        <v>225</v>
      </c>
      <c r="B13" s="578" t="s">
        <v>45</v>
      </c>
      <c r="C13" s="604" t="s">
        <v>5</v>
      </c>
      <c r="D13" s="124" t="s">
        <v>9</v>
      </c>
      <c r="E13" s="297" t="s">
        <v>55</v>
      </c>
      <c r="F13" s="6" t="s">
        <v>2</v>
      </c>
      <c r="G13" s="310">
        <v>21.26</v>
      </c>
      <c r="H13" s="175">
        <v>21.26</v>
      </c>
      <c r="I13" s="127">
        <f t="shared" si="0"/>
        <v>100</v>
      </c>
      <c r="J13" s="694">
        <v>94.3</v>
      </c>
      <c r="K13" s="27" t="s">
        <v>24</v>
      </c>
      <c r="L13" s="4" t="s">
        <v>23</v>
      </c>
      <c r="M13" s="604"/>
    </row>
    <row r="14" spans="1:13" ht="71.25" customHeight="1">
      <c r="A14" s="600"/>
      <c r="B14" s="600"/>
      <c r="C14" s="605"/>
      <c r="D14" s="124" t="s">
        <v>9</v>
      </c>
      <c r="E14" s="297" t="s">
        <v>226</v>
      </c>
      <c r="F14" s="126" t="s">
        <v>2</v>
      </c>
      <c r="G14" s="311">
        <v>37</v>
      </c>
      <c r="H14" s="175">
        <v>25.9</v>
      </c>
      <c r="I14" s="203">
        <v>0</v>
      </c>
      <c r="J14" s="695"/>
      <c r="K14" s="9" t="s">
        <v>24</v>
      </c>
      <c r="L14" s="4" t="s">
        <v>23</v>
      </c>
      <c r="M14" s="605"/>
    </row>
    <row r="15" spans="1:13" ht="44.25" customHeight="1">
      <c r="A15" s="600"/>
      <c r="B15" s="600"/>
      <c r="C15" s="605"/>
      <c r="D15" s="124" t="s">
        <v>9</v>
      </c>
      <c r="E15" s="298" t="s">
        <v>57</v>
      </c>
      <c r="F15" s="126" t="s">
        <v>2</v>
      </c>
      <c r="G15" s="310">
        <v>100</v>
      </c>
      <c r="H15" s="175">
        <v>100</v>
      </c>
      <c r="I15" s="127">
        <f t="shared" si="0"/>
        <v>100</v>
      </c>
      <c r="J15" s="695"/>
      <c r="K15" s="9" t="s">
        <v>24</v>
      </c>
      <c r="L15" s="4" t="s">
        <v>23</v>
      </c>
      <c r="M15" s="605"/>
    </row>
    <row r="16" spans="1:13" ht="60" customHeight="1">
      <c r="A16" s="579"/>
      <c r="B16" s="579"/>
      <c r="C16" s="606"/>
      <c r="D16" s="124" t="s">
        <v>9</v>
      </c>
      <c r="E16" s="299" t="s">
        <v>58</v>
      </c>
      <c r="F16" s="126" t="s">
        <v>2</v>
      </c>
      <c r="G16" s="310">
        <v>30</v>
      </c>
      <c r="H16" s="175">
        <v>30</v>
      </c>
      <c r="I16" s="127">
        <f t="shared" si="0"/>
        <v>100</v>
      </c>
      <c r="J16" s="696"/>
      <c r="K16" s="9" t="s">
        <v>24</v>
      </c>
      <c r="L16" s="4" t="s">
        <v>23</v>
      </c>
      <c r="M16" s="606"/>
    </row>
    <row r="17" spans="1:14" ht="60" customHeight="1">
      <c r="A17" s="578" t="s">
        <v>224</v>
      </c>
      <c r="B17" s="578" t="s">
        <v>45</v>
      </c>
      <c r="C17" s="604" t="s">
        <v>5</v>
      </c>
      <c r="D17" s="124" t="s">
        <v>9</v>
      </c>
      <c r="E17" s="299" t="s">
        <v>227</v>
      </c>
      <c r="F17" s="124" t="s">
        <v>2</v>
      </c>
      <c r="G17" s="310">
        <v>52.6</v>
      </c>
      <c r="H17" s="173">
        <v>39.5</v>
      </c>
      <c r="I17" s="327">
        <f>H17/G17*100</f>
        <v>75.095057034220531</v>
      </c>
      <c r="J17" s="694"/>
      <c r="K17" s="9" t="s">
        <v>24</v>
      </c>
      <c r="L17" s="7" t="s">
        <v>23</v>
      </c>
      <c r="M17" s="604"/>
    </row>
    <row r="18" spans="1:14" ht="60" customHeight="1">
      <c r="A18" s="600"/>
      <c r="B18" s="600"/>
      <c r="C18" s="605"/>
      <c r="D18" s="124" t="s">
        <v>9</v>
      </c>
      <c r="E18" s="300" t="s">
        <v>60</v>
      </c>
      <c r="F18" s="124" t="s">
        <v>2</v>
      </c>
      <c r="G18" s="310">
        <v>100</v>
      </c>
      <c r="H18" s="173">
        <v>100</v>
      </c>
      <c r="I18" s="127">
        <f t="shared" si="0"/>
        <v>100</v>
      </c>
      <c r="J18" s="695"/>
      <c r="K18" s="9" t="s">
        <v>24</v>
      </c>
      <c r="L18" s="7" t="s">
        <v>23</v>
      </c>
      <c r="M18" s="605"/>
    </row>
    <row r="19" spans="1:14" ht="63.75" customHeight="1">
      <c r="A19" s="579"/>
      <c r="B19" s="579"/>
      <c r="C19" s="606"/>
      <c r="D19" s="124" t="s">
        <v>9</v>
      </c>
      <c r="E19" s="301" t="s">
        <v>61</v>
      </c>
      <c r="F19" s="124" t="s">
        <v>2</v>
      </c>
      <c r="G19" s="310">
        <v>12.6</v>
      </c>
      <c r="H19" s="173">
        <v>12.6</v>
      </c>
      <c r="I19" s="127">
        <v>100</v>
      </c>
      <c r="J19" s="696"/>
      <c r="K19" s="9" t="s">
        <v>24</v>
      </c>
      <c r="L19" s="7" t="s">
        <v>23</v>
      </c>
      <c r="M19" s="606"/>
    </row>
    <row r="20" spans="1:14" ht="63.75" customHeight="1">
      <c r="A20" s="578" t="s">
        <v>228</v>
      </c>
      <c r="B20" s="578" t="s">
        <v>45</v>
      </c>
      <c r="C20" s="604" t="s">
        <v>5</v>
      </c>
      <c r="D20" s="124" t="s">
        <v>9</v>
      </c>
      <c r="E20" s="302" t="s">
        <v>229</v>
      </c>
      <c r="F20" s="124" t="s">
        <v>2</v>
      </c>
      <c r="G20" s="310">
        <v>31.25</v>
      </c>
      <c r="H20" s="173">
        <v>25</v>
      </c>
      <c r="I20" s="204">
        <v>0</v>
      </c>
      <c r="J20" s="694">
        <v>94.3</v>
      </c>
      <c r="K20" s="9" t="s">
        <v>24</v>
      </c>
      <c r="L20" s="7" t="s">
        <v>23</v>
      </c>
      <c r="M20" s="604"/>
    </row>
    <row r="21" spans="1:14" ht="54" customHeight="1">
      <c r="A21" s="600"/>
      <c r="B21" s="600"/>
      <c r="C21" s="605"/>
      <c r="D21" s="124" t="s">
        <v>9</v>
      </c>
      <c r="E21" s="303" t="s">
        <v>63</v>
      </c>
      <c r="F21" s="124" t="s">
        <v>2</v>
      </c>
      <c r="G21" s="310">
        <v>100</v>
      </c>
      <c r="H21" s="173">
        <v>100</v>
      </c>
      <c r="I21" s="127">
        <f t="shared" si="0"/>
        <v>100</v>
      </c>
      <c r="J21" s="695"/>
      <c r="K21" s="9" t="s">
        <v>24</v>
      </c>
      <c r="L21" s="7" t="s">
        <v>23</v>
      </c>
      <c r="M21" s="605"/>
    </row>
    <row r="22" spans="1:14" ht="61.5" customHeight="1">
      <c r="A22" s="579"/>
      <c r="B22" s="579"/>
      <c r="C22" s="606"/>
      <c r="D22" s="124" t="s">
        <v>9</v>
      </c>
      <c r="E22" s="306" t="s">
        <v>64</v>
      </c>
      <c r="F22" s="124" t="s">
        <v>2</v>
      </c>
      <c r="G22" s="310">
        <v>27.55</v>
      </c>
      <c r="H22" s="173">
        <v>27.55</v>
      </c>
      <c r="I22" s="127">
        <v>100</v>
      </c>
      <c r="J22" s="696"/>
      <c r="K22" s="9" t="s">
        <v>24</v>
      </c>
      <c r="L22" s="7" t="s">
        <v>23</v>
      </c>
      <c r="M22" s="606"/>
    </row>
    <row r="23" spans="1:14" ht="66.75" customHeight="1">
      <c r="A23" s="578" t="s">
        <v>224</v>
      </c>
      <c r="B23" s="578" t="s">
        <v>45</v>
      </c>
      <c r="C23" s="604" t="s">
        <v>5</v>
      </c>
      <c r="D23" s="124" t="s">
        <v>9</v>
      </c>
      <c r="E23" s="175" t="s">
        <v>230</v>
      </c>
      <c r="F23" s="124" t="s">
        <v>2</v>
      </c>
      <c r="G23" s="310">
        <v>14.28</v>
      </c>
      <c r="H23" s="173">
        <v>2.9</v>
      </c>
      <c r="I23" s="203">
        <v>0</v>
      </c>
      <c r="J23" s="694"/>
      <c r="K23" s="9" t="s">
        <v>24</v>
      </c>
      <c r="L23" s="7" t="s">
        <v>23</v>
      </c>
      <c r="M23" s="604"/>
    </row>
    <row r="24" spans="1:14" ht="66.75" customHeight="1">
      <c r="A24" s="600"/>
      <c r="B24" s="600"/>
      <c r="C24" s="605"/>
      <c r="D24" s="124" t="s">
        <v>9</v>
      </c>
      <c r="E24" s="306" t="s">
        <v>66</v>
      </c>
      <c r="F24" s="124" t="s">
        <v>2</v>
      </c>
      <c r="G24" s="310">
        <v>100</v>
      </c>
      <c r="H24" s="173">
        <v>100</v>
      </c>
      <c r="I24" s="127">
        <f t="shared" si="0"/>
        <v>100</v>
      </c>
      <c r="J24" s="695"/>
      <c r="K24" s="9" t="s">
        <v>24</v>
      </c>
      <c r="L24" s="7" t="s">
        <v>23</v>
      </c>
      <c r="M24" s="605"/>
    </row>
    <row r="25" spans="1:14" ht="56.25" customHeight="1">
      <c r="A25" s="579"/>
      <c r="B25" s="579"/>
      <c r="C25" s="606"/>
      <c r="D25" s="124" t="s">
        <v>9</v>
      </c>
      <c r="E25" s="308" t="s">
        <v>67</v>
      </c>
      <c r="F25" s="124" t="s">
        <v>2</v>
      </c>
      <c r="G25" s="310">
        <v>8.6</v>
      </c>
      <c r="H25" s="173">
        <v>8.6</v>
      </c>
      <c r="I25" s="127">
        <f t="shared" si="0"/>
        <v>100</v>
      </c>
      <c r="J25" s="696"/>
      <c r="K25" s="27" t="s">
        <v>24</v>
      </c>
      <c r="L25" s="7" t="s">
        <v>23</v>
      </c>
      <c r="M25" s="606"/>
    </row>
    <row r="26" spans="1:14" ht="66" customHeight="1">
      <c r="A26" s="578" t="s">
        <v>224</v>
      </c>
      <c r="B26" s="574" t="s">
        <v>45</v>
      </c>
      <c r="C26" s="575" t="s">
        <v>150</v>
      </c>
      <c r="D26" s="124" t="s">
        <v>9</v>
      </c>
      <c r="E26" s="309" t="s">
        <v>231</v>
      </c>
      <c r="F26" s="124" t="s">
        <v>2</v>
      </c>
      <c r="G26" s="310">
        <v>0.75</v>
      </c>
      <c r="H26" s="173">
        <v>18.2</v>
      </c>
      <c r="I26" s="127">
        <v>0</v>
      </c>
      <c r="J26" s="585">
        <v>94.3</v>
      </c>
      <c r="K26" s="9" t="s">
        <v>24</v>
      </c>
      <c r="L26" s="7" t="s">
        <v>23</v>
      </c>
      <c r="M26" s="604"/>
    </row>
    <row r="27" spans="1:14" ht="56.25" customHeight="1">
      <c r="A27" s="600"/>
      <c r="B27" s="574"/>
      <c r="C27" s="575"/>
      <c r="D27" s="124" t="s">
        <v>9</v>
      </c>
      <c r="E27" s="308" t="s">
        <v>69</v>
      </c>
      <c r="F27" s="124" t="s">
        <v>2</v>
      </c>
      <c r="G27" s="310">
        <v>100</v>
      </c>
      <c r="H27" s="173">
        <v>100</v>
      </c>
      <c r="I27" s="127">
        <f t="shared" si="0"/>
        <v>100</v>
      </c>
      <c r="J27" s="585"/>
      <c r="K27" s="9" t="s">
        <v>24</v>
      </c>
      <c r="L27" s="7" t="s">
        <v>23</v>
      </c>
      <c r="M27" s="606"/>
    </row>
    <row r="28" spans="1:14" ht="56.25" customHeight="1">
      <c r="A28" s="579"/>
      <c r="B28" s="11" t="s">
        <v>70</v>
      </c>
      <c r="C28" s="11" t="s">
        <v>150</v>
      </c>
      <c r="D28" s="53" t="s">
        <v>11</v>
      </c>
      <c r="E28" s="294" t="s">
        <v>71</v>
      </c>
      <c r="F28" s="129" t="s">
        <v>161</v>
      </c>
      <c r="G28" s="316">
        <v>47465</v>
      </c>
      <c r="H28" s="173">
        <v>23732.5</v>
      </c>
      <c r="I28" s="127">
        <f t="shared" si="0"/>
        <v>50</v>
      </c>
      <c r="J28" s="205">
        <f>(I28+I29+I30+I31)/4</f>
        <v>87.5</v>
      </c>
      <c r="K28" s="27" t="s">
        <v>24</v>
      </c>
      <c r="L28" s="11" t="s">
        <v>23</v>
      </c>
      <c r="M28" s="8"/>
      <c r="N28" s="30"/>
    </row>
    <row r="29" spans="1:14" ht="56.25" customHeight="1">
      <c r="A29" s="578" t="s">
        <v>224</v>
      </c>
      <c r="B29" s="206"/>
      <c r="C29" s="206"/>
      <c r="D29" s="124" t="s">
        <v>9</v>
      </c>
      <c r="E29" s="294" t="s">
        <v>72</v>
      </c>
      <c r="F29" s="124" t="s">
        <v>2</v>
      </c>
      <c r="G29" s="310">
        <v>60.6</v>
      </c>
      <c r="H29" s="173">
        <v>60.6</v>
      </c>
      <c r="I29" s="127">
        <v>100</v>
      </c>
      <c r="J29" s="207"/>
      <c r="K29" s="9" t="s">
        <v>24</v>
      </c>
      <c r="L29" s="7" t="s">
        <v>23</v>
      </c>
      <c r="M29" s="191"/>
    </row>
    <row r="30" spans="1:14" ht="64.5" customHeight="1">
      <c r="A30" s="600"/>
      <c r="B30" s="697" t="s">
        <v>70</v>
      </c>
      <c r="C30" s="697" t="s">
        <v>150</v>
      </c>
      <c r="D30" s="124" t="s">
        <v>9</v>
      </c>
      <c r="E30" s="295" t="s">
        <v>232</v>
      </c>
      <c r="F30" s="124" t="s">
        <v>2</v>
      </c>
      <c r="G30" s="310">
        <v>12</v>
      </c>
      <c r="H30" s="173">
        <v>11.3</v>
      </c>
      <c r="I30" s="204">
        <v>100</v>
      </c>
      <c r="J30" s="699"/>
      <c r="K30" s="9" t="s">
        <v>24</v>
      </c>
      <c r="L30" s="7" t="s">
        <v>23</v>
      </c>
      <c r="M30" s="604"/>
    </row>
    <row r="31" spans="1:14" ht="56.25" customHeight="1">
      <c r="A31" s="600"/>
      <c r="B31" s="698"/>
      <c r="C31" s="698"/>
      <c r="D31" s="124" t="s">
        <v>9</v>
      </c>
      <c r="E31" s="294" t="s">
        <v>74</v>
      </c>
      <c r="F31" s="124" t="s">
        <v>2</v>
      </c>
      <c r="G31" s="310">
        <v>100</v>
      </c>
      <c r="H31" s="173">
        <v>100</v>
      </c>
      <c r="I31" s="127">
        <f t="shared" ref="I31" si="1">H31/G31*100</f>
        <v>100</v>
      </c>
      <c r="J31" s="700"/>
      <c r="K31" s="9" t="s">
        <v>24</v>
      </c>
      <c r="L31" s="7" t="s">
        <v>23</v>
      </c>
      <c r="M31" s="606"/>
    </row>
    <row r="32" spans="1:14" ht="56.25" customHeight="1">
      <c r="A32" s="600"/>
      <c r="B32" s="578" t="s">
        <v>35</v>
      </c>
      <c r="C32" s="604" t="s">
        <v>15</v>
      </c>
      <c r="D32" s="53" t="s">
        <v>11</v>
      </c>
      <c r="E32" s="7" t="s">
        <v>272</v>
      </c>
      <c r="F32" s="124" t="s">
        <v>22</v>
      </c>
      <c r="G32" s="310">
        <v>38</v>
      </c>
      <c r="H32" s="173">
        <v>16</v>
      </c>
      <c r="I32" s="127">
        <v>23.7</v>
      </c>
      <c r="J32" s="174">
        <v>100</v>
      </c>
      <c r="K32" s="9" t="s">
        <v>24</v>
      </c>
      <c r="L32" s="7" t="s">
        <v>23</v>
      </c>
      <c r="M32" s="8"/>
    </row>
    <row r="33" spans="1:13" ht="56.25" customHeight="1">
      <c r="A33" s="579"/>
      <c r="B33" s="579"/>
      <c r="C33" s="606"/>
      <c r="D33" s="272" t="s">
        <v>9</v>
      </c>
      <c r="E33" s="310" t="s">
        <v>271</v>
      </c>
      <c r="F33" s="124" t="s">
        <v>20</v>
      </c>
      <c r="G33" s="310">
        <v>3000</v>
      </c>
      <c r="H33" s="173">
        <v>1500</v>
      </c>
      <c r="I33" s="127">
        <v>11.7</v>
      </c>
      <c r="J33" s="176"/>
      <c r="K33" s="9"/>
      <c r="L33" s="7"/>
      <c r="M33" s="191"/>
    </row>
    <row r="34" spans="1:13">
      <c r="A34" s="42" t="s">
        <v>26</v>
      </c>
      <c r="B34" s="19"/>
      <c r="C34" s="19"/>
      <c r="D34" s="19"/>
      <c r="E34" s="19"/>
      <c r="F34" s="19"/>
      <c r="G34" s="317"/>
      <c r="H34" s="56"/>
      <c r="I34" s="51"/>
      <c r="J34" s="50">
        <v>97.9</v>
      </c>
      <c r="K34" s="51"/>
      <c r="L34" s="51"/>
      <c r="M34" s="50">
        <v>97.9</v>
      </c>
    </row>
    <row r="36" spans="1:13">
      <c r="A36" s="1" t="s">
        <v>233</v>
      </c>
      <c r="G36" s="312" t="s">
        <v>234</v>
      </c>
    </row>
  </sheetData>
  <mergeCells count="40">
    <mergeCell ref="A29:A33"/>
    <mergeCell ref="A26:A28"/>
    <mergeCell ref="B26:B27"/>
    <mergeCell ref="C26:C27"/>
    <mergeCell ref="J26:J27"/>
    <mergeCell ref="C32:C33"/>
    <mergeCell ref="B32:B33"/>
    <mergeCell ref="M26:M27"/>
    <mergeCell ref="B30:B31"/>
    <mergeCell ref="C30:C31"/>
    <mergeCell ref="J30:J31"/>
    <mergeCell ref="M30:M31"/>
    <mergeCell ref="M20:M22"/>
    <mergeCell ref="A23:A25"/>
    <mergeCell ref="B23:B25"/>
    <mergeCell ref="C23:C25"/>
    <mergeCell ref="J23:J25"/>
    <mergeCell ref="M23:M25"/>
    <mergeCell ref="A20:A22"/>
    <mergeCell ref="B20:B22"/>
    <mergeCell ref="C20:C22"/>
    <mergeCell ref="J20:J22"/>
    <mergeCell ref="A13:A16"/>
    <mergeCell ref="B13:B16"/>
    <mergeCell ref="C13:C16"/>
    <mergeCell ref="J13:J16"/>
    <mergeCell ref="M13:M16"/>
    <mergeCell ref="A17:A19"/>
    <mergeCell ref="B17:B19"/>
    <mergeCell ref="C17:C19"/>
    <mergeCell ref="J17:J19"/>
    <mergeCell ref="M17:M19"/>
    <mergeCell ref="C2:J2"/>
    <mergeCell ref="C3:J3"/>
    <mergeCell ref="A4:M4"/>
    <mergeCell ref="A9:A12"/>
    <mergeCell ref="B9:B12"/>
    <mergeCell ref="C9:C12"/>
    <mergeCell ref="J9:J12"/>
    <mergeCell ref="M9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7</vt:i4>
      </vt:variant>
    </vt:vector>
  </HeadingPairs>
  <TitlesOfParts>
    <vt:vector size="25" baseType="lpstr">
      <vt:lpstr>Лист4</vt:lpstr>
      <vt:lpstr>кирилова</vt:lpstr>
      <vt:lpstr>свод2017</vt:lpstr>
      <vt:lpstr>дк</vt:lpstr>
      <vt:lpstr>дхм</vt:lpstr>
      <vt:lpstr>дгм</vt:lpstr>
      <vt:lpstr>цбс</vt:lpstr>
      <vt:lpstr>бма</vt:lpstr>
      <vt:lpstr>дши</vt:lpstr>
      <vt:lpstr>дхш</vt:lpstr>
      <vt:lpstr>дхм (на печать)</vt:lpstr>
      <vt:lpstr>свод 01,01.2021</vt:lpstr>
      <vt:lpstr>ДК..</vt:lpstr>
      <vt:lpstr>ДШИ..</vt:lpstr>
      <vt:lpstr>ДХШ...</vt:lpstr>
      <vt:lpstr>ДХМ..</vt:lpstr>
      <vt:lpstr>БМА..</vt:lpstr>
      <vt:lpstr>ЦБС..</vt:lpstr>
      <vt:lpstr>БМА..!Область_печати</vt:lpstr>
      <vt:lpstr>ДК..!Область_печати</vt:lpstr>
      <vt:lpstr>ДХМ..!Область_печати</vt:lpstr>
      <vt:lpstr>ДХШ...!Область_печати</vt:lpstr>
      <vt:lpstr>ДШИ..!Область_печати</vt:lpstr>
      <vt:lpstr>кирилова!Область_печати</vt:lpstr>
      <vt:lpstr>ЦБС..!Область_печати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2021-01-29T04:36:41Z</dcterms:modified>
</cp:coreProperties>
</file>