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8" windowWidth="12312" windowHeight="5760"/>
  </bookViews>
  <sheets>
    <sheet name="ОТЧЕТ 2023" sheetId="2" r:id="rId1"/>
  </sheets>
  <calcPr calcId="125725"/>
</workbook>
</file>

<file path=xl/calcChain.xml><?xml version="1.0" encoding="utf-8"?>
<calcChain xmlns="http://schemas.openxmlformats.org/spreadsheetml/2006/main">
  <c r="G6" i="2"/>
  <c r="G84"/>
  <c r="G77"/>
  <c r="G74" l="1"/>
  <c r="G52" l="1"/>
  <c r="G25" l="1"/>
  <c r="G21"/>
  <c r="F6" l="1"/>
  <c r="G71" l="1"/>
  <c r="F93" l="1"/>
  <c r="F84"/>
  <c r="F77"/>
  <c r="F71" s="1"/>
  <c r="F74"/>
  <c r="F25"/>
  <c r="F24"/>
  <c r="F21"/>
</calcChain>
</file>

<file path=xl/sharedStrings.xml><?xml version="1.0" encoding="utf-8"?>
<sst xmlns="http://schemas.openxmlformats.org/spreadsheetml/2006/main" count="480" uniqueCount="316">
  <si>
    <t>Наименование мероприятий</t>
  </si>
  <si>
    <t>Ответственный исполнитель</t>
  </si>
  <si>
    <t>Срок реализации</t>
  </si>
  <si>
    <t>Целевой показатель</t>
  </si>
  <si>
    <t>1</t>
  </si>
  <si>
    <t xml:space="preserve">Осуществление оценки эффективности деятельности органов местного самоуправления, являющихся главными администраторами(администраторами) доходов бюджета города </t>
  </si>
  <si>
    <t>в течение года</t>
  </si>
  <si>
    <t>тыс. руб.</t>
  </si>
  <si>
    <t>1.4</t>
  </si>
  <si>
    <t>1.4.1</t>
  </si>
  <si>
    <t>1.5</t>
  </si>
  <si>
    <t>1.1</t>
  </si>
  <si>
    <t>1.2</t>
  </si>
  <si>
    <t>коэффициент</t>
  </si>
  <si>
    <t>тыс.руб.</t>
  </si>
  <si>
    <t>до 25 числа месяца, 
следующего за отчетным кварталом</t>
  </si>
  <si>
    <t>1.2.1</t>
  </si>
  <si>
    <t>количество объектов</t>
  </si>
  <si>
    <t xml:space="preserve"> - по коэффициенту отношения суммы фактических поступлений к предусмотренным в бюджете назначениям</t>
  </si>
  <si>
    <t xml:space="preserve"> - по коэффициенту отношения суммы фактических поступлений к начисленной сумме</t>
  </si>
  <si>
    <t xml:space="preserve"> - по коэффициенту отношения суммы задолженности возникшей за отчетный период  к начисленной сумме платежей</t>
  </si>
  <si>
    <t>Проведение мероприятий по выявлению собственников  недвижимого имущества и привлечение их к налогообложению, содействие в оформлении прав собственности на  имущество физических лиц</t>
  </si>
  <si>
    <t>количество информационных сообщений</t>
  </si>
  <si>
    <t>2.1.2</t>
  </si>
  <si>
    <t>2.1.1</t>
  </si>
  <si>
    <t>2.2</t>
  </si>
  <si>
    <t>2.3</t>
  </si>
  <si>
    <t>в течение года ( с ежемесячным отчетом Главе города)</t>
  </si>
  <si>
    <t>один раз в квартал     (по отдельному графику)</t>
  </si>
  <si>
    <t>2.1</t>
  </si>
  <si>
    <t>Повышение качества предоставления государственных услуг (работ)</t>
  </si>
  <si>
    <t>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 гражданами в форме проведения открытых собраний, размещение соответствующей отчетной информации на официальных сайтах учреждений в сети интернет</t>
  </si>
  <si>
    <t>Оптимизация отраслевой структуры сети учреждений</t>
  </si>
  <si>
    <t>Повышение качества финансового управления</t>
  </si>
  <si>
    <t>Проведение оценки качества финансового менеджмента в отношении подведомственных учреждений</t>
  </si>
  <si>
    <t>2.4</t>
  </si>
  <si>
    <t>2.4.1</t>
  </si>
  <si>
    <t>2.5</t>
  </si>
  <si>
    <t>Мероприятия по совершенствованию долговой политики</t>
  </si>
  <si>
    <t>Соблюдение отношения объема погашаемых долговых обязательств (за исключением долговых обязательств, привлекаемых и погашаемых в одном финансовом году) к объему налоговых, неналоговых поступлений и дотаций на выравнивание бюджетной обеспеченности на уровне не более 15%</t>
  </si>
  <si>
    <t>Соблюдение отношения объема расходов на обслуживание муниципального долга к расходам бюджета города Дивногорска, за исключением объема расходов, которые осуществляются за счет субвенций, предоставляемых из бюджетов бюджетной системы РФ, на уровне не более 5%</t>
  </si>
  <si>
    <t xml:space="preserve">Повышение эффективности муниципальных закупок (заказчикам при осуществлении закупок использовать конкурентные способы определения поставщика, исполнителя, подрядчика) </t>
  </si>
  <si>
    <t>Подготовка предложений об использовании экономии средств, сложившейся в результате осуществления закупок товаров, работ, услуг</t>
  </si>
  <si>
    <t xml:space="preserve">Совершенствование системы закупок для муниципальных нужд </t>
  </si>
  <si>
    <t>1.3.1</t>
  </si>
  <si>
    <t>1.3.2</t>
  </si>
  <si>
    <t>ежеквартально</t>
  </si>
  <si>
    <t>Повышение эффективности использования муниципального имущества</t>
  </si>
  <si>
    <t>Проведение работы по снижению задолженность по платежам в бюджет:</t>
  </si>
  <si>
    <t>Организация работы по снижению неформальной занятости и рассмотрение результатов на расширенном заседании координационного Совета администрации города</t>
  </si>
  <si>
    <t>Увеличение объема доходов от предпринимательской и иной приносящей доход деятельности подведомственных учреждений, в том числе увеличение объема указанных доходов, направляемых на укрепление материально-технической базы учреждений. Доведение плановых показателей  муниципальным учреждениям по увеличению доходов от предпринимательской и иной приносящей доход деятельности</t>
  </si>
  <si>
    <t>Реализация программ реформирования (оптимизации) бюджетной сети (по отраслям) муниципальных учреждений с учетом потребности населения в предоставлении муниципальных услуг и их качественного предоставления, с применением механизмов:
     - создание централизованных и межотраслевых муниципальных учреждений, в том числе оказывающих услуги населению в сферах образования, культуры, спорта, молодежной политики;
     - консолидация отдельных общих (обслуживающих, общехозяйственных) функций, услуг, работ;
     - укрупнение учреждений с учетом оптимальной территориальной схемы размещения и потребности населения в предоставлении муниципальных услуг, а также их качественного предоставления;
     - анализ нагрузки на бюджетную сеть (контингент, количество подведомственных учреждений, количество персонала, используемые фонды, объемы и качество предоставляемых муниципальных услуг в разрезе подведомственных учреждений);
     - передача несвойственных функций учреждений на аутсорсинг.</t>
  </si>
  <si>
    <t>в течение года (с ежеквартальным рассмотрением на рабочей группе)</t>
  </si>
  <si>
    <t>Вовлечение граждан в бюджетный процесс</t>
  </si>
  <si>
    <t>Вовлечение граждан в бюджетный процесс, в решение вопросов местного значения через механизмы инициативного бюджетирования, самообложения граждан</t>
  </si>
  <si>
    <t>ежемесячно</t>
  </si>
  <si>
    <t>количество 
проверок</t>
  </si>
  <si>
    <t>% использования имущества по назначению</t>
  </si>
  <si>
    <t>Упорядочение рынка наружной рекламы</t>
  </si>
  <si>
    <t>Меры, направленные на развитие экономического  и налогового потенциалов</t>
  </si>
  <si>
    <t>Информационная и консультационная поддержка субъектов малого и среднего предпринимательства</t>
  </si>
  <si>
    <t>1.1.1</t>
  </si>
  <si>
    <t>1.1.2</t>
  </si>
  <si>
    <t>1.1.3</t>
  </si>
  <si>
    <t>Размещение на официальном сайте администрации города или  в печатном виде в общедоступных местах на территории муниципального образования необходимой информации по вопросам малого и среднего предпринимательства (нормативная правовая база, информация о видах государственной (муниципальной) поддержки, проводимых конкурсах и мероприятиях), а также по вопросам популяризации ведения легального бизнеса, своевременной оплаты налогов и исполнения социальных обязательств</t>
  </si>
  <si>
    <t>Ведение реестра субъектов малого и среднего предпринимательства - получателей финансовой поддержки и размещение его на официальном сайте муниципального образования</t>
  </si>
  <si>
    <t>Выставочно-ярмарочная деятельность</t>
  </si>
  <si>
    <t>1.3.</t>
  </si>
  <si>
    <t>Предоставление муниципального
 имущества и земельных участков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на долгосрочной основе, в соответствии с утвержденным перечнем</t>
  </si>
  <si>
    <t>Оказание содействия субъектам
 предпринимательской деятельности в получении финансовой поддержки за счет средств  регионального бюджета</t>
  </si>
  <si>
    <t>1.4.2</t>
  </si>
  <si>
    <t>Организация подготовки публикаций в средствах массовой информации нормативных, аналитических, информационных материалов, создания и выпуска аудио- и видеосюжетов информационно-аналитического характера, изготовления и размещения роликов социальной рекламы по актуальным вопросам предпринимательской деятельности, по популяризации предпринимательской деятельности</t>
  </si>
  <si>
    <t>Проведение курсов и обучающих программ по основам экономики и предпринимательства, менеджменту и маркетингу, основам потребительских знаний, банковского и торгового дела в образовательных учреждениях</t>
  </si>
  <si>
    <t>Развитие туризма</t>
  </si>
  <si>
    <t>1.5.2</t>
  </si>
  <si>
    <t>Оказание консультационной, организационно
-методической и информационной поддержки предпринимательской деятельности в сфере туризма</t>
  </si>
  <si>
    <t>2</t>
  </si>
  <si>
    <t xml:space="preserve"> Реализация мероприятий по снижению неформальной занятости и  легализации заработной платы во внебюджетном секторе экономики муниципального образования и других доходов физических лиц</t>
  </si>
  <si>
    <t xml:space="preserve">в течение года </t>
  </si>
  <si>
    <t>3</t>
  </si>
  <si>
    <t>4</t>
  </si>
  <si>
    <t>Увеличение доходов от земельно-имущественного комплекса</t>
  </si>
  <si>
    <t>4.1</t>
  </si>
  <si>
    <t>4.2</t>
  </si>
  <si>
    <t>4.4</t>
  </si>
  <si>
    <t>2.7</t>
  </si>
  <si>
    <t>Проведение работы по стимулированию самообложения граждан</t>
  </si>
  <si>
    <t>4.5</t>
  </si>
  <si>
    <t>4.6</t>
  </si>
  <si>
    <t>количество субъектов поддержки</t>
  </si>
  <si>
    <t>количество консультаций</t>
  </si>
  <si>
    <t>количество маршрутов</t>
  </si>
  <si>
    <t xml:space="preserve">Проведение мероприятий, направленных на повышение эффективности деятельности муниципальных унитарных  предприятий </t>
  </si>
  <si>
    <t>Направление арендаторам уведомлений о внесении платежа при нарушении срока, установленного договором</t>
  </si>
  <si>
    <t xml:space="preserve"> Проведение расширенных заседаний Координационного Совета по вопросам повышения собираемости и сокращению задолженности по налоговым и неналоговым доходам и сборам</t>
  </si>
  <si>
    <t xml:space="preserve"> Осуществление претензионно-исковой работы</t>
  </si>
  <si>
    <t>количество уведомлений</t>
  </si>
  <si>
    <t>количество объявлений</t>
  </si>
  <si>
    <t xml:space="preserve">Проведение сверок по расчетам с  плательщиками  по аренде имущества и земельным участкам </t>
  </si>
  <si>
    <t>1.5.1</t>
  </si>
  <si>
    <t>1.3.4</t>
  </si>
  <si>
    <t>поддержка в актуальной версии</t>
  </si>
  <si>
    <t>количество мероприятий</t>
  </si>
  <si>
    <t>2.4.2</t>
  </si>
  <si>
    <t>2.4.3</t>
  </si>
  <si>
    <t>2.4.4</t>
  </si>
  <si>
    <t>2.8</t>
  </si>
  <si>
    <t>в течение учебного года</t>
  </si>
  <si>
    <t>количество 
человек</t>
  </si>
  <si>
    <t xml:space="preserve">Напоминание неплательщикам в средствах массовой информации о необходимости погашения задолженности </t>
  </si>
  <si>
    <t>Мероприятия по росту налоговых и неналоговых доходов</t>
  </si>
  <si>
    <t xml:space="preserve">  2.1</t>
  </si>
  <si>
    <t xml:space="preserve">  2.2</t>
  </si>
  <si>
    <t xml:space="preserve">  3.1</t>
  </si>
  <si>
    <t xml:space="preserve">  3.2</t>
  </si>
  <si>
    <t xml:space="preserve">  4.1</t>
  </si>
  <si>
    <t xml:space="preserve">  5.1</t>
  </si>
  <si>
    <t>2.9</t>
  </si>
  <si>
    <t>Оценка налоговых расходов г.Дивногорска</t>
  </si>
  <si>
    <t>проведение оценки(да/нет)</t>
  </si>
  <si>
    <t>ежегодно до 1 июня</t>
  </si>
  <si>
    <t>Проведение мониторинга   качества финансового менеджмента распорядителей средств местного бюджета</t>
  </si>
  <si>
    <t>Проведение мониторинга качества финансового менеджмента  администраторов доходов местного бюджета</t>
  </si>
  <si>
    <t>количество информационных сообщений(СМИ, сеть Интернет)</t>
  </si>
  <si>
    <t>да/нет</t>
  </si>
  <si>
    <t>Осуществление деятельности по организации и посещению конференций, форумов и др. публичных мероприятий, посвященных обсуждению вопросов, касающихся улучшения бизнес-климата, расширения межрегионального сотрудничества и пр.</t>
  </si>
  <si>
    <t>Организация конкурсов и соревнований среди предприятий малого и среднего бизнеса, ярмарок предприятий, сельскохозяйственных ярмарок, торжественных мероприятий, посвященных профессиональной деятельности</t>
  </si>
  <si>
    <t>1.2.2</t>
  </si>
  <si>
    <t>1.3.3</t>
  </si>
  <si>
    <t>2.6</t>
  </si>
  <si>
    <t>3.1</t>
  </si>
  <si>
    <t>4.3</t>
  </si>
  <si>
    <t xml:space="preserve"> 6.1</t>
  </si>
  <si>
    <t xml:space="preserve"> 6.2</t>
  </si>
  <si>
    <t xml:space="preserve">
проведение мониторинга (да/нет)</t>
  </si>
  <si>
    <t>проведение оценки
да/нет</t>
  </si>
  <si>
    <t>проведение мониторинга
(да/нет)</t>
  </si>
  <si>
    <t>количество 
объектов</t>
  </si>
  <si>
    <t>количество 
сверок</t>
  </si>
  <si>
    <t>в течение года, в соответствии с графиком</t>
  </si>
  <si>
    <t>7.</t>
  </si>
  <si>
    <t xml:space="preserve">Не выплачивать работникам муниципальных учреждений компенсации за неиспользованные отпуска, за исключением случаев увольнения </t>
  </si>
  <si>
    <t>проведен анализ
да/нет</t>
  </si>
  <si>
    <t>7.1.</t>
  </si>
  <si>
    <t>7.2.</t>
  </si>
  <si>
    <t>7.3.</t>
  </si>
  <si>
    <t>7.4.</t>
  </si>
  <si>
    <t>Сократить расходы на телефонную 
связь и транспорт</t>
  </si>
  <si>
    <t>7.5.</t>
  </si>
  <si>
    <t>Ограничить осуществление расходов капитального характера, не допускать инициативных расходов муниципальных учреждений</t>
  </si>
  <si>
    <t>7.6.</t>
  </si>
  <si>
    <t>Проведение инвентаризации адресных сведений в ГАР, внесение сведений об отсутствующих адресах и актуализация имеющихся адресных сведений по земельным участкам и по объектам недвижимости до уровня помещений</t>
  </si>
  <si>
    <t>второе полугодие</t>
  </si>
  <si>
    <t>Осуществление муниципального жилищного контроля</t>
  </si>
  <si>
    <t>5</t>
  </si>
  <si>
    <t>Предоставление отсрочек (рассрочек) по уплате налоговых и неналоговых платежей  субъектам малого и среднего предпринимательства.</t>
  </si>
  <si>
    <t xml:space="preserve">количество 
мероприятий  </t>
  </si>
  <si>
    <t xml:space="preserve">  5.2</t>
  </si>
  <si>
    <t xml:space="preserve">  5.3</t>
  </si>
  <si>
    <t>Сумма экономии от проведения конкурентных способов определения поставщиков (подрядчиков, исполнителей): аукционов в электронной форме, открытых конкурсов, запросов котировок.</t>
  </si>
  <si>
    <t>Мероприятия для устойчивого исполнения бюджета города</t>
  </si>
  <si>
    <t xml:space="preserve">Не  допускать возникновения кредиторской задолженности. В ПФХД предусматривать первоочередные статьи расходов (заработная плата, коммунальные услуги, питание). </t>
  </si>
  <si>
    <t>Пропаганда и улучшение имиджа предпринимательской деятельности привлечение молодежи к предпринимательской активности.</t>
  </si>
  <si>
    <t>Организация работы по легализации заработной платы во внебюджетном секторе экономики муниципального образования и других доходов физических лиц и рассмотрение результатов на расширенном заседании Координационного совета</t>
  </si>
  <si>
    <t>Мониторинг состояния расчетов  крупнейших налогоплательщиков с бюджетом , взаимодействие по вопросам получения прогнозов и ожидаемой оценки платежей в бюджет города. Оперативное реагирование на возникающие риски  недопоступления доходов.</t>
  </si>
  <si>
    <t xml:space="preserve"> Взаимодействие с УК и ТСЖ по повышению собираемости платы за наем жилых помещений по договорам социального найма, а также взысканию сумм задолженности по заключенным договорам</t>
  </si>
  <si>
    <t>Провести анализ штатных расписаний учреждений, в том числе на предмет наличия вакансий и целесообразности совмещения должностей и подготовить предложения по сокращению численности работников учреждений</t>
  </si>
  <si>
    <t>Приобретение продуктов питания,
 приобретение основных средств, работы, услуги по содержанию имущества, работы по текущему ремонту объектов, разработке проектно-сметной документации стоимостью свыше 100,0 тыс.рублей производить только после проведения конкурентных способов определения поставщиков (подрядчиков, исполнителей): аукционов в электронной форме, открытых конкурсов, запросов котировок</t>
  </si>
  <si>
    <t>Администрация города</t>
  </si>
  <si>
    <t>МКУ "Управление капитального строительства и городского хозяйства"</t>
  </si>
  <si>
    <t>МКУ «Управление закупками города Дивногорска.</t>
  </si>
  <si>
    <t xml:space="preserve">Деятельность по улучшению доступа субъектов малого и среднего предпринимательства к финансовым  и имущественным ресурсам. </t>
  </si>
  <si>
    <t>№ п./п.</t>
  </si>
  <si>
    <t xml:space="preserve">Размещение на официальном сайте муниципального образования перечня муниципального имущества, предназначенного для передачи во владение и (или) пользование субъектам малого предпринимательства и организациям, образующим инфраструктуру поддержки малого и среднего предпринимательства
</t>
  </si>
  <si>
    <t>Осуществление на плановой и системной основе мероприятий по земельному контролю с учетом эффективности и результативности такого контроля</t>
  </si>
  <si>
    <t>Проведение работ по внесению в ЕГРН сведений о ранее учтенных объектах недвижимости и их правообладателях, которых недостаточно для постановки на учет (Федеральный закон от 30.12.2020 № 518-ФЗ), а также реализации "гаражной амнистии" (Федеральный закон от 05.04.2021 № 79-ФЗ)</t>
  </si>
  <si>
    <t>Обеспечение внесения в ЕГРН сведений в порядке межведомственного информационного взаимодействия, в т.ч о границах населенных пунктов, территориальных зон</t>
  </si>
  <si>
    <t>Предоставление в Управление Росреестра по Красноярскому краю перечней земельных участков (территорий),подлежащих вовлечению для целей жилищного строительства (сервис "земли для стройки")</t>
  </si>
  <si>
    <t>Проведение мероприятий, направленных на исключение из ЕГРН сведений об объектах, не отвечающих критериям отнесения их к объектам капитального строительства</t>
  </si>
  <si>
    <t>Обеспечение проведения комплексных кадастровых работ на территории Красноярского края в отношении кадастровых кварталов, утвержденных постановлением Правительства Красноярского края от 16.03.2021 №129-п "О проведении на территории Красноярского края комплексных кадастровых работ"</t>
  </si>
  <si>
    <t>Меры, связанные с улучшением администрирования  налогов и сборов</t>
  </si>
  <si>
    <t>Мероприятия по повышению эффективности  расходов бюджета</t>
  </si>
  <si>
    <t>до 01.05.2023</t>
  </si>
  <si>
    <t>ежемесячно, прогноз до 01.10.2023</t>
  </si>
  <si>
    <t>Организация и проведение информационной кампании с целью доведения до сведения граждан информации о способах получения налоговых уведомлений и уплаты имущественных налогов</t>
  </si>
  <si>
    <t>Осуществление выездных и документарных проверок использования муниципального имущества</t>
  </si>
  <si>
    <t>2.3.1</t>
  </si>
  <si>
    <t>2.3.2</t>
  </si>
  <si>
    <t>2.3.3</t>
  </si>
  <si>
    <t>2.3.4</t>
  </si>
  <si>
    <t>2.3.5</t>
  </si>
  <si>
    <t>2.3.6</t>
  </si>
  <si>
    <t>6</t>
  </si>
  <si>
    <t>Активизация работы по приватизации и коммерциализации непрофильных активов.
Продажа муниципального имущества, в том числе земельных участков по инициативе администрации города</t>
  </si>
  <si>
    <t>Анализ фактического использования имущества, находящегося в хозяйственном ведении муниципальных унитарных предприятий  и оперативном управлении муниципальных учреждений</t>
  </si>
  <si>
    <t xml:space="preserve"> Выявление неиспользуемого (бесхозного) имущества и установление направлений его эффективного использования</t>
  </si>
  <si>
    <t>Определение и установление перечня сдаваемого в аренду имущества с целью увеличения доходов, получаемых в виде арендной платы или иной платы за сдачу во временное владение и пользование</t>
  </si>
  <si>
    <t>Системное проведение мероприятий по земельному контролю, направленных на выявление земельных участков, используемых без правоустанавливающих документов или используемых не по целевому назначению</t>
  </si>
  <si>
    <t>Выявление правообладателей ранее учтенных объектов недвижимости, находящихся на земельных участках, предназначенных для ведения личного подсобного хозяйства, огородничества, садоводства, индивидуального жилищного или гражданского строительства</t>
  </si>
  <si>
    <t>Отдел экономического развития администрации города</t>
  </si>
  <si>
    <t xml:space="preserve"> Отдел образования администрации города;
</t>
  </si>
  <si>
    <t>Финансовое управление администрации города</t>
  </si>
  <si>
    <t xml:space="preserve">Отдел экономического развития администрации города
</t>
  </si>
  <si>
    <t xml:space="preserve">Финансовое управление администрации города </t>
  </si>
  <si>
    <t xml:space="preserve">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t>
  </si>
  <si>
    <t xml:space="preserve">Отдел экономического развития администрации города ,
финансовое управление администрации города </t>
  </si>
  <si>
    <t>Предоставление субъектам малого и
 среднего предпринимательства финансовой поддержки за счет средств регионального бюджета</t>
  </si>
  <si>
    <t>Содействие формированию туристического продукта и привлечение устойчивого туристического потока</t>
  </si>
  <si>
    <t>недоимки  возникшей за отчетный период  к начисленной сумме платежей</t>
  </si>
  <si>
    <t>3.2</t>
  </si>
  <si>
    <t>3.3</t>
  </si>
  <si>
    <t>3.4</t>
  </si>
  <si>
    <t>3.5</t>
  </si>
  <si>
    <t>3.6</t>
  </si>
  <si>
    <t>3.7</t>
  </si>
  <si>
    <t>3.8</t>
  </si>
  <si>
    <t>3.9</t>
  </si>
  <si>
    <t>3.10</t>
  </si>
  <si>
    <t>3.11</t>
  </si>
  <si>
    <t>Количество проверок, КНМ соблюдения
законов в сфере ЖКХ</t>
  </si>
  <si>
    <t xml:space="preserve">Количество выданных предписаний при выявлении нарушений </t>
  </si>
  <si>
    <t>Количество  материалов направленных в надзорные органы (ГЖИ)</t>
  </si>
  <si>
    <t>Комитет обеспечения градостроительной деятельности,    управления муниципальным имуществом и земельными отношениями (отдел муниципального имущества и земельных отношений)</t>
  </si>
  <si>
    <t xml:space="preserve">Отдел правового и кадрового обеспечения администрации города , Комитет обеспечения градостроительной деятельности,    управления муниципальным имуществом и земельными отношениями (отдел муниципального имущества и земельных отношений)
   </t>
  </si>
  <si>
    <t>Комитет обеспечения градостроительной деятельности,    управления муниципальным имуществом и земельными отношениями (отдел муниципального имущества и земельных отношений),
МКУ "Управление капитального строительства и городского хозяйства"</t>
  </si>
  <si>
    <t xml:space="preserve">Обеспечение ведения реестров муниципального имущества ГМИС </t>
  </si>
  <si>
    <t>Обеспечение ведения  финансовых обязательств (договоров) муниципальных образований края в ГМИС</t>
  </si>
  <si>
    <t>%</t>
  </si>
  <si>
    <t>Проведение выборочного анализа и аудита, внутреннего муниципального финансового контроля и контроля в сфере закупок, ведомственного контроля муниципальных учреждений</t>
  </si>
  <si>
    <t>Отдел экономического развития администрации города; 
отдел культуры администрации города;
отдел физической культуры, спорта и молодежной политики администрации города</t>
  </si>
  <si>
    <t>Отдел экономического развития администрации города,
отдел культуры администрации города,
отдел физической культуры, спорта и молодежной политики администрации города</t>
  </si>
  <si>
    <t>отдел экономического развития администрации города;
отдел образования администрации города; 
отдел культуры администрации города,
отдел физической культуры, спорта и молодежной политики администрации города</t>
  </si>
  <si>
    <t>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
МСКУ по ведению бухгалтерского учета "Межведомственная централизованная бухгалтерия",МКУ "Управление капитального строительства и городского хозяйства"</t>
  </si>
  <si>
    <t>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Дивногорска,
МСКУ по ведению бухгалтерского учета "Межведомственная централизованная бухгалтерия",МКУ "Управление капитального строительства и городского хозяйства"</t>
  </si>
  <si>
    <t xml:space="preserve">
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
МКУ «Управление закупками города Дивногорска,
МСКУ по ведению бухгалтерского учета "Межведомственная централизованная бухгалтерия",
городской Совет,
администрация города,
финансовое управление администрации города, МКУ"Управление капитального строительства и городского хозяйства"</t>
  </si>
  <si>
    <t>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
МСКУ по ведению бухгалтерского учета "Межведомственная централизованная бухгалтерия".МКУ "Управление капитального строительства и городского хозяйства"</t>
  </si>
  <si>
    <t>Комитет обеспечения градостроительной деятельности,    управления муниципальным имуществом и земельными отношениями(отдел архитектуры и градостроительства)</t>
  </si>
  <si>
    <t xml:space="preserve">
Финансовое управление администрации города ,
отдел экономического развития администрации города , 
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t>
  </si>
  <si>
    <t>Бюджетный эффект
 значение целевого показателя на 2023г (план)</t>
  </si>
  <si>
    <t>от 0,95 
до 1,1</t>
  </si>
  <si>
    <t>от 0,95 
и выше</t>
  </si>
  <si>
    <t>от 0,1 
и ниже</t>
  </si>
  <si>
    <t>да</t>
  </si>
  <si>
    <t>В соответствии со ст.8 Федерального закона от 24.07.2007г. №209-ФЗ "О развитии малого и среднего предпринимательства в Российской Федерации" администрацией города ведется Реестр субъектов малого и среднего предпринимательства – получателей поддержки. Реестр размещен на официальном сайте администрации города (http://divnogorsk-adm.ru/ekonomika_1_1/malyj-i-srednij-biznes/)</t>
  </si>
  <si>
    <t>С 01.03.2023 по 03.03.2023 проходил КЭФ-2023, заместитель Главы города Фролова Н.В. принимала участие в мероприятии, сотрудниками отдела экономического развития администрации города Дивногорска субъектам предпринимательства было направлено предложение о рассмотрении возможности участия в КЭФ.</t>
  </si>
  <si>
    <t>При предоставлении списков от Росреестра, количество будет уточнено</t>
  </si>
  <si>
    <t xml:space="preserve">Проведены  контрольно надзорные мероприятия </t>
  </si>
  <si>
    <t>В рамках учебного курса "Экономика" для обучающихся в 10-11-х классах средней общеобразовательной школы</t>
  </si>
  <si>
    <t>Отчетность опубликована на сайтах муниципальных учреждений в информационно-коммуникационной сети "Интернет". Производится размещение информационных и фотоматериалов в электронных и городских печатных средствах массовой информации. Бухгалтерская отчетность публикуется на сайте bas.gov.ru.</t>
  </si>
  <si>
    <t>Принята на рассмотрение информация от администраторов доходов и распорядителей для проведения  оценки качества финансового менеджмента  за 2022 год</t>
  </si>
  <si>
    <t>Работникам муниципальных учреждений компенсации за неиспользованные отпуска, за исключением случаев увольнения не выплачиваются.</t>
  </si>
  <si>
    <t xml:space="preserve"> Расходы на телефонную связь минимизированы</t>
  </si>
  <si>
    <t>Заключение договоров с единственным поставщиком свыше 100 тысяч рублей допускается только при голосовании с заместителем Главы города по экономике и финансам</t>
  </si>
  <si>
    <t>Ограничено осуществление расходов капитального характера, не допускаются инициативные расходы муниципальных учреждений</t>
  </si>
  <si>
    <t>https://divnogorsk.gosuslugi.ru/deyatelnost/napravleniya-deyatelnosti/zemelnye-otnosheniya/</t>
  </si>
  <si>
    <t xml:space="preserve">Размещено постановление об утверждении перечня. </t>
  </si>
  <si>
    <t>Глава  города</t>
  </si>
  <si>
    <t>С.И.Егоров</t>
  </si>
  <si>
    <t>Просвирнина Юлия Владимировна</t>
  </si>
  <si>
    <t>8 (39 144) 3-01-00</t>
  </si>
  <si>
    <t xml:space="preserve"> Отсрочки (рассрочки) по уплате налоговых и неналоговых платежей  субъектам малого и среднего предпринимательства не предоставлялись</t>
  </si>
  <si>
    <t>100% использования имущества по назначению</t>
  </si>
  <si>
    <t>Взыскано  задолженности по заключенным договорам</t>
  </si>
  <si>
    <t>По итогам проведенных процедур сложилась 
экономия бюджетных средств</t>
  </si>
  <si>
    <t xml:space="preserve">Мероприятия по реформированию бюджетной сети на 2023 год не запланированы.
</t>
  </si>
  <si>
    <t xml:space="preserve">Предложения об использовании экономии средств, сложившейся в результате осуществления закупок товаров, работ, услуг подготавливаются финансовым управлением при подготовке проектов решений о внесении изменений в бюджет города
</t>
  </si>
  <si>
    <t xml:space="preserve">Отношение объема погашаемых долговых обязательств (за исключением долговых обязательств, привлекаемых и погашаемых в одном финансовом году) к объему налоговых, неналоговых поступлений и дотаций на выравнивание бюджетной обеспеченности соблюдается
</t>
  </si>
  <si>
    <t xml:space="preserve">Отношение объема расходов на обслуживание муниципального долга к расходам бюджета города Дивногорска, за исключением объема расходов, которые осуществляются за счет субвенций, предоставляемых из бюджетов бюджетной системы РФ, соблюдается
</t>
  </si>
  <si>
    <t xml:space="preserve">Анализ штатных расписаний учреждений проведен, предложений по сокращению численности работников учреждений не поступило.
</t>
  </si>
  <si>
    <t>Состоялось заседание комиссии по анализу эффективности деятельности муниципальных унитарных предприятий города Дивногорска. Дана оценка деятельности за 2022 год, поставлены задачи на ближайшую перспективу. По итогам 2022г увеличение фактического объема чистой прибыли МУПЭС относительно прогнозируемого</t>
  </si>
  <si>
    <t>Проведена оценки качества финансового менеджмента   за 2022 год. Рейтинг финансового менеджмента размещен на официальном сайте администрации г.Дивногорска https://divnogorsk.gosuslugi.ru/deyatelnost/napravleniya-deyatelnosti/finansy/finansovyy-menedzhment/</t>
  </si>
  <si>
    <t>10 объектов  неиспользуемого (бесхозного) имущества и установление направлений его эффективного использования</t>
  </si>
  <si>
    <t>ОТЧЕТ
по реализации плана мероприятий по росту доходов, повышению эффективности расходов, совершенствованию  долговой политики город Дивногорск 
за 2023 год</t>
  </si>
  <si>
    <t>Информация о проделанной работе за  2023 год</t>
  </si>
  <si>
    <t xml:space="preserve">Бюджетный эффект  
на 01.01.2024 год 
 (факт)
</t>
  </si>
  <si>
    <t>1. Турмаршрут "Музеи  Дивногорска".                                                                                                                                                                                                                                                                    2. Турмаршрут "У Дивных гор".                                                                                                                                                                                                                                                                                    3. Познавательно-игровой квест по астафьевским местам Овсянки.                                             
4. Экскурсия по библиотеке-музею В.П. Астафьева.
5.МАУ Дивный на базе павильона информационного центра организована работа туристического центра, где предоставляются информационно-консультационные услуги, услуги посещения местных туристических маршрутов, сувенирная продукция                                                                                                                                                                                       6. Экскурсия "Аз, буки, веди. Как в Знаменском скиту грамоте учили" (МБУК ДХМ совместно с АНО "Духовно-просветительский центр "Наследие") 
Команда администрации города направлена для обучения в Школу управления "Сколково" по образовательной программе "Гостеприимные города"</t>
  </si>
  <si>
    <t>Администрацией города совместно с налоговой инспекцией организовано межведомственное взаимодействие по предоставлению информации о работодателях с признаками неформальной занятости. По состоянию на 01.01.2024 на заседании координационного совета рассмотрено 32 работодателей с признаками неформальной занятости. Членами КС принято решение о предоставлении работодателями в Межрайонную инспекцию ФНС № 22 по Красноярскому краю пакета документов для проведения дополнительных проверочных мероприятий.</t>
  </si>
  <si>
    <t>Направлено 117 исковых заявлений в суд на 6 392 тыс. руб., их них:
-21 Юр.лицам-  на сумму 2 284 тыс.руб.,
- 92 Физ.лицам -  на сумму 3 930 тыс.руб.,
- 4 ИП - на сумму 178 тыс.рублей
Направлено 16 претензий  на 3 490 тыс. руб., их них:
-3 Юр.лицам-  на сумму 1 741 тыс.руб.,
-13 Физ.лицам-  на сумму 1 749 тыс.руб.
За 2023 в ОПКО направлено205 дел на общую сумму 53 068,8 тыс.рублей.,в результате  претензионно-исковой работы погашена задолженность в сумме 6 449,2 тыс.рублей.</t>
  </si>
  <si>
    <t>В рамках работы по стимулированию самообложения  на сайте администрации города размещена информационная статья посвященная возможностям самообложения граждан.</t>
  </si>
  <si>
    <t xml:space="preserve"> За 2023 год в судебном порядке признано право собственности  на земельные участки и ОКС в количестве 87 объектов.
При проведении контрольных мероприятий выявлено5 земельных участков, имеющих признаки самовольного занятия территории, документы не оформлены должным образом, а так же 1 земельный участок с признаками нецелевого использования.  </t>
  </si>
  <si>
    <t xml:space="preserve"> Положением о муниципальном земельном контроле в городском округе Дивногорск, утвержденного решением Дивногорского городского Совета депутатов от 25.10.2007 № 33-204-ГС Плановые проверки в I-III квартале 2023 не были предусмотрены. Согласно распоряжению администрации города от 02.10.2023 № 1753р.
Разработан план работы органа муниципального земельного контроля на IV квартал 2023 года. Проведено 17 контрольных (надзорных) мероприятий без взаимодействия 
с контролируемым лицом .
Наблюдение за соблюдением обязательных требований(мониторинг безопасности) и 2 выездных обследования по результатам которых было выдано 10 предостережений о недопустимости нарушения обязательных требований
</t>
  </si>
  <si>
    <t xml:space="preserve">В ходе работ по выявлению правообладателей ранее учтенных объектов недвижимости и обеспечению внесения сведений о них в Единый государственный реестр недвижимости  проводимых в соответствии с частями 1- 4 ст. 69.1 Закона №218-ФЗ "О государственной регистрации недвижимости" по состоянию на 01.01.2024 снято с кадастрового учета – 913 ранее учтенных объекта недвижимости с установленными признаками «дублей», выявлено - 6 правообладателя ранее учтенных объектов недвижимости и сведения о них внесены в ЕГРН. Общее количество отработанных объектов недвижимости 1457 шт.
</t>
  </si>
  <si>
    <t>В 2023 году проведены комплексные кадастровые работы на территории кадастровых кварталов  24:46:5001001, 24:46:5001002, 24:46:5001003, 24:46:5001004, 24:46:5001005, 24:46:5001006, 24:46:5002001, 24:46:5002002, 24:46:5002003, 24:46:5002004, 24:46:0202003, 24:46:0502001, 24:46:0502002, 24:46:0503001 24:46:5005003, 24:46:5005004, 24:46:5005005, 24:46:5005007, 24:46:5006001, 24:46:5101001, 24:46:5104001, 24:46:5301001, 24:46:5302001, 24:46:5303001, 24:46:5305001 24:46:5003005, 24:46:5003006,  24:46:5003007, 24:46:5003008, 24:46:5003009, 24:46:5003010, 24:46:5003011, 24:46:5004002, 24:46:5004003, 24:46:5004004, 24:46:5004005, 24:46:5005001, 24:46:5005002, 24:46:5002005, 24:46:5002006, 24:46:5002007, 24:46:5002008, 24:46:5002009, 24:46:5003001, 24:46:5003002, 24:46:5003003, 24:46:5003004, 24:46:5004001, в результате которых уточнено местоположение границ 9054 объектов недвижимости. Значительное увеличение количества объектов связано с перераспределением субсидии на выполнение комплексных кадастровых работ и сложившейся в результате торгов экономией бюджетных средств</t>
  </si>
  <si>
    <t xml:space="preserve"> Муниципальное имущество и земельные участки не предоставлялись</t>
  </si>
  <si>
    <t>За 2023 проведено 499 сверки взаимных расчетов</t>
  </si>
  <si>
    <t>За  2023 год направлено 316 уведомлений о задолженности, в результате поступила оплата в размере 2 298,27 тыс.рублей</t>
  </si>
  <si>
    <t xml:space="preserve"> Внесено реестров муниципального имущества  в ГМИС : 
- отдел муниципального имущества и земельных отношений- 80%,
- МКУ "Управление капитального строительства и городского хозяйства"- 20%.
 Работа по внесению данных в ГМИС продолжается.</t>
  </si>
  <si>
    <t xml:space="preserve"> Финансовые обязательства (договора)  в ГМИС введены полностью</t>
  </si>
  <si>
    <t>Проведено 6 выездных и документарных проверок использования муниципального
имущества</t>
  </si>
  <si>
    <t>Продажа земельного участка и нежилого здания по адресу :
1) ул.Бочкина 45/3,
2) ул.Школьная ,30</t>
  </si>
  <si>
    <t xml:space="preserve">  Произведена оценка за 9 месяцев 2023 г . Исходя из исполнения бюджета за 9  мес.2023 года, данный показатель в среднем по  анализируемым кодам доходов составил  1,1. Максимальный показатель 5,22 по КБК 906 1 11 05012 04 0000 120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За 9 мес. 2023 года начислено 1 273,5 тыс. рублей, недоимка на 01.10.2023 г. составила 6 641,4 тыс. рублей.. числено 872,0 тыс. рублей, недоимка на 01.07.2023 г. Составила 6 745,2 тыс. рублей.
 Осуществляется сбор информации за 2023 год.</t>
  </si>
  <si>
    <t xml:space="preserve">    Произведена оценка за 9 месяцев 2023 г . Исходя из исполнения бюджета за 9 мес. 2023 года, данный показатель в среднем по  анализируемым кодам доходов составил  0,05. Максимальный показатель 1   по КБК 975 1 14 02042 04 0000 440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За 9 мес. 2023 года начислено 19,8 тыс.руб., задолженность на 01.10.2023 года составила 0 тыс.руб. на 01.07.2023 задолженность – 19,8 тыс.рублей 
 Осуществляется сбор информации за  2023 год.</t>
  </si>
  <si>
    <t>Произведена оценка за 9 месяцев 2023 г . Исходя из исполнения бюджета за 9 мес.2023 года, данный показатель в среднем по  анализируемым кодам доходов составил  1,14. Минимальный показатель 0,52 по КБК 938 1 13 02994 04 0310 130 «Прочие доходы от компенсации затрат бюджетов городских округов (в части возврата дебиторской задолженности прошлых лет краевых целевых средств по предписаниям)»   В бюджете на 9 мес.2023 года предусмотрено  190,0 тыс.руб., фактически поступило 99,0 тыс.руб. 
     Осуществляется сбор информации за 2023 год.</t>
  </si>
  <si>
    <t>Экономия по торгам муниципальных учреждений</t>
  </si>
  <si>
    <t>Проведен мониторинг   качества финансового менеджмента распорядителей средств местного бюджета за 2022 год.</t>
  </si>
  <si>
    <t>По состоянию на 01.01.2024 просроченная кредиторская задолженность отсутствует.</t>
  </si>
  <si>
    <t>По состоянию на 31.12.2023 предоставлена финансовая поддержка за счет средств регионального бюджета трем субъектам малого и среднего предпринимательства: ООО "ДЗРА", самозанятый, ООО "ДТК"</t>
  </si>
  <si>
    <t>По состоянию на 31.12.2023 за счет средств регионального бюджета оказана финансовая поддержка субъектам малого и среднего предпринимательства на сумму 1 195 500,00 руб.</t>
  </si>
  <si>
    <t>На официальном сайте администрации горда Дивногорска, а также в социальных сетях в официальных пабликах опубликовано расписание проведения семинаров на актуальные темы в сфере налогообложения для субъектов предпринимательства. Семинары проводит ИФНС №22 по Красноярскому краю. 
16.03.2023 в администрации города Дивногорска прошла встреча-семинар с предпринимателями города Дивногорска с ИФНС №22 по Красноярскому краю на тему "Единый налоговый счет". В встрече-семинаре приняли участие 27 предпринимателей.
На официальном сайте администрации города Дивногорска размещена информационная статья о необходимости предоставления уведомлений об исчисленных суммах налогов для предпринимателей.
Открыты 2 тематические книжные выставки в МБУК ЦБС г. Дивногорска.
Публикаций в СМИ  освещали события о Краевом конкурсе социальных инициатив "Мой край - мое дело" (МБОУ ДО ДДТ) и о Форуме школьного предпринимательства (Отдел образования)</t>
  </si>
  <si>
    <t>МБУК ДХМ - консультации с  ООО "Центр туризма и обучения "Спутник",  ООО "С.В.Маслова" по организации работы в 2023 году, консультирование  туроператоров  по вопросу организации экскурсий для учащихся 5-9 классов.                                              
МБУК ДХМ - консультации с АНО "Духовно-просветительский центр "Наследие" по вопросу организации экскурсии "Аз, буки, веди. Как в Знаменском скиту грамоте учили" для инвалидов.                                        
 МБУК БМА - консультации ООО "Азимут",  ООО "Саянское кольцо" в части организации экскурсий в библиотеку-музей в 2023 году.                                                    
 МБУК БМА - консультации с турагентством "Арована" по соучастию в субсидированных турах
15.12.2023 состоялась инвестиционная сессия, организаторами которой  выступили Корпорация развития Енесейской Сибири и администрация города Дивногорска в партнерстве с Красноярским краевым региональным отделением Общероссийской общественной организации "Деловая Россия". По результатам сессии заключено соглашение о сотрудничестве при реализации инвестиционного проекта по развитию ГЛК "Дивный". Инициатива предполагает увеличение количества горнолыжных склонов, строительство объектов для спортивного отдыха, что будет способствовать туристической привлекательности города.</t>
  </si>
  <si>
    <t xml:space="preserve">По состоянию на 01.01.2024 проведено 4 заседания Координационного Совета. На заседания Координационного совета были приглашены 32 работодателей, из них 18 работодателей предоставили пояснения, 11 работодателей явились на заседания лично. 1 работодатель пояснил, что в настоящее время работает 1 сотрудник на 0,5 ставки, согласно штатного расписания заработная плата за полный объем отработанного времени выше МРОТ (ИП Костеренко Н.В.). 1 работодатель пояснил, что низкий уровень заработной платы сложился из-за сильной текучки рабочих кадров и закрытия продуктового магазина. В настоящее время деятельность осуществляет только банный комплекс, где работает 1 наемный сотрудник-администратор, согласно штатного расписания от 10.01.2023 заработная плата соответствует действующему законодательству. (ИП Гладкова Ю.А.). 1 работодатель пояснил, что в ООО «Дент» сотрудники работают не полный рабочий день, присутствуют внешние совместители, а также сотрудники находились на длительных больничных, из-за этого складывается средний уровень заработной платы ниже МРОТ. Заработная плата соответствует отработанному времени (ООО «Дент»). 1 работодатель пояснил, что из-за резкого сокращения заказов на производство продукции в 2022 году предприятие перешло на 4х часовой рабочий день, соответственно сотрудники были переведены на не полный рабочий день и заработная плата выплачивалась пропорционально отработанному времени. С марта 2023 года были уволены все сотрудники в связи со сложной ситуацией на предприятии (ООО «Гранула»). 1 работодатель пояснил, что в организации ООО «Морячок» основной вид деятельности розничная торговля, а именно магазин на базе отдыха, деятельность носит сезонный характер, режим работы с мая по октябрь. В середине октябре деятельность заканчивается. Покупатели, это отдыхающие  базы, их не так много. Нет смысла принимать работника на полный день. Сотрудник работает по два часа в день, в остальное время руководитель со всем справляется сам. Заработная плата начисляется пропорционально отработанному времени и соответствует МРОТ В связи с вышеизложенным, уровень зарплаты работника в Организации соответствует требованиям законодательства. Организация выплачивает зарплату без задержек. Удержанный с зарплаты НДФЛ своевременно перечисляет в бюджет. Задолженность по НДФЛ отсутствует. Вопрос о возможности дальнейшего повышения уровня зарплаты будет решаться Организацией исходя из того, как будут изменяться показатели выручки и финансовые результаты деятельности компании (ООО «Морячок»). 1 работодатель поясняет, что в организации есть понимание, что в соответствии с п. 18 Положения об особенностях порядка исчисления средней заработной платы, утвержденного Постановлением Правительства РФ от 24.12.2007 № 922, во всех случаях средний месячный заработок работника, отработавшего полностью в расчетный период норму рабочего времени и выполнившего нормы труда (трудовые обязанности), не может быть менее установленного федеральным законом МРОТ. В то же время, согласно ст. 93 ТК РФ при работе на условиях неполного рабочего времени оплата труда работника производится пропорционально отработанному им времени или в зависимости от выполненного им объема работ. В связи с тем, что организация только начинает свою производственную деятельность, значительная часть сотрудников принята на работу на 0,25 ставки в связи с отсутствием производственной необходимости в полном рабочем дне, что составляет 6 500 руб., без учета премий. Таким образом, в пересчете на полное рабочее время и с учетом премий заработная плата в ООО «Цифра» соответствует уровню как федерального МРОТ, так и регионального, установленного в г. Красноярске на 2023 г. в размере 25 987,2 руб. Табель учета рабочего времени за январь, февраль, март 2023 года предоставляем.. В свою очередь сообщаем, что информация, обозначенная в письме нами принята к сведению и в ближайшее время руководством компании будут рассмотрены варианты изменения штатного расписания, в том числе сокращение количества людей, работающих неполный рабочий день (ООО «Цифра»). 1 работодатель сообщает, что заработная плата генеральному директору проиндексирована, ставка по внешнему совместительству увеличена. ООО «Ди-Сервис» оказывает услуги сезонно, не на постоянной основе, для работ привлекаются самозанятые рабочие, подрядные организации, компании по оказанию транспортных услуг. Вопрос о расширении штата будет рассмотрен когда доходы организации увеличатся, а работа будет носить постоянный характер (ООО «Ди-Сервис»). 1 работодатель поясняю следующее: в период с 01.01.2023 года работает 4 человека, из них три продавца на 0,5 ставки и 1 фасовщик на 0,25 ставки. Расчет ведется исходя из МРОТ 16242 рубля, за фактически отработанное время, на основании трудовых договоров, подписанных самими работниками, в соответствии с табелем учета рабочего времени. С 01.01.2023 обязуюсь повысить ставку фасовщика, что подтверждается штатным расписанием. (ИП Посохина И.В). 1 работодатель пояснил , что работает 2 сотрудника на неполный рабочий день. Предоставлено штатное расписание и ведомости выплаты заработной платы за 9 месяцев 2023 (ИП Талаленко А. С.). 1 работодатель пояснил пояснили, что в организации числится 1 сотрудник, генеральный директор Виноградов М.В. на 0,1 ставку, штатное расписание и приказ о принятии на работу(ООО «Нужные Люди»). 1 работодатель сообщил, что за 6 месяцев 2023 года начисление заработной платы совершалось в соответствии с законодательством РФ. Нарушений в части начисления заработной платы ниже МРОТ не было. В период с 01.01.2023 по 26.03.2023 из-за отсутствия заказов работники находились в отпуске без сохранения заработной платы. Также 1 работник был принят на работу по совместительству на 0,2 ставки. Предоставлены приказы о назначении на работу  и о предоставлении отпуска (ООО «Влавис»). 1 работодатель пояснил, что в организации устроен только директор на 1/3 ставки. Заработная плата соответствует действующему законодательству. Предоставлены штатное расписание,  табеля учета рабочего времени за 6 месяцев 2023года (ООО «Мир Солнца»). 1 работодатель пояснил, что заработная плата сотрудников в месяц составляет у директора 38000 руб., бухгалтер 32000 руб., что больше прожиточного минимума в регионе, установленного законодательством РФ. В связи с тем, что в нашей организации малое количество продаж, сотрудники работают 2 часа в день. При занятости на полный рабочий день оклады сотрудников соответствуют штатному расписанию, индексация заработной платы в организации проводится, предоставлены табель учета рабочего времени и штатное расписание (ООО «Аэровектор»). (ООО «Крылья Сибири») 1 работодатель пояснил, что уровень среднемесячной заработной платы соответствует установленному действующим законодательством РФ, так как сотрудники устроены на неполный рабочий день, с января 2023г. продолжительность рабочей недели составляет 20 часов, штатное расписание прилагаем. При этом задолженности по налогам и сборам в консолидированный бюджет края отсутствует. 1 работодатель пояснил, что в настоящее время работает 1 сотрудник, на неполный рабочий день(5 часов), также работает лично несколько раз в неделю. Заработная плата соответствует отработанному времени (ИП Андрюшкина О.В.). 1 работодатель пояснил, что в настоящее время у нее работают 2 точки продажи и парикмахерская, также работали 3 сотрудника на 0,5 ставки, начисление и выплата заработной платы производится в соответствии с отработанным временем. В настоящее время 2 продавца оформлены на полную ставку, график работы парикмахера зависит от записи и составляется по договоренности (ИП Миронова А.В.). По результатам проведенных мероприятий по результатам  произошло увеличение ндфл на 117 тыс.рублей, из них 35,100 тыс.руб. поступит в местный бюджет
</t>
  </si>
  <si>
    <t>Проводится еженедельный мониторинг поступлений налоговых и неналоговых доходов. Ежемесячно анализируется поступления по юридическим лицам. Осуществляется взаимодействие с ФНС по расчетам налогоплательщиков в течении месяца. Направлены письма крупнейшим налогоплательщикам об уточнении прогнозных данных по налогам.
В целом исполнение по налоговым и налоговым доходам за  2023 года составило 100,2%  , перевыполнение  1,4 млн. рублей . Не исполнены : прибыль организаций на 13,3, налоги на совокупный доход на 2,8, налоги на имущество на 1,2.  Перевыполнение по : НДФЛ на 12,1,  доходы от использования имущества и продажи активов на 6,0. Основное недопоступление налога на прибыль организаций  по АО ЕвроСибЭнерго 15,7 млн. рублей.</t>
  </si>
  <si>
    <t xml:space="preserve">По состоянию на 01.01.2024  проведено 4 заседания Координационного Совета по взысканию недоимки в бюджет и внебюджетные фонды. Приглашены:
1) 6 ИП: ИП Поплюйков Е. С., ИП Чураков А. В., ИП Бояринцев В.Н., ИП Володина А.А., ИП Мазуров Е.С., ИП Сеськин И. Н.
2) 25 Юр. лиц: ООО «ВАН», ООО Торговая Компания «Дихлеб», ООО «Лидер», ООО «Контакт», ООО «Фортакс», ООО УК «Дивногорский Индустриальный Парк», ООО «Научно-Технологический Центр «Сибирские Цветные Металлы», ООО «Элмар», ООО «Техполимер», ООО «Геосинтетика», ООО «С.В.Э.Т.- Электромонтаж», Управляющая Компания ООО «Независимая Компания», ООО «Статус», ООО «Флэкс», ООО «Дивногорский Хлебозавод», ООО «Завод Геосинтетических Материалов». ООО «Дом Хлеба Дихлеб», ООО «Оцелот», ООО «Горка», ООО «Дорожно-Строительный Комбинат», ООО «Ди-Сервис», ООО УК «Дивногорский индустриальный парк», ЗАО «Техполимер», ООО «Паритет-Д», ООО «Лидер»
3) 2 Физ.лица: Зубрицкий Д. В., Солнцева А.О.
Общая сумма рассматриваемой задолженности составила 37763,283 тыс. руб.
На дату заседания сумма погашенной задолженности составила 18167,565
По результатам КС в местный бюджет поступило 6367,809 тыс.руб. 
ВСЕГО по итогам заседаний КС:  общая сумма погашенной задолженности 18167,565 тыс. руб. ,ф.б.: 3156,201,  кр.б.: 6983,445, мест.б. 6367,809 тыс.руб.( НДФЛ 2999,548  (Юр.л.), Земельный налог 251,278 (Юр.л), Налог на прибыль организаций 64,643 (Юр.л), УСН 2950,576 (Юр.л.), УСН 101,764 (ИП))
</t>
  </si>
  <si>
    <t>Произведена оценка за 9 месяцев 2023 г . Исходя из исполнения бюджета за 9 мес. 2023 года, данный показатель в среднем по  анализируемым кодам доходов составил 0,87.         Минимальный показатель 0,33 по КБК 938 1 13 02294 04 0000 130 «Прочие доходы от компенсации затрат бюджетов городских округов (в части возврата дебиторской задолженности прошлых лет по краевым целевым средствам)». За  9 мес. 2023 года  начислено 3 522,9 тыс. рублей, фактически в бюджет поступило 1 860,7 тыс. рублей.
  Осуществляется сбор информации за 2023 год.</t>
  </si>
  <si>
    <t xml:space="preserve"> На официальном сайте администрации горда Дивногорска размещена информационная статьи по информированию физических лиц о способах получения налоговых уведомлений и уплаты имущественных налогов, также информация размещается на информационных стендах и социальных сетях.</t>
  </si>
  <si>
    <t>Проведена оценка налоговых расходов города Дивногорска, не эффективных налоговых расходов не выявлено</t>
  </si>
  <si>
    <t>За 2023 года внесено в ГАР 916 запись об адресных сведениях по вновь присвоенным либо отсутствующим в реестре адресам, а также произведена актуализация по 799 объектам адресации</t>
  </si>
  <si>
    <t>Границы территориальных зон не поставлены на государственный кадастровый учет в связи с тем, что выявлено их частичное  пересечение с землями государственного лесного фонда. Кроме этого, администрацией города разработан проект правил землепользования и застройки, который будет принят после утверждения проекта внесения изменений в генеральный план городского округа город Дивногорск. Планируемая дата принятия указанных документов 4 квартал 2024 года.</t>
  </si>
  <si>
    <t>На территории городского округа город Дивногорск отсутствуют свободные земельные участки для целей жилищного строительства</t>
  </si>
  <si>
    <t xml:space="preserve">
За  2023 год проведено 15 осмотров рекламных конструкций на территории городского округа г.Дивногорск на предмет законности их установки и эксплуатации. По итогам осмотров выдано 8 предписаний о демонтаже рекламных конструкций, установленных и (или) эксплуатируемых без разрешения, срок действия которых не истек. Выдано 4 разрешения на установку и эксплуатацию рекламных конструкций и 3 разрешения продлены на срок 1 год в соответствии  ст. 2 , ч. 5 Федерального закона от 14.07.2022 №286-ФЗ «О внесении изменений в Федеральный закон «О рекламе» и Федеральный закон «О внесении изменений в отдельные законодательные акты Российской Федерации»</t>
  </si>
  <si>
    <r>
      <t>За 2023г  проведено 34 выездных обследований в отношении 41  земельного участка. По итогам  осмотров выявлены признаки самовольного занятия территории,  нарушения правил благоустройства, нецелевое использование земельных участков. Должностными лицами в отношении правообладателей указанных земельных участкам приняты меры, направленные на привлечении нарушителей к ответственности, а также на устранение нарушений.                                                                                                                                                                                              Поскольку пунктом 10 постановления № 336 допускается проведение контрольных  (надзорных) мероприятий без взаимодействия, профилактических мероприятий, включая объявление предостережения о недопустимости нарушения обязательных требований в установленных законом случаях, органом муниципального земельного контроля г. Дивногорска, в целях реализации своих полномочий,  разрабатывается  план работы на  2024 год, включающий в себя мероприятия без взаимодействия с контролируемым лицом.</t>
    </r>
    <r>
      <rPr>
        <sz val="11"/>
        <color rgb="FFFF0000"/>
        <rFont val="Times New Roman"/>
        <family val="1"/>
        <charset val="204"/>
      </rPr>
      <t xml:space="preserve">   </t>
    </r>
  </si>
  <si>
    <t xml:space="preserve">Мероприятия по проведению анализа и аудита МКУ "Закупки" .В соответствии с распоряжением администрации города Дивногорска от 07.03.2023 №259р проверка проводилась с 17.04.2023 по 17.05.2023, в ходе проверки были выявлены не соответствия штатного расписания и заключенных трудовых договоров с сотрудниками, работающими по совместительству. Выявленные нарушения устранены в установленные сроки.                           
Проведено 12 контрольных мероприятий в области внутреннего муниципального финансового контроля.  
Проведено 4 проверки  в сфере закупок.                                                                                                   Проведено 13 внутренних аудиторских проверок в области внутреннего контроля муниципальных учреждений.
Проведен аудит проведения инвентаризации за 2022 год. Внутренняя аудиторская проверка годовой отчетности за 2022 год. Проверка расходования средств на приобретение продуктов питания и средств на проведение мероприятий по антитерростической защищенности объектов образования. Проверка ФОТ и стимулирующих выплат в МБОУ СОШ №4. Проверка правильности начисления родительской платы и выплаты компенсации в МБДОУ д/с №10. 
Проверка исполнения муниципального задания за 2022 год в МБУК "Библиотека музей им. В.П. Астафьева. Проверка исполнения муниципального задания  за 2023 год в : МБДОУ д/с №9, 14, МБОУ СОШ №7, МБУК ДО СШ "ЦФСР",МБУК ЦБС,МБУК БМА,МБУ ДО "ДШИ", МБУК "ДХМ", ГДК "Энергетик".
</t>
  </si>
  <si>
    <t xml:space="preserve">Проведен конкурс проектов инициативного бюджетирования. Определен победитель. На проект  «Благоустройство пешеходного тротуара в районе МБОУ СОШ №5» направлено 1100,0 тыс.рублей, в том числе 1000,0 тыс.рублей средства местного бюджета , 100,0 тыс.рублей средства инициативном группы.
</t>
  </si>
  <si>
    <t>1) 25.02.2023 в с. Овсянка состоялась ярмарка "Масленица", в ярмарке приняли участие 1 юридическое лицо и 1  ИП. 2) 26.02.2023 состоялась ярмарка "Встреча Весны -2023",в ярмарке приняли участие  23 предпринимателя, из них 3 юридических лица, 12 ИП и 8 ЛПХ.3) 11.06.2023 состоялась ярмарка "У Дивных гор", в ярмарке приняли участие 57 предпринимателей, из них 3 юридических лица,16 ИП и 38 ФЛ. 4)24.06.2023 состоялась ярмарка "Молодежная", в ярмарке приняли участие 21 предприниматель, из них 9 ИП и 12 ФЛ. 5) 30.09.2023 состоялась ярмарка в рамках фестиваля "Русских народных игр", в ярмарке приняли участие 25 предпринимателя, из них 1 ИП,1 ЮЛ, 23 ФЛ. 6) 01.10.2023 состоялась ярмарка "Щедрая осень", в ярмарке приняли участие 18 предпринимателей.</t>
  </si>
  <si>
    <t xml:space="preserve">Увеличение объема доходов от предпринимательской и иной приносящей доход деятельности подведомственных учреждений образования , культуры, спорта и молодежной политики
</t>
  </si>
  <si>
    <t xml:space="preserve">На официальном сайте администрации города (http://divnogorsk-adm.ru/ekonomika_1_1/malyj-i-srednij-biznes/            https://divnogorsk.gosuslugi.ru/dlya-zhiteley/novosti-i-reportazhi/) размещены нормативно-правовые акты, определяющие Порядок и и условия предоставления финансовой поддержки субъектам малого и среднего предпринимательства МО г.Дивногорск  (по мероприятиям финансовой поддержки).    На официальном сайте администрации города, а так же в социальных сетях и сми размещаются различные объявления для субъектов малого и среднего предпринимательства:                                                                           - о приеме заявок субъектов малого и среднего предпринимательства и самозанятых граждан на получение субсидий;                                                                
 - о приеме заявок субъектов малого и среднего предпринимательства на получение грантовой поддержки;                                                                                       
 - различная информация по вопросам малого и среднего предпринимательства.   </t>
  </si>
</sst>
</file>

<file path=xl/styles.xml><?xml version="1.0" encoding="utf-8"?>
<styleSheet xmlns="http://schemas.openxmlformats.org/spreadsheetml/2006/main">
  <numFmts count="1">
    <numFmt numFmtId="164" formatCode="#,##0.0"/>
  </numFmts>
  <fonts count="24">
    <font>
      <sz val="11"/>
      <color theme="1"/>
      <name val="Calibri"/>
      <family val="2"/>
      <charset val="204"/>
      <scheme val="minor"/>
    </font>
    <font>
      <sz val="11"/>
      <color indexed="8"/>
      <name val="Calibri"/>
      <family val="2"/>
      <charset val="204"/>
    </font>
    <font>
      <b/>
      <sz val="12"/>
      <name val="Times New Roman"/>
      <family val="1"/>
      <charset val="204"/>
    </font>
    <font>
      <b/>
      <sz val="14"/>
      <name val="Times New Roman"/>
      <family val="1"/>
      <charset val="204"/>
    </font>
    <font>
      <sz val="11"/>
      <name val="Times New Roman"/>
      <family val="1"/>
      <charset val="204"/>
    </font>
    <font>
      <sz val="11"/>
      <color rgb="FF9C0006"/>
      <name val="Calibri"/>
      <family val="2"/>
      <charset val="204"/>
      <scheme val="minor"/>
    </font>
    <font>
      <b/>
      <sz val="13"/>
      <color indexed="8"/>
      <name val="Times New Roman"/>
      <family val="1"/>
      <charset val="204"/>
    </font>
    <font>
      <b/>
      <sz val="11"/>
      <name val="Times New Roman"/>
      <family val="1"/>
      <charset val="204"/>
    </font>
    <font>
      <sz val="10"/>
      <name val="Times New Roman"/>
      <family val="1"/>
      <charset val="204"/>
    </font>
    <font>
      <sz val="11"/>
      <name val="Calibri"/>
      <family val="2"/>
      <charset val="204"/>
    </font>
    <font>
      <b/>
      <sz val="11"/>
      <name val="Calibri"/>
      <family val="2"/>
      <charset val="204"/>
    </font>
    <font>
      <sz val="11"/>
      <color theme="1"/>
      <name val="Times New Roman"/>
      <family val="1"/>
      <charset val="204"/>
    </font>
    <font>
      <b/>
      <sz val="13"/>
      <name val="Times New Roman"/>
      <family val="1"/>
      <charset val="204"/>
    </font>
    <font>
      <b/>
      <sz val="8"/>
      <name val="Times New Roman"/>
      <family val="1"/>
      <charset val="204"/>
    </font>
    <font>
      <b/>
      <sz val="12"/>
      <color indexed="8"/>
      <name val="Times New Roman"/>
      <family val="1"/>
      <charset val="204"/>
    </font>
    <font>
      <sz val="11"/>
      <color rgb="FFFF0000"/>
      <name val="Times New Roman"/>
      <family val="1"/>
      <charset val="204"/>
    </font>
    <font>
      <sz val="14"/>
      <color theme="1"/>
      <name val="Times New Roman"/>
      <family val="1"/>
      <charset val="204"/>
    </font>
    <font>
      <b/>
      <sz val="11"/>
      <color theme="1"/>
      <name val="Times New Roman"/>
      <family val="1"/>
      <charset val="204"/>
    </font>
    <font>
      <b/>
      <sz val="10"/>
      <name val="Times New Roman"/>
      <family val="1"/>
      <charset val="204"/>
    </font>
    <font>
      <sz val="12"/>
      <color theme="1"/>
      <name val="Times New Roman"/>
      <family val="1"/>
      <charset val="204"/>
    </font>
    <font>
      <sz val="11"/>
      <color rgb="FF000000"/>
      <name val="Times New Roman"/>
      <family val="1"/>
      <charset val="204"/>
    </font>
    <font>
      <sz val="12"/>
      <name val="Times New Roman"/>
      <family val="1"/>
      <charset val="204"/>
    </font>
    <font>
      <sz val="12"/>
      <color indexed="8"/>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rgb="FFFFC7CE"/>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5" fillId="2" borderId="0" applyNumberFormat="0" applyBorder="0" applyAlignment="0" applyProtection="0"/>
  </cellStyleXfs>
  <cellXfs count="105">
    <xf numFmtId="0" fontId="0" fillId="0" borderId="0" xfId="0"/>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4" fillId="3" borderId="1" xfId="0" applyFont="1" applyFill="1" applyBorder="1" applyAlignment="1">
      <alignment wrapText="1"/>
    </xf>
    <xf numFmtId="0" fontId="2" fillId="3" borderId="1" xfId="0" applyFont="1" applyFill="1" applyBorder="1" applyAlignment="1">
      <alignment wrapText="1"/>
    </xf>
    <xf numFmtId="0" fontId="7" fillId="3" borderId="1" xfId="0" applyFont="1" applyFill="1" applyBorder="1" applyAlignment="1">
      <alignment horizontal="left" vertical="center" wrapText="1"/>
    </xf>
    <xf numFmtId="0" fontId="4" fillId="3" borderId="1" xfId="0" applyFont="1" applyFill="1" applyBorder="1" applyAlignment="1">
      <alignment horizontal="justify" vertical="top"/>
    </xf>
    <xf numFmtId="0" fontId="3" fillId="3" borderId="1" xfId="0" applyFont="1" applyFill="1" applyBorder="1" applyAlignment="1">
      <alignment vertical="center" wrapText="1"/>
    </xf>
    <xf numFmtId="164" fontId="2" fillId="3" borderId="1" xfId="0" applyNumberFormat="1" applyFont="1" applyFill="1" applyBorder="1" applyAlignment="1">
      <alignment wrapText="1"/>
    </xf>
    <xf numFmtId="0"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49" fontId="6" fillId="0" borderId="0" xfId="0" applyNumberFormat="1" applyFont="1" applyFill="1" applyAlignment="1">
      <alignment wrapText="1"/>
    </xf>
    <xf numFmtId="0" fontId="0" fillId="3" borderId="0" xfId="0" applyFill="1"/>
    <xf numFmtId="0" fontId="11" fillId="3" borderId="1" xfId="0"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left" vertical="top" wrapText="1"/>
    </xf>
    <xf numFmtId="0" fontId="4" fillId="3" borderId="1" xfId="0" applyFont="1" applyFill="1" applyBorder="1" applyAlignment="1">
      <alignment horizontal="center"/>
    </xf>
    <xf numFmtId="0" fontId="4" fillId="3" borderId="1" xfId="0" applyFont="1" applyFill="1" applyBorder="1" applyAlignment="1">
      <alignment horizontal="center" vertical="top" wrapText="1"/>
    </xf>
    <xf numFmtId="0" fontId="11" fillId="3" borderId="1" xfId="0" applyFont="1" applyFill="1" applyBorder="1" applyAlignment="1">
      <alignment horizontal="center" vertical="center"/>
    </xf>
    <xf numFmtId="0" fontId="11" fillId="3" borderId="0" xfId="0" applyFont="1" applyFill="1"/>
    <xf numFmtId="0" fontId="16" fillId="3" borderId="0" xfId="0" applyFont="1" applyFill="1"/>
    <xf numFmtId="0" fontId="0" fillId="3" borderId="0" xfId="0" applyFont="1" applyFill="1"/>
    <xf numFmtId="0" fontId="0" fillId="0" borderId="0" xfId="0" applyFont="1"/>
    <xf numFmtId="0" fontId="7" fillId="3" borderId="1" xfId="0" applyFont="1" applyFill="1" applyBorder="1" applyAlignment="1"/>
    <xf numFmtId="0" fontId="7" fillId="3" borderId="1" xfId="0" applyFont="1" applyFill="1" applyBorder="1" applyAlignment="1">
      <alignment vertical="top" wrapText="1"/>
    </xf>
    <xf numFmtId="0" fontId="7" fillId="3" borderId="1" xfId="0" applyFont="1" applyFill="1" applyBorder="1" applyAlignment="1">
      <alignment vertical="top"/>
    </xf>
    <xf numFmtId="0" fontId="7" fillId="3" borderId="1" xfId="0" applyFont="1" applyFill="1" applyBorder="1" applyAlignment="1">
      <alignment vertical="center" wrapText="1"/>
    </xf>
    <xf numFmtId="0" fontId="11" fillId="3" borderId="7" xfId="0" applyFont="1" applyFill="1" applyBorder="1" applyAlignment="1">
      <alignment horizontal="center" vertical="center"/>
    </xf>
    <xf numFmtId="164" fontId="17"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top" wrapText="1"/>
    </xf>
    <xf numFmtId="1" fontId="4" fillId="3" borderId="1" xfId="2" applyNumberFormat="1" applyFont="1" applyFill="1" applyBorder="1" applyAlignment="1">
      <alignment horizontal="left" vertical="top" wrapText="1"/>
    </xf>
    <xf numFmtId="0" fontId="4" fillId="3" borderId="1" xfId="1" applyFont="1" applyFill="1" applyBorder="1" applyAlignment="1" applyProtection="1">
      <alignment horizontal="left" vertical="top" wrapText="1"/>
      <protection locked="0"/>
    </xf>
    <xf numFmtId="49" fontId="8" fillId="3" borderId="1" xfId="0" applyNumberFormat="1"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0" fontId="18" fillId="3" borderId="1" xfId="0" applyNumberFormat="1" applyFont="1" applyFill="1" applyBorder="1" applyAlignment="1">
      <alignment horizontal="center" vertical="center"/>
    </xf>
    <xf numFmtId="16" fontId="8" fillId="3" borderId="1" xfId="0" applyNumberFormat="1" applyFont="1" applyFill="1" applyBorder="1" applyAlignment="1">
      <alignment horizontal="center" vertical="center"/>
    </xf>
    <xf numFmtId="0" fontId="8" fillId="3" borderId="1" xfId="0" applyNumberFormat="1" applyFont="1" applyFill="1" applyBorder="1" applyAlignment="1">
      <alignment horizontal="center" vertical="center"/>
    </xf>
    <xf numFmtId="0" fontId="8" fillId="3" borderId="1" xfId="2" applyNumberFormat="1" applyFont="1" applyFill="1" applyBorder="1" applyAlignment="1">
      <alignment horizontal="center" vertical="center" wrapText="1"/>
    </xf>
    <xf numFmtId="16" fontId="8"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top"/>
    </xf>
    <xf numFmtId="3" fontId="11" fillId="3" borderId="1" xfId="0" applyNumberFormat="1" applyFont="1" applyFill="1" applyBorder="1" applyAlignment="1">
      <alignment horizontal="center" vertical="top"/>
    </xf>
    <xf numFmtId="49" fontId="18" fillId="3" borderId="1" xfId="0" applyNumberFormat="1" applyFont="1" applyFill="1" applyBorder="1" applyAlignment="1">
      <alignment horizontal="center" vertical="center" wrapText="1"/>
    </xf>
    <xf numFmtId="0" fontId="0" fillId="3" borderId="1" xfId="0" applyFill="1" applyBorder="1"/>
    <xf numFmtId="4"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0" fillId="3" borderId="0" xfId="0" applyNumberFormat="1" applyFont="1" applyFill="1"/>
    <xf numFmtId="0" fontId="19" fillId="3" borderId="1" xfId="0" applyFont="1" applyFill="1" applyBorder="1" applyAlignment="1">
      <alignment horizontal="center" vertical="center"/>
    </xf>
    <xf numFmtId="0" fontId="11" fillId="3" borderId="1" xfId="0" applyFont="1" applyFill="1" applyBorder="1" applyAlignment="1">
      <alignment horizontal="left" vertical="top" wrapText="1"/>
    </xf>
    <xf numFmtId="0" fontId="4" fillId="3" borderId="1" xfId="0" applyFont="1" applyFill="1" applyBorder="1" applyAlignment="1">
      <alignment vertical="top" wrapText="1"/>
    </xf>
    <xf numFmtId="0" fontId="4" fillId="3" borderId="1" xfId="0" applyFont="1" applyFill="1" applyBorder="1" applyAlignment="1">
      <alignment horizontal="left" vertical="top" wrapText="1"/>
    </xf>
    <xf numFmtId="0" fontId="7" fillId="3" borderId="1" xfId="0" applyFont="1" applyFill="1" applyBorder="1" applyAlignment="1">
      <alignment horizontal="left" vertical="top"/>
    </xf>
    <xf numFmtId="0" fontId="7" fillId="3" borderId="1" xfId="0" applyFont="1" applyFill="1" applyBorder="1" applyAlignment="1">
      <alignment horizontal="center" vertical="center" wrapText="1"/>
    </xf>
    <xf numFmtId="0" fontId="11" fillId="3" borderId="0" xfId="0" applyFont="1" applyFill="1" applyAlignment="1">
      <alignment horizontal="left" wrapText="1"/>
    </xf>
    <xf numFmtId="0" fontId="7" fillId="3" borderId="1" xfId="0" applyFont="1" applyFill="1" applyBorder="1" applyAlignment="1">
      <alignment horizontal="center" vertical="center" wrapText="1"/>
    </xf>
    <xf numFmtId="49" fontId="14" fillId="0" borderId="0" xfId="0" applyNumberFormat="1" applyFont="1" applyFill="1" applyAlignment="1">
      <alignment horizontal="center" wrapText="1"/>
    </xf>
    <xf numFmtId="49" fontId="18" fillId="3" borderId="1" xfId="0" applyNumberFormat="1" applyFont="1" applyFill="1" applyBorder="1" applyAlignment="1">
      <alignment horizontal="center" vertical="center" wrapText="1"/>
    </xf>
    <xf numFmtId="0" fontId="7" fillId="3" borderId="5"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4" fillId="3" borderId="1" xfId="0" applyFont="1" applyFill="1" applyBorder="1" applyAlignment="1">
      <alignment vertical="top" wrapText="1"/>
    </xf>
    <xf numFmtId="0" fontId="4" fillId="3" borderId="1" xfId="0" applyFont="1" applyFill="1" applyBorder="1" applyAlignment="1">
      <alignment horizontal="left" vertical="top" wrapText="1"/>
    </xf>
    <xf numFmtId="0" fontId="7" fillId="3" borderId="1" xfId="0" applyFont="1" applyFill="1" applyBorder="1" applyAlignment="1">
      <alignment horizontal="left" vertical="top"/>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4"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10" fillId="3" borderId="1" xfId="0" applyFont="1" applyFill="1" applyBorder="1" applyAlignment="1">
      <alignment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7" fillId="3" borderId="2" xfId="0" applyFont="1" applyFill="1" applyBorder="1" applyAlignment="1">
      <alignment horizontal="left" wrapText="1"/>
    </xf>
    <xf numFmtId="0" fontId="7" fillId="3" borderId="3" xfId="0" applyFont="1" applyFill="1" applyBorder="1" applyAlignment="1">
      <alignment horizontal="left" wrapText="1"/>
    </xf>
    <xf numFmtId="0" fontId="7" fillId="3" borderId="4" xfId="0" applyFont="1" applyFill="1" applyBorder="1" applyAlignment="1">
      <alignment horizontal="left" wrapText="1"/>
    </xf>
    <xf numFmtId="0" fontId="11" fillId="3" borderId="1" xfId="0" applyFont="1" applyFill="1" applyBorder="1" applyAlignment="1">
      <alignment horizontal="left" vertical="center" wrapText="1"/>
    </xf>
    <xf numFmtId="0" fontId="19" fillId="3" borderId="1" xfId="0" applyFont="1" applyFill="1" applyBorder="1" applyAlignment="1">
      <alignment horizontal="left" vertical="top" wrapText="1"/>
    </xf>
    <xf numFmtId="0" fontId="21" fillId="3" borderId="1" xfId="0" applyFont="1" applyFill="1" applyBorder="1" applyAlignment="1">
      <alignment horizontal="left" vertical="top" wrapText="1"/>
    </xf>
    <xf numFmtId="0" fontId="21" fillId="3" borderId="1" xfId="0" applyFont="1" applyFill="1" applyBorder="1" applyAlignment="1">
      <alignment horizontal="center" vertical="center"/>
    </xf>
    <xf numFmtId="0" fontId="23" fillId="3" borderId="1" xfId="0" applyFont="1" applyFill="1" applyBorder="1" applyAlignment="1">
      <alignment horizontal="left" vertical="top" wrapText="1"/>
    </xf>
    <xf numFmtId="0" fontId="20" fillId="3" borderId="1" xfId="0" applyFont="1" applyFill="1" applyBorder="1" applyAlignment="1">
      <alignment horizontal="left" vertical="top" wrapText="1"/>
    </xf>
    <xf numFmtId="164" fontId="11" fillId="3" borderId="1" xfId="0" applyNumberFormat="1" applyFont="1" applyFill="1" applyBorder="1" applyAlignment="1">
      <alignment horizontal="center" vertical="center"/>
    </xf>
    <xf numFmtId="4" fontId="11" fillId="3" borderId="1" xfId="0" applyNumberFormat="1" applyFont="1" applyFill="1" applyBorder="1" applyAlignment="1">
      <alignment horizontal="center" vertical="center"/>
    </xf>
    <xf numFmtId="0" fontId="11" fillId="3" borderId="1" xfId="0" applyFont="1" applyFill="1" applyBorder="1" applyAlignment="1">
      <alignment vertical="top" wrapText="1"/>
    </xf>
    <xf numFmtId="0" fontId="22" fillId="3" borderId="1" xfId="0" applyFont="1" applyFill="1" applyBorder="1" applyAlignment="1">
      <alignment vertical="top" wrapText="1"/>
    </xf>
    <xf numFmtId="0" fontId="11" fillId="3" borderId="1" xfId="0" applyFont="1" applyFill="1" applyBorder="1" applyAlignment="1">
      <alignment horizontal="left" vertical="top" wrapText="1" shrinkToFit="1"/>
    </xf>
    <xf numFmtId="0" fontId="19" fillId="3" borderId="1" xfId="0" applyFont="1" applyFill="1" applyBorder="1" applyAlignment="1">
      <alignment horizontal="left" vertical="center" wrapText="1"/>
    </xf>
    <xf numFmtId="0" fontId="11" fillId="3" borderId="1" xfId="0" applyFont="1" applyFill="1" applyBorder="1" applyAlignment="1">
      <alignment horizontal="left" vertical="top"/>
    </xf>
    <xf numFmtId="3" fontId="11" fillId="3" borderId="1" xfId="0" applyNumberFormat="1" applyFont="1" applyFill="1" applyBorder="1" applyAlignment="1">
      <alignment horizontal="left" vertical="top" wrapText="1"/>
    </xf>
  </cellXfs>
  <cellStyles count="3">
    <cellStyle name="Excel Built-in Normal" xfId="1"/>
    <cellStyle name="Обычный" xfId="0" builtinId="0"/>
    <cellStyle name="Плохой" xfId="2" builtinId="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55"/>
  <sheetViews>
    <sheetView tabSelected="1" topLeftCell="A91" zoomScale="78" zoomScaleNormal="78" workbookViewId="0">
      <selection activeCell="G84" sqref="G84"/>
    </sheetView>
  </sheetViews>
  <sheetFormatPr defaultRowHeight="14.4"/>
  <cols>
    <col min="1" max="1" width="6.109375" customWidth="1"/>
    <col min="2" max="2" width="42.88671875" customWidth="1"/>
    <col min="3" max="3" width="23.6640625" customWidth="1"/>
    <col min="4" max="4" width="16.44140625" customWidth="1"/>
    <col min="5" max="5" width="13.88671875" customWidth="1"/>
    <col min="6" max="6" width="13.33203125" customWidth="1"/>
    <col min="7" max="7" width="22" customWidth="1"/>
    <col min="8" max="8" width="79.77734375" customWidth="1"/>
    <col min="10" max="10" width="29.109375" customWidth="1"/>
  </cols>
  <sheetData>
    <row r="1" spans="1:10" ht="64.95" customHeight="1">
      <c r="A1" s="56" t="s">
        <v>272</v>
      </c>
      <c r="B1" s="56"/>
      <c r="C1" s="56"/>
      <c r="D1" s="56"/>
      <c r="E1" s="56"/>
      <c r="F1" s="56"/>
      <c r="G1" s="56"/>
      <c r="H1" s="56"/>
      <c r="I1" s="12"/>
    </row>
    <row r="3" spans="1:10" ht="30.6" customHeight="1">
      <c r="A3" s="79" t="s">
        <v>172</v>
      </c>
      <c r="B3" s="55" t="s">
        <v>0</v>
      </c>
      <c r="C3" s="55" t="s">
        <v>1</v>
      </c>
      <c r="D3" s="55" t="s">
        <v>2</v>
      </c>
      <c r="E3" s="55" t="s">
        <v>3</v>
      </c>
      <c r="F3" s="55" t="s">
        <v>238</v>
      </c>
      <c r="G3" s="55" t="s">
        <v>274</v>
      </c>
      <c r="H3" s="55" t="s">
        <v>273</v>
      </c>
    </row>
    <row r="4" spans="1:10" ht="75.599999999999994" customHeight="1">
      <c r="A4" s="80"/>
      <c r="B4" s="81"/>
      <c r="C4" s="81"/>
      <c r="D4" s="81"/>
      <c r="E4" s="81"/>
      <c r="F4" s="55"/>
      <c r="G4" s="55"/>
      <c r="H4" s="55"/>
    </row>
    <row r="5" spans="1:10">
      <c r="A5" s="10" t="s">
        <v>4</v>
      </c>
      <c r="B5" s="11">
        <v>2</v>
      </c>
      <c r="C5" s="11">
        <v>3</v>
      </c>
      <c r="D5" s="11">
        <v>4</v>
      </c>
      <c r="E5" s="11">
        <v>5</v>
      </c>
      <c r="F5" s="1">
        <v>6</v>
      </c>
      <c r="G5" s="18">
        <v>7</v>
      </c>
      <c r="H5" s="18">
        <v>8</v>
      </c>
    </row>
    <row r="6" spans="1:10" ht="17.399999999999999">
      <c r="A6" s="76" t="s">
        <v>110</v>
      </c>
      <c r="B6" s="77"/>
      <c r="C6" s="77"/>
      <c r="D6" s="78"/>
      <c r="E6" s="8"/>
      <c r="F6" s="9">
        <f>F18+F19+F28+F30+F32+F33+F34+F58</f>
        <v>11247.6</v>
      </c>
      <c r="G6" s="9">
        <f>G18+G19+G28+G30+G32+G33+G34+G58</f>
        <v>16480.308999999997</v>
      </c>
      <c r="H6" s="4"/>
    </row>
    <row r="7" spans="1:10" ht="17.399999999999999" customHeight="1">
      <c r="A7" s="15">
        <v>1</v>
      </c>
      <c r="B7" s="82" t="s">
        <v>59</v>
      </c>
      <c r="C7" s="83"/>
      <c r="D7" s="83"/>
      <c r="E7" s="84"/>
      <c r="F7" s="44"/>
      <c r="G7" s="44"/>
      <c r="H7" s="44"/>
    </row>
    <row r="8" spans="1:10" ht="15.6" customHeight="1">
      <c r="A8" s="16" t="s">
        <v>11</v>
      </c>
      <c r="B8" s="85" t="s">
        <v>60</v>
      </c>
      <c r="C8" s="86"/>
      <c r="D8" s="87"/>
      <c r="E8" s="5"/>
      <c r="F8" s="44"/>
      <c r="G8" s="44"/>
      <c r="H8" s="44"/>
    </row>
    <row r="9" spans="1:10" s="24" customFormat="1" ht="181.2" customHeight="1">
      <c r="A9" s="34" t="s">
        <v>61</v>
      </c>
      <c r="B9" s="2" t="s">
        <v>64</v>
      </c>
      <c r="C9" s="2" t="s">
        <v>199</v>
      </c>
      <c r="D9" s="1" t="s">
        <v>78</v>
      </c>
      <c r="E9" s="1" t="s">
        <v>22</v>
      </c>
      <c r="F9" s="20">
        <v>5</v>
      </c>
      <c r="G9" s="48">
        <v>25</v>
      </c>
      <c r="H9" s="51" t="s">
        <v>315</v>
      </c>
      <c r="I9" s="23"/>
      <c r="J9" s="23"/>
    </row>
    <row r="10" spans="1:10" s="24" customFormat="1" ht="75" customHeight="1">
      <c r="A10" s="34" t="s">
        <v>62</v>
      </c>
      <c r="B10" s="2" t="s">
        <v>65</v>
      </c>
      <c r="C10" s="2" t="s">
        <v>199</v>
      </c>
      <c r="D10" s="1" t="s">
        <v>78</v>
      </c>
      <c r="E10" s="1" t="s">
        <v>101</v>
      </c>
      <c r="F10" s="20">
        <v>1</v>
      </c>
      <c r="G10" s="48">
        <v>1</v>
      </c>
      <c r="H10" s="49" t="s">
        <v>243</v>
      </c>
      <c r="I10" s="23"/>
      <c r="J10" s="23"/>
    </row>
    <row r="11" spans="1:10" s="24" customFormat="1" ht="151.80000000000001">
      <c r="A11" s="34" t="s">
        <v>63</v>
      </c>
      <c r="B11" s="2" t="s">
        <v>173</v>
      </c>
      <c r="C11" s="2" t="s">
        <v>222</v>
      </c>
      <c r="D11" s="1" t="s">
        <v>78</v>
      </c>
      <c r="E11" s="1" t="s">
        <v>17</v>
      </c>
      <c r="F11" s="20">
        <v>3</v>
      </c>
      <c r="G11" s="20">
        <v>3</v>
      </c>
      <c r="H11" s="49" t="s">
        <v>255</v>
      </c>
      <c r="I11" s="23"/>
      <c r="J11" s="23"/>
    </row>
    <row r="12" spans="1:10" s="24" customFormat="1">
      <c r="A12" s="43" t="s">
        <v>12</v>
      </c>
      <c r="B12" s="53" t="s">
        <v>66</v>
      </c>
      <c r="C12" s="6"/>
      <c r="D12" s="1"/>
      <c r="E12" s="53"/>
      <c r="F12" s="20"/>
      <c r="G12" s="20"/>
      <c r="H12" s="20"/>
      <c r="I12" s="23"/>
      <c r="J12" s="23"/>
    </row>
    <row r="13" spans="1:10" s="24" customFormat="1" ht="82.8">
      <c r="A13" s="34" t="s">
        <v>16</v>
      </c>
      <c r="B13" s="2" t="s">
        <v>125</v>
      </c>
      <c r="C13" s="2" t="s">
        <v>199</v>
      </c>
      <c r="D13" s="1" t="s">
        <v>78</v>
      </c>
      <c r="E13" s="1" t="s">
        <v>102</v>
      </c>
      <c r="F13" s="20">
        <v>1</v>
      </c>
      <c r="G13" s="48">
        <v>1</v>
      </c>
      <c r="H13" s="49" t="s">
        <v>244</v>
      </c>
      <c r="I13" s="23"/>
      <c r="J13" s="23"/>
    </row>
    <row r="14" spans="1:10" s="24" customFormat="1" ht="138">
      <c r="A14" s="34" t="s">
        <v>127</v>
      </c>
      <c r="B14" s="2" t="s">
        <v>126</v>
      </c>
      <c r="C14" s="2" t="s">
        <v>199</v>
      </c>
      <c r="D14" s="1" t="s">
        <v>78</v>
      </c>
      <c r="E14" s="1" t="s">
        <v>102</v>
      </c>
      <c r="F14" s="20">
        <v>2</v>
      </c>
      <c r="G14" s="48">
        <v>6</v>
      </c>
      <c r="H14" s="91" t="s">
        <v>313</v>
      </c>
      <c r="I14" s="23"/>
      <c r="J14" s="23"/>
    </row>
    <row r="15" spans="1:10" s="24" customFormat="1">
      <c r="A15" s="35" t="s">
        <v>67</v>
      </c>
      <c r="B15" s="88" t="s">
        <v>171</v>
      </c>
      <c r="C15" s="89"/>
      <c r="D15" s="90"/>
      <c r="E15" s="25"/>
      <c r="F15" s="20"/>
      <c r="G15" s="20"/>
      <c r="H15" s="20"/>
      <c r="I15" s="23"/>
      <c r="J15" s="23"/>
    </row>
    <row r="16" spans="1:10" s="24" customFormat="1" ht="151.80000000000001">
      <c r="A16" s="34" t="s">
        <v>44</v>
      </c>
      <c r="B16" s="51" t="s">
        <v>68</v>
      </c>
      <c r="C16" s="2" t="s">
        <v>222</v>
      </c>
      <c r="D16" s="1" t="s">
        <v>6</v>
      </c>
      <c r="E16" s="1" t="s">
        <v>137</v>
      </c>
      <c r="F16" s="20">
        <v>3</v>
      </c>
      <c r="G16" s="20">
        <v>0</v>
      </c>
      <c r="H16" s="92" t="s">
        <v>283</v>
      </c>
      <c r="I16" s="23"/>
      <c r="J16" s="23"/>
    </row>
    <row r="17" spans="1:10" s="24" customFormat="1" ht="55.2">
      <c r="A17" s="34" t="s">
        <v>45</v>
      </c>
      <c r="B17" s="51" t="s">
        <v>206</v>
      </c>
      <c r="C17" s="2" t="s">
        <v>199</v>
      </c>
      <c r="D17" s="1" t="s">
        <v>6</v>
      </c>
      <c r="E17" s="1" t="s">
        <v>89</v>
      </c>
      <c r="F17" s="20">
        <v>3</v>
      </c>
      <c r="G17" s="48">
        <v>3</v>
      </c>
      <c r="H17" s="93" t="s">
        <v>296</v>
      </c>
      <c r="I17" s="23"/>
      <c r="J17" s="23"/>
    </row>
    <row r="18" spans="1:10" s="24" customFormat="1" ht="55.2">
      <c r="A18" s="34" t="s">
        <v>128</v>
      </c>
      <c r="B18" s="51" t="s">
        <v>69</v>
      </c>
      <c r="C18" s="2" t="s">
        <v>199</v>
      </c>
      <c r="D18" s="1" t="s">
        <v>6</v>
      </c>
      <c r="E18" s="1" t="s">
        <v>14</v>
      </c>
      <c r="F18" s="20">
        <v>1000</v>
      </c>
      <c r="G18" s="94">
        <v>1195.5</v>
      </c>
      <c r="H18" s="93" t="s">
        <v>297</v>
      </c>
      <c r="I18" s="23"/>
      <c r="J18" s="23"/>
    </row>
    <row r="19" spans="1:10" s="24" customFormat="1" ht="151.80000000000001">
      <c r="A19" s="34" t="s">
        <v>100</v>
      </c>
      <c r="B19" s="2" t="s">
        <v>155</v>
      </c>
      <c r="C19" s="2" t="s">
        <v>222</v>
      </c>
      <c r="D19" s="1" t="s">
        <v>6</v>
      </c>
      <c r="E19" s="1" t="s">
        <v>14</v>
      </c>
      <c r="F19" s="20">
        <v>0</v>
      </c>
      <c r="G19" s="20">
        <v>0</v>
      </c>
      <c r="H19" s="92" t="s">
        <v>260</v>
      </c>
      <c r="I19" s="23"/>
      <c r="J19" s="23"/>
    </row>
    <row r="20" spans="1:10" s="24" customFormat="1">
      <c r="A20" s="43" t="s">
        <v>8</v>
      </c>
      <c r="B20" s="70" t="s">
        <v>162</v>
      </c>
      <c r="C20" s="71"/>
      <c r="D20" s="72"/>
      <c r="E20" s="26"/>
      <c r="F20" s="20"/>
      <c r="G20" s="20"/>
      <c r="H20" s="20"/>
      <c r="I20" s="23"/>
      <c r="J20" s="23"/>
    </row>
    <row r="21" spans="1:10" s="24" customFormat="1" ht="306" customHeight="1">
      <c r="A21" s="34" t="s">
        <v>9</v>
      </c>
      <c r="B21" s="51" t="s">
        <v>71</v>
      </c>
      <c r="C21" s="2" t="s">
        <v>231</v>
      </c>
      <c r="D21" s="1" t="s">
        <v>6</v>
      </c>
      <c r="E21" s="1" t="s">
        <v>123</v>
      </c>
      <c r="F21" s="20">
        <f>3+2+2+2</f>
        <v>9</v>
      </c>
      <c r="G21" s="48">
        <f>3+2+2</f>
        <v>7</v>
      </c>
      <c r="H21" s="51" t="s">
        <v>298</v>
      </c>
      <c r="I21" s="13"/>
      <c r="J21" s="23"/>
    </row>
    <row r="22" spans="1:10" s="24" customFormat="1" ht="83.4">
      <c r="A22" s="34" t="s">
        <v>70</v>
      </c>
      <c r="B22" s="4" t="s">
        <v>72</v>
      </c>
      <c r="C22" s="2" t="s">
        <v>200</v>
      </c>
      <c r="D22" s="1" t="s">
        <v>107</v>
      </c>
      <c r="E22" s="1" t="s">
        <v>108</v>
      </c>
      <c r="F22" s="20">
        <v>425</v>
      </c>
      <c r="G22" s="1">
        <v>422</v>
      </c>
      <c r="H22" s="2" t="s">
        <v>247</v>
      </c>
      <c r="I22" s="23"/>
      <c r="J22" s="23"/>
    </row>
    <row r="23" spans="1:10" s="24" customFormat="1">
      <c r="A23" s="43" t="s">
        <v>10</v>
      </c>
      <c r="B23" s="52" t="s">
        <v>73</v>
      </c>
      <c r="C23" s="1"/>
      <c r="D23" s="53"/>
      <c r="E23" s="53"/>
      <c r="F23" s="20"/>
      <c r="G23" s="20"/>
      <c r="H23" s="20"/>
      <c r="I23" s="23"/>
      <c r="J23" s="23"/>
    </row>
    <row r="24" spans="1:10" s="24" customFormat="1" ht="175.8" customHeight="1">
      <c r="A24" s="34" t="s">
        <v>99</v>
      </c>
      <c r="B24" s="51" t="s">
        <v>207</v>
      </c>
      <c r="C24" s="2" t="s">
        <v>229</v>
      </c>
      <c r="D24" s="1" t="s">
        <v>6</v>
      </c>
      <c r="E24" s="1" t="s">
        <v>91</v>
      </c>
      <c r="F24" s="20">
        <f>2+4+4</f>
        <v>10</v>
      </c>
      <c r="G24" s="20">
        <v>6</v>
      </c>
      <c r="H24" s="51" t="s">
        <v>275</v>
      </c>
      <c r="I24" s="23"/>
      <c r="J24" s="47"/>
    </row>
    <row r="25" spans="1:10" s="24" customFormat="1" ht="260.39999999999998" customHeight="1">
      <c r="A25" s="34" t="s">
        <v>74</v>
      </c>
      <c r="B25" s="51" t="s">
        <v>75</v>
      </c>
      <c r="C25" s="2" t="s">
        <v>230</v>
      </c>
      <c r="D25" s="1" t="s">
        <v>6</v>
      </c>
      <c r="E25" s="1" t="s">
        <v>90</v>
      </c>
      <c r="F25" s="20">
        <f>2+10+10</f>
        <v>22</v>
      </c>
      <c r="G25" s="20">
        <f>10+1</f>
        <v>11</v>
      </c>
      <c r="H25" s="49" t="s">
        <v>299</v>
      </c>
      <c r="I25" s="23"/>
      <c r="J25" s="47"/>
    </row>
    <row r="26" spans="1:10" s="24" customFormat="1">
      <c r="A26" s="43" t="s">
        <v>76</v>
      </c>
      <c r="B26" s="70" t="s">
        <v>180</v>
      </c>
      <c r="C26" s="71"/>
      <c r="D26" s="72"/>
      <c r="E26" s="27"/>
      <c r="F26" s="20"/>
      <c r="G26" s="20"/>
      <c r="H26" s="20"/>
      <c r="I26" s="23"/>
      <c r="J26" s="23"/>
    </row>
    <row r="27" spans="1:10" s="24" customFormat="1">
      <c r="A27" s="43" t="s">
        <v>29</v>
      </c>
      <c r="B27" s="70" t="s">
        <v>77</v>
      </c>
      <c r="C27" s="71"/>
      <c r="D27" s="72"/>
      <c r="E27" s="26"/>
      <c r="F27" s="20"/>
      <c r="G27" s="20"/>
      <c r="H27" s="20"/>
      <c r="I27" s="23"/>
      <c r="J27" s="23"/>
    </row>
    <row r="28" spans="1:10" s="24" customFormat="1" ht="409.2" customHeight="1">
      <c r="A28" s="34" t="s">
        <v>24</v>
      </c>
      <c r="B28" s="51" t="s">
        <v>163</v>
      </c>
      <c r="C28" s="2" t="s">
        <v>199</v>
      </c>
      <c r="D28" s="1" t="s">
        <v>28</v>
      </c>
      <c r="E28" s="1" t="s">
        <v>14</v>
      </c>
      <c r="F28" s="20">
        <v>10</v>
      </c>
      <c r="G28" s="48">
        <v>35.1</v>
      </c>
      <c r="H28" s="95" t="s">
        <v>300</v>
      </c>
      <c r="I28" s="23"/>
      <c r="J28" s="23"/>
    </row>
    <row r="29" spans="1:10" s="24" customFormat="1" ht="96.6">
      <c r="A29" s="34" t="s">
        <v>23</v>
      </c>
      <c r="B29" s="2" t="s">
        <v>49</v>
      </c>
      <c r="C29" s="51" t="s">
        <v>199</v>
      </c>
      <c r="D29" s="1" t="s">
        <v>46</v>
      </c>
      <c r="E29" s="1" t="s">
        <v>108</v>
      </c>
      <c r="F29" s="20">
        <v>15</v>
      </c>
      <c r="G29" s="48">
        <v>32</v>
      </c>
      <c r="H29" s="96" t="s">
        <v>276</v>
      </c>
      <c r="I29" s="23"/>
      <c r="J29" s="23"/>
    </row>
    <row r="30" spans="1:10" s="24" customFormat="1" ht="139.19999999999999" customHeight="1">
      <c r="A30" s="43" t="s">
        <v>25</v>
      </c>
      <c r="B30" s="6" t="s">
        <v>164</v>
      </c>
      <c r="C30" s="2" t="s">
        <v>201</v>
      </c>
      <c r="D30" s="1" t="s">
        <v>183</v>
      </c>
      <c r="E30" s="1" t="s">
        <v>7</v>
      </c>
      <c r="F30" s="20">
        <v>5000</v>
      </c>
      <c r="G30" s="97">
        <v>1393.6</v>
      </c>
      <c r="H30" s="91" t="s">
        <v>301</v>
      </c>
      <c r="I30" s="23"/>
      <c r="J30" s="23"/>
    </row>
    <row r="31" spans="1:10" s="24" customFormat="1">
      <c r="A31" s="43" t="s">
        <v>26</v>
      </c>
      <c r="B31" s="67" t="s">
        <v>48</v>
      </c>
      <c r="C31" s="68"/>
      <c r="D31" s="69"/>
      <c r="E31" s="28"/>
      <c r="F31" s="20"/>
      <c r="G31" s="20"/>
      <c r="H31" s="20"/>
      <c r="I31" s="23"/>
      <c r="J31" s="23"/>
    </row>
    <row r="32" spans="1:10" s="24" customFormat="1" ht="294" customHeight="1">
      <c r="A32" s="34" t="s">
        <v>186</v>
      </c>
      <c r="B32" s="2" t="s">
        <v>94</v>
      </c>
      <c r="C32" s="3" t="s">
        <v>199</v>
      </c>
      <c r="D32" s="1" t="s">
        <v>28</v>
      </c>
      <c r="E32" s="1" t="s">
        <v>14</v>
      </c>
      <c r="F32" s="20">
        <v>700</v>
      </c>
      <c r="G32" s="48">
        <v>6367.8090000000002</v>
      </c>
      <c r="H32" s="49" t="s">
        <v>302</v>
      </c>
      <c r="I32" s="23"/>
      <c r="J32" s="23"/>
    </row>
    <row r="33" spans="1:11" s="24" customFormat="1" ht="193.2" customHeight="1">
      <c r="A33" s="34" t="s">
        <v>187</v>
      </c>
      <c r="B33" s="2" t="s">
        <v>95</v>
      </c>
      <c r="C33" s="3" t="s">
        <v>223</v>
      </c>
      <c r="D33" s="1" t="s">
        <v>27</v>
      </c>
      <c r="E33" s="1" t="s">
        <v>14</v>
      </c>
      <c r="F33" s="20">
        <v>4284</v>
      </c>
      <c r="G33" s="98">
        <v>6449.2</v>
      </c>
      <c r="H33" s="91" t="s">
        <v>277</v>
      </c>
      <c r="I33" s="23"/>
      <c r="J33" s="45"/>
      <c r="K33" s="46"/>
    </row>
    <row r="34" spans="1:11" s="24" customFormat="1" ht="69">
      <c r="A34" s="34" t="s">
        <v>188</v>
      </c>
      <c r="B34" s="50" t="s">
        <v>165</v>
      </c>
      <c r="C34" s="3" t="s">
        <v>169</v>
      </c>
      <c r="D34" s="1" t="s">
        <v>55</v>
      </c>
      <c r="E34" s="1" t="s">
        <v>14</v>
      </c>
      <c r="F34" s="20">
        <v>52</v>
      </c>
      <c r="G34" s="20">
        <v>16.3</v>
      </c>
      <c r="H34" s="91" t="s">
        <v>262</v>
      </c>
      <c r="I34" s="23"/>
      <c r="J34" s="23"/>
    </row>
    <row r="35" spans="1:11" s="24" customFormat="1" ht="151.80000000000001">
      <c r="A35" s="34" t="s">
        <v>189</v>
      </c>
      <c r="B35" s="51" t="s">
        <v>98</v>
      </c>
      <c r="C35" s="2" t="s">
        <v>222</v>
      </c>
      <c r="D35" s="1" t="s">
        <v>6</v>
      </c>
      <c r="E35" s="1" t="s">
        <v>138</v>
      </c>
      <c r="F35" s="20">
        <v>200</v>
      </c>
      <c r="G35" s="20">
        <v>499</v>
      </c>
      <c r="H35" s="49" t="s">
        <v>284</v>
      </c>
      <c r="I35" s="23"/>
      <c r="J35" s="23"/>
    </row>
    <row r="36" spans="1:11" s="24" customFormat="1" ht="151.80000000000001">
      <c r="A36" s="34" t="s">
        <v>190</v>
      </c>
      <c r="B36" s="51" t="s">
        <v>93</v>
      </c>
      <c r="C36" s="2" t="s">
        <v>222</v>
      </c>
      <c r="D36" s="1" t="s">
        <v>46</v>
      </c>
      <c r="E36" s="1" t="s">
        <v>96</v>
      </c>
      <c r="F36" s="20">
        <v>100</v>
      </c>
      <c r="G36" s="48">
        <v>316</v>
      </c>
      <c r="H36" s="49" t="s">
        <v>285</v>
      </c>
      <c r="I36" s="23"/>
      <c r="J36" s="23"/>
    </row>
    <row r="37" spans="1:11" s="24" customFormat="1" ht="151.80000000000001">
      <c r="A37" s="34" t="s">
        <v>191</v>
      </c>
      <c r="B37" s="51" t="s">
        <v>109</v>
      </c>
      <c r="C37" s="2" t="s">
        <v>222</v>
      </c>
      <c r="D37" s="1" t="s">
        <v>46</v>
      </c>
      <c r="E37" s="1" t="s">
        <v>97</v>
      </c>
      <c r="F37" s="20">
        <v>4</v>
      </c>
      <c r="G37" s="48">
        <v>4</v>
      </c>
      <c r="H37" s="49" t="s">
        <v>254</v>
      </c>
      <c r="I37" s="23"/>
      <c r="J37" s="23"/>
    </row>
    <row r="38" spans="1:11" s="24" customFormat="1">
      <c r="A38" s="43" t="s">
        <v>35</v>
      </c>
      <c r="B38" s="67" t="s">
        <v>5</v>
      </c>
      <c r="C38" s="68"/>
      <c r="D38" s="69"/>
      <c r="E38" s="28"/>
      <c r="F38" s="20"/>
      <c r="G38" s="20"/>
      <c r="H38" s="20"/>
      <c r="I38" s="23"/>
      <c r="J38" s="23"/>
    </row>
    <row r="39" spans="1:11" s="24" customFormat="1" ht="168" customHeight="1">
      <c r="A39" s="34" t="s">
        <v>36</v>
      </c>
      <c r="B39" s="2" t="s">
        <v>18</v>
      </c>
      <c r="C39" s="3" t="s">
        <v>201</v>
      </c>
      <c r="D39" s="1" t="s">
        <v>15</v>
      </c>
      <c r="E39" s="1" t="s">
        <v>13</v>
      </c>
      <c r="F39" s="14" t="s">
        <v>239</v>
      </c>
      <c r="G39" s="14">
        <v>1.1399999999999999</v>
      </c>
      <c r="H39" s="99" t="s">
        <v>292</v>
      </c>
      <c r="I39" s="23"/>
      <c r="J39" s="23"/>
    </row>
    <row r="40" spans="1:11" s="24" customFormat="1" ht="129.6" customHeight="1">
      <c r="A40" s="34" t="s">
        <v>103</v>
      </c>
      <c r="B40" s="2" t="s">
        <v>19</v>
      </c>
      <c r="C40" s="3" t="s">
        <v>201</v>
      </c>
      <c r="D40" s="1" t="s">
        <v>15</v>
      </c>
      <c r="E40" s="1" t="s">
        <v>13</v>
      </c>
      <c r="F40" s="14" t="s">
        <v>240</v>
      </c>
      <c r="G40" s="14">
        <v>0.87</v>
      </c>
      <c r="H40" s="49" t="s">
        <v>303</v>
      </c>
      <c r="I40" s="23"/>
      <c r="J40" s="23"/>
    </row>
    <row r="41" spans="1:11" s="24" customFormat="1" ht="159.6" customHeight="1">
      <c r="A41" s="34" t="s">
        <v>104</v>
      </c>
      <c r="B41" s="2" t="s">
        <v>208</v>
      </c>
      <c r="C41" s="3" t="s">
        <v>201</v>
      </c>
      <c r="D41" s="1" t="s">
        <v>15</v>
      </c>
      <c r="E41" s="1" t="s">
        <v>13</v>
      </c>
      <c r="F41" s="14" t="s">
        <v>241</v>
      </c>
      <c r="G41" s="14">
        <v>1.1000000000000001</v>
      </c>
      <c r="H41" s="49" t="s">
        <v>290</v>
      </c>
      <c r="I41" s="23"/>
      <c r="J41" s="23"/>
    </row>
    <row r="42" spans="1:11" s="24" customFormat="1" ht="183.6" customHeight="1">
      <c r="A42" s="34" t="s">
        <v>105</v>
      </c>
      <c r="B42" s="2" t="s">
        <v>20</v>
      </c>
      <c r="C42" s="3" t="s">
        <v>201</v>
      </c>
      <c r="D42" s="1" t="s">
        <v>15</v>
      </c>
      <c r="E42" s="1" t="s">
        <v>13</v>
      </c>
      <c r="F42" s="14" t="s">
        <v>241</v>
      </c>
      <c r="G42" s="14">
        <v>0.05</v>
      </c>
      <c r="H42" s="49" t="s">
        <v>291</v>
      </c>
      <c r="I42" s="23"/>
      <c r="J42" s="23"/>
    </row>
    <row r="43" spans="1:11" s="24" customFormat="1" ht="70.2" customHeight="1">
      <c r="A43" s="43" t="s">
        <v>37</v>
      </c>
      <c r="B43" s="6" t="s">
        <v>122</v>
      </c>
      <c r="C43" s="3" t="s">
        <v>201</v>
      </c>
      <c r="D43" s="1" t="s">
        <v>120</v>
      </c>
      <c r="E43" s="1" t="s">
        <v>134</v>
      </c>
      <c r="F43" s="20" t="s">
        <v>242</v>
      </c>
      <c r="G43" s="20" t="s">
        <v>242</v>
      </c>
      <c r="H43" s="50" t="s">
        <v>270</v>
      </c>
      <c r="I43" s="23"/>
      <c r="J43" s="23"/>
    </row>
    <row r="44" spans="1:11" s="24" customFormat="1" ht="72" customHeight="1">
      <c r="A44" s="43" t="s">
        <v>129</v>
      </c>
      <c r="B44" s="26" t="s">
        <v>184</v>
      </c>
      <c r="C44" s="3" t="s">
        <v>202</v>
      </c>
      <c r="D44" s="1" t="s">
        <v>78</v>
      </c>
      <c r="E44" s="1" t="s">
        <v>22</v>
      </c>
      <c r="F44" s="20">
        <v>2</v>
      </c>
      <c r="G44" s="48">
        <v>2</v>
      </c>
      <c r="H44" s="92" t="s">
        <v>304</v>
      </c>
      <c r="I44" s="23"/>
      <c r="J44" s="23"/>
    </row>
    <row r="45" spans="1:11" s="24" customFormat="1" ht="138">
      <c r="A45" s="43" t="s">
        <v>85</v>
      </c>
      <c r="B45" s="6" t="s">
        <v>21</v>
      </c>
      <c r="C45" s="3" t="s">
        <v>236</v>
      </c>
      <c r="D45" s="1" t="s">
        <v>6</v>
      </c>
      <c r="E45" s="1" t="s">
        <v>17</v>
      </c>
      <c r="F45" s="20">
        <v>50</v>
      </c>
      <c r="G45" s="48">
        <v>87</v>
      </c>
      <c r="H45" s="91" t="s">
        <v>279</v>
      </c>
      <c r="I45" s="23"/>
      <c r="J45" s="23"/>
    </row>
    <row r="46" spans="1:11" s="24" customFormat="1" ht="55.2">
      <c r="A46" s="43" t="s">
        <v>106</v>
      </c>
      <c r="B46" s="6" t="s">
        <v>86</v>
      </c>
      <c r="C46" s="3" t="s">
        <v>199</v>
      </c>
      <c r="D46" s="1" t="s">
        <v>6</v>
      </c>
      <c r="E46" s="1" t="s">
        <v>22</v>
      </c>
      <c r="F46" s="20">
        <v>1</v>
      </c>
      <c r="G46" s="48">
        <v>1</v>
      </c>
      <c r="H46" s="92" t="s">
        <v>278</v>
      </c>
      <c r="I46" s="23"/>
      <c r="J46" s="23"/>
    </row>
    <row r="47" spans="1:11" s="24" customFormat="1" ht="41.4">
      <c r="A47" s="43" t="s">
        <v>117</v>
      </c>
      <c r="B47" s="6" t="s">
        <v>118</v>
      </c>
      <c r="C47" s="3" t="s">
        <v>199</v>
      </c>
      <c r="D47" s="1" t="s">
        <v>6</v>
      </c>
      <c r="E47" s="1" t="s">
        <v>119</v>
      </c>
      <c r="F47" s="20" t="s">
        <v>242</v>
      </c>
      <c r="G47" s="48" t="s">
        <v>242</v>
      </c>
      <c r="H47" s="100" t="s">
        <v>305</v>
      </c>
      <c r="I47" s="23"/>
      <c r="J47" s="23"/>
    </row>
    <row r="48" spans="1:11" s="24" customFormat="1">
      <c r="A48" s="43" t="s">
        <v>79</v>
      </c>
      <c r="B48" s="67" t="s">
        <v>81</v>
      </c>
      <c r="C48" s="68"/>
      <c r="D48" s="69"/>
      <c r="E48" s="28"/>
      <c r="F48" s="20"/>
      <c r="G48" s="20"/>
      <c r="H48" s="20"/>
      <c r="I48" s="23"/>
      <c r="J48" s="23"/>
    </row>
    <row r="49" spans="1:10" s="24" customFormat="1" ht="207">
      <c r="A49" s="34" t="s">
        <v>130</v>
      </c>
      <c r="B49" s="3" t="s">
        <v>225</v>
      </c>
      <c r="C49" s="3" t="s">
        <v>224</v>
      </c>
      <c r="D49" s="1" t="s">
        <v>6</v>
      </c>
      <c r="E49" s="1" t="s">
        <v>227</v>
      </c>
      <c r="F49" s="20">
        <v>70</v>
      </c>
      <c r="G49" s="48">
        <v>80</v>
      </c>
      <c r="H49" s="49" t="s">
        <v>286</v>
      </c>
      <c r="I49" s="23"/>
      <c r="J49" s="23"/>
    </row>
    <row r="50" spans="1:10" s="24" customFormat="1" ht="207">
      <c r="A50" s="34" t="s">
        <v>209</v>
      </c>
      <c r="B50" s="3" t="s">
        <v>226</v>
      </c>
      <c r="C50" s="3" t="s">
        <v>224</v>
      </c>
      <c r="D50" s="1" t="s">
        <v>6</v>
      </c>
      <c r="E50" s="1" t="s">
        <v>227</v>
      </c>
      <c r="F50" s="20">
        <v>100</v>
      </c>
      <c r="G50" s="48">
        <v>100</v>
      </c>
      <c r="H50" s="49" t="s">
        <v>287</v>
      </c>
      <c r="I50" s="23"/>
      <c r="J50" s="23"/>
    </row>
    <row r="51" spans="1:10" s="24" customFormat="1" ht="147" customHeight="1">
      <c r="A51" s="34" t="s">
        <v>210</v>
      </c>
      <c r="B51" s="3" t="s">
        <v>174</v>
      </c>
      <c r="C51" s="3" t="s">
        <v>236</v>
      </c>
      <c r="D51" s="1" t="s">
        <v>6</v>
      </c>
      <c r="E51" s="1" t="s">
        <v>102</v>
      </c>
      <c r="F51" s="29">
        <v>50</v>
      </c>
      <c r="G51" s="48">
        <v>19</v>
      </c>
      <c r="H51" s="91" t="s">
        <v>280</v>
      </c>
      <c r="I51" s="23"/>
      <c r="J51" s="23"/>
    </row>
    <row r="52" spans="1:10" s="24" customFormat="1" ht="138">
      <c r="A52" s="34" t="s">
        <v>211</v>
      </c>
      <c r="B52" s="3" t="s">
        <v>151</v>
      </c>
      <c r="C52" s="3" t="s">
        <v>236</v>
      </c>
      <c r="D52" s="1" t="s">
        <v>6</v>
      </c>
      <c r="E52" s="1" t="s">
        <v>17</v>
      </c>
      <c r="F52" s="20">
        <v>500</v>
      </c>
      <c r="G52" s="48">
        <f>592+284+283+556</f>
        <v>1715</v>
      </c>
      <c r="H52" s="49" t="s">
        <v>306</v>
      </c>
      <c r="I52" s="23"/>
      <c r="J52" s="23"/>
    </row>
    <row r="53" spans="1:10" s="24" customFormat="1" ht="138">
      <c r="A53" s="34" t="s">
        <v>212</v>
      </c>
      <c r="B53" s="3" t="s">
        <v>175</v>
      </c>
      <c r="C53" s="3" t="s">
        <v>236</v>
      </c>
      <c r="D53" s="1" t="s">
        <v>6</v>
      </c>
      <c r="E53" s="1" t="s">
        <v>17</v>
      </c>
      <c r="F53" s="20">
        <v>30</v>
      </c>
      <c r="G53" s="48">
        <v>1457</v>
      </c>
      <c r="H53" s="91" t="s">
        <v>281</v>
      </c>
      <c r="I53" s="23"/>
      <c r="J53" s="23"/>
    </row>
    <row r="54" spans="1:10" s="24" customFormat="1" ht="138">
      <c r="A54" s="34" t="s">
        <v>213</v>
      </c>
      <c r="B54" s="51" t="s">
        <v>176</v>
      </c>
      <c r="C54" s="3" t="s">
        <v>236</v>
      </c>
      <c r="D54" s="1" t="s">
        <v>6</v>
      </c>
      <c r="E54" s="1" t="s">
        <v>17</v>
      </c>
      <c r="F54" s="20">
        <v>1</v>
      </c>
      <c r="G54" s="48">
        <v>0</v>
      </c>
      <c r="H54" s="91" t="s">
        <v>307</v>
      </c>
      <c r="I54" s="23"/>
      <c r="J54" s="23"/>
    </row>
    <row r="55" spans="1:10" s="24" customFormat="1" ht="138">
      <c r="A55" s="34" t="s">
        <v>214</v>
      </c>
      <c r="B55" s="51" t="s">
        <v>177</v>
      </c>
      <c r="C55" s="3" t="s">
        <v>236</v>
      </c>
      <c r="D55" s="1" t="s">
        <v>6</v>
      </c>
      <c r="E55" s="1" t="s">
        <v>17</v>
      </c>
      <c r="F55" s="20">
        <v>1</v>
      </c>
      <c r="G55" s="48">
        <v>0</v>
      </c>
      <c r="H55" s="49" t="s">
        <v>308</v>
      </c>
      <c r="I55" s="23"/>
      <c r="J55" s="23"/>
    </row>
    <row r="56" spans="1:10" s="24" customFormat="1" ht="138">
      <c r="A56" s="34" t="s">
        <v>215</v>
      </c>
      <c r="B56" s="51" t="s">
        <v>178</v>
      </c>
      <c r="C56" s="3" t="s">
        <v>236</v>
      </c>
      <c r="D56" s="1" t="s">
        <v>6</v>
      </c>
      <c r="E56" s="1" t="s">
        <v>17</v>
      </c>
      <c r="F56" s="20">
        <v>10</v>
      </c>
      <c r="G56" s="48">
        <v>0</v>
      </c>
      <c r="H56" s="92" t="s">
        <v>245</v>
      </c>
      <c r="I56" s="23"/>
      <c r="J56" s="23"/>
    </row>
    <row r="57" spans="1:10" s="24" customFormat="1" ht="195.6" customHeight="1">
      <c r="A57" s="34" t="s">
        <v>216</v>
      </c>
      <c r="B57" s="50" t="s">
        <v>179</v>
      </c>
      <c r="C57" s="3" t="s">
        <v>236</v>
      </c>
      <c r="D57" s="1" t="s">
        <v>6</v>
      </c>
      <c r="E57" s="1" t="s">
        <v>17</v>
      </c>
      <c r="F57" s="20">
        <v>1122</v>
      </c>
      <c r="G57" s="48">
        <v>9054</v>
      </c>
      <c r="H57" s="49" t="s">
        <v>282</v>
      </c>
      <c r="I57" s="23"/>
      <c r="J57" s="23"/>
    </row>
    <row r="58" spans="1:10" s="24" customFormat="1" ht="69">
      <c r="A58" s="34" t="s">
        <v>217</v>
      </c>
      <c r="B58" s="2" t="s">
        <v>92</v>
      </c>
      <c r="C58" s="3" t="s">
        <v>199</v>
      </c>
      <c r="D58" s="1" t="s">
        <v>6</v>
      </c>
      <c r="E58" s="1" t="s">
        <v>14</v>
      </c>
      <c r="F58" s="20">
        <v>201.6</v>
      </c>
      <c r="G58" s="20">
        <v>1022.8</v>
      </c>
      <c r="H58" s="91" t="s">
        <v>269</v>
      </c>
      <c r="I58" s="23"/>
      <c r="J58" s="23"/>
    </row>
    <row r="59" spans="1:10" s="24" customFormat="1" ht="157.80000000000001" customHeight="1">
      <c r="A59" s="34" t="s">
        <v>218</v>
      </c>
      <c r="B59" s="2" t="s">
        <v>58</v>
      </c>
      <c r="C59" s="3" t="s">
        <v>236</v>
      </c>
      <c r="D59" s="1" t="s">
        <v>6</v>
      </c>
      <c r="E59" s="1" t="s">
        <v>17</v>
      </c>
      <c r="F59" s="20">
        <v>6</v>
      </c>
      <c r="G59" s="94">
        <v>4</v>
      </c>
      <c r="H59" s="101" t="s">
        <v>309</v>
      </c>
      <c r="I59" s="23"/>
      <c r="J59" s="23"/>
    </row>
    <row r="60" spans="1:10" s="24" customFormat="1">
      <c r="A60" s="43" t="s">
        <v>80</v>
      </c>
      <c r="B60" s="67" t="s">
        <v>47</v>
      </c>
      <c r="C60" s="68"/>
      <c r="D60" s="69"/>
      <c r="E60" s="28"/>
      <c r="F60" s="20"/>
      <c r="G60" s="20"/>
      <c r="H60" s="20"/>
      <c r="I60" s="23"/>
      <c r="J60" s="23"/>
    </row>
    <row r="61" spans="1:10" s="24" customFormat="1" ht="151.80000000000001">
      <c r="A61" s="34" t="s">
        <v>82</v>
      </c>
      <c r="B61" s="2" t="s">
        <v>185</v>
      </c>
      <c r="C61" s="2" t="s">
        <v>222</v>
      </c>
      <c r="D61" s="1" t="s">
        <v>6</v>
      </c>
      <c r="E61" s="1" t="s">
        <v>56</v>
      </c>
      <c r="F61" s="20">
        <v>1</v>
      </c>
      <c r="G61" s="48">
        <v>6</v>
      </c>
      <c r="H61" s="49" t="s">
        <v>288</v>
      </c>
      <c r="I61" s="23"/>
      <c r="J61" s="23"/>
    </row>
    <row r="62" spans="1:10" s="24" customFormat="1" ht="151.80000000000001">
      <c r="A62" s="34" t="s">
        <v>83</v>
      </c>
      <c r="B62" s="2" t="s">
        <v>194</v>
      </c>
      <c r="C62" s="2" t="s">
        <v>222</v>
      </c>
      <c r="D62" s="1" t="s">
        <v>6</v>
      </c>
      <c r="E62" s="1" t="s">
        <v>57</v>
      </c>
      <c r="F62" s="20">
        <v>100</v>
      </c>
      <c r="G62" s="48">
        <v>100</v>
      </c>
      <c r="H62" s="51" t="s">
        <v>261</v>
      </c>
      <c r="I62" s="23"/>
      <c r="J62" s="23"/>
    </row>
    <row r="63" spans="1:10" s="24" customFormat="1" ht="151.80000000000001">
      <c r="A63" s="34" t="s">
        <v>131</v>
      </c>
      <c r="B63" s="2" t="s">
        <v>195</v>
      </c>
      <c r="C63" s="2" t="s">
        <v>222</v>
      </c>
      <c r="D63" s="1" t="s">
        <v>6</v>
      </c>
      <c r="E63" s="1" t="s">
        <v>17</v>
      </c>
      <c r="F63" s="20">
        <v>5</v>
      </c>
      <c r="G63" s="48">
        <v>10</v>
      </c>
      <c r="H63" s="49" t="s">
        <v>271</v>
      </c>
      <c r="I63" s="23"/>
      <c r="J63" s="23"/>
    </row>
    <row r="64" spans="1:10" s="24" customFormat="1" ht="151.80000000000001">
      <c r="A64" s="34" t="s">
        <v>84</v>
      </c>
      <c r="B64" s="2" t="s">
        <v>196</v>
      </c>
      <c r="C64" s="2" t="s">
        <v>222</v>
      </c>
      <c r="D64" s="1" t="s">
        <v>6</v>
      </c>
      <c r="E64" s="1" t="s">
        <v>17</v>
      </c>
      <c r="F64" s="20">
        <v>13</v>
      </c>
      <c r="G64" s="20">
        <v>13</v>
      </c>
      <c r="H64" s="20"/>
      <c r="I64" s="23"/>
      <c r="J64" s="23"/>
    </row>
    <row r="65" spans="1:10" s="24" customFormat="1" ht="161.4" customHeight="1">
      <c r="A65" s="34" t="s">
        <v>87</v>
      </c>
      <c r="B65" s="51" t="s">
        <v>197</v>
      </c>
      <c r="C65" s="3" t="s">
        <v>236</v>
      </c>
      <c r="D65" s="1" t="s">
        <v>6</v>
      </c>
      <c r="E65" s="1" t="s">
        <v>17</v>
      </c>
      <c r="F65" s="20">
        <v>50</v>
      </c>
      <c r="G65" s="48">
        <v>41</v>
      </c>
      <c r="H65" s="49" t="s">
        <v>310</v>
      </c>
      <c r="I65" s="23"/>
      <c r="J65" s="23"/>
    </row>
    <row r="66" spans="1:10" s="24" customFormat="1" ht="138">
      <c r="A66" s="34" t="s">
        <v>88</v>
      </c>
      <c r="B66" s="51" t="s">
        <v>198</v>
      </c>
      <c r="C66" s="3" t="s">
        <v>236</v>
      </c>
      <c r="D66" s="1" t="s">
        <v>152</v>
      </c>
      <c r="E66" s="1" t="s">
        <v>17</v>
      </c>
      <c r="F66" s="20">
        <v>50</v>
      </c>
      <c r="G66" s="48">
        <v>0</v>
      </c>
      <c r="H66" s="102"/>
      <c r="I66" s="23"/>
      <c r="J66" s="23"/>
    </row>
    <row r="67" spans="1:10" s="24" customFormat="1" ht="151.80000000000001">
      <c r="A67" s="43" t="s">
        <v>154</v>
      </c>
      <c r="B67" s="6" t="s">
        <v>193</v>
      </c>
      <c r="C67" s="2" t="s">
        <v>222</v>
      </c>
      <c r="D67" s="1" t="s">
        <v>6</v>
      </c>
      <c r="E67" s="1" t="s">
        <v>17</v>
      </c>
      <c r="F67" s="20">
        <v>3</v>
      </c>
      <c r="G67" s="20">
        <v>2</v>
      </c>
      <c r="H67" s="49" t="s">
        <v>289</v>
      </c>
      <c r="I67" s="23"/>
      <c r="J67" s="23"/>
    </row>
    <row r="68" spans="1:10" s="24" customFormat="1" ht="83.4">
      <c r="A68" s="57" t="s">
        <v>192</v>
      </c>
      <c r="B68" s="58" t="s">
        <v>153</v>
      </c>
      <c r="C68" s="61" t="s">
        <v>168</v>
      </c>
      <c r="D68" s="64" t="s">
        <v>6</v>
      </c>
      <c r="E68" s="4" t="s">
        <v>219</v>
      </c>
      <c r="F68" s="20">
        <v>40</v>
      </c>
      <c r="G68" s="20">
        <v>53</v>
      </c>
      <c r="H68" s="103" t="s">
        <v>246</v>
      </c>
      <c r="I68" s="23"/>
      <c r="J68" s="23"/>
    </row>
    <row r="69" spans="1:10" s="24" customFormat="1" ht="83.4">
      <c r="A69" s="57"/>
      <c r="B69" s="59"/>
      <c r="C69" s="62"/>
      <c r="D69" s="65"/>
      <c r="E69" s="4" t="s">
        <v>220</v>
      </c>
      <c r="F69" s="20">
        <v>10</v>
      </c>
      <c r="G69" s="20">
        <v>5</v>
      </c>
      <c r="H69" s="20"/>
      <c r="I69" s="23"/>
      <c r="J69" s="23"/>
    </row>
    <row r="70" spans="1:10" s="24" customFormat="1" ht="69.599999999999994">
      <c r="A70" s="57"/>
      <c r="B70" s="60"/>
      <c r="C70" s="63"/>
      <c r="D70" s="66"/>
      <c r="E70" s="4" t="s">
        <v>221</v>
      </c>
      <c r="F70" s="20">
        <v>1</v>
      </c>
      <c r="G70" s="20">
        <v>0</v>
      </c>
      <c r="H70" s="20"/>
      <c r="I70" s="23"/>
      <c r="J70" s="23"/>
    </row>
    <row r="71" spans="1:10" s="24" customFormat="1">
      <c r="A71" s="10"/>
      <c r="B71" s="88" t="s">
        <v>181</v>
      </c>
      <c r="C71" s="89"/>
      <c r="D71" s="90"/>
      <c r="E71" s="25" t="s">
        <v>14</v>
      </c>
      <c r="F71" s="30">
        <f>F77+F84+F93</f>
        <v>7279</v>
      </c>
      <c r="G71" s="30">
        <f>G77+G84+G93</f>
        <v>67808.899999999994</v>
      </c>
      <c r="H71" s="20"/>
      <c r="I71" s="23"/>
      <c r="J71" s="23"/>
    </row>
    <row r="72" spans="1:10" s="24" customFormat="1">
      <c r="A72" s="36">
        <v>1</v>
      </c>
      <c r="B72" s="70" t="s">
        <v>30</v>
      </c>
      <c r="C72" s="71"/>
      <c r="D72" s="72"/>
      <c r="E72" s="27"/>
      <c r="F72" s="20"/>
      <c r="G72" s="20"/>
      <c r="H72" s="20"/>
      <c r="I72" s="23"/>
      <c r="J72" s="23"/>
    </row>
    <row r="73" spans="1:10" s="24" customFormat="1" ht="248.4">
      <c r="A73" s="34" t="s">
        <v>11</v>
      </c>
      <c r="B73" s="50" t="s">
        <v>31</v>
      </c>
      <c r="C73" s="50" t="s">
        <v>233</v>
      </c>
      <c r="D73" s="31">
        <v>45170</v>
      </c>
      <c r="E73" s="19" t="s">
        <v>124</v>
      </c>
      <c r="F73" s="20" t="s">
        <v>242</v>
      </c>
      <c r="G73" s="1" t="s">
        <v>242</v>
      </c>
      <c r="H73" s="50" t="s">
        <v>248</v>
      </c>
      <c r="I73" s="23"/>
      <c r="J73" s="23"/>
    </row>
    <row r="74" spans="1:10" s="24" customFormat="1" ht="282" customHeight="1">
      <c r="A74" s="34" t="s">
        <v>12</v>
      </c>
      <c r="B74" s="51" t="s">
        <v>228</v>
      </c>
      <c r="C74" s="50" t="s">
        <v>237</v>
      </c>
      <c r="D74" s="19" t="s">
        <v>139</v>
      </c>
      <c r="E74" s="19" t="s">
        <v>156</v>
      </c>
      <c r="F74" s="20">
        <f>1+12+17</f>
        <v>30</v>
      </c>
      <c r="G74" s="20">
        <f>1+13+12+4</f>
        <v>30</v>
      </c>
      <c r="H74" s="51" t="s">
        <v>311</v>
      </c>
      <c r="I74" s="13"/>
      <c r="J74" s="23"/>
    </row>
    <row r="75" spans="1:10" s="24" customFormat="1">
      <c r="A75" s="36">
        <v>2</v>
      </c>
      <c r="B75" s="27" t="s">
        <v>32</v>
      </c>
      <c r="C75" s="27"/>
      <c r="D75" s="27"/>
      <c r="E75" s="27"/>
      <c r="F75" s="20"/>
      <c r="G75" s="20"/>
      <c r="H75" s="20"/>
      <c r="I75" s="23"/>
      <c r="J75" s="23"/>
    </row>
    <row r="76" spans="1:10" s="24" customFormat="1" ht="372.6">
      <c r="A76" s="37" t="s">
        <v>111</v>
      </c>
      <c r="B76" s="51" t="s">
        <v>51</v>
      </c>
      <c r="C76" s="74" t="s">
        <v>235</v>
      </c>
      <c r="D76" s="17" t="s">
        <v>52</v>
      </c>
      <c r="E76" s="50" t="s">
        <v>6</v>
      </c>
      <c r="F76" s="20"/>
      <c r="G76" s="20"/>
      <c r="H76" s="49" t="s">
        <v>264</v>
      </c>
      <c r="I76" s="23"/>
      <c r="J76" s="23"/>
    </row>
    <row r="77" spans="1:10" s="24" customFormat="1" ht="138">
      <c r="A77" s="38" t="s">
        <v>112</v>
      </c>
      <c r="B77" s="51" t="s">
        <v>50</v>
      </c>
      <c r="C77" s="74"/>
      <c r="D77" s="31" t="s">
        <v>6</v>
      </c>
      <c r="E77" s="19" t="s">
        <v>7</v>
      </c>
      <c r="F77" s="20">
        <f>100+3000</f>
        <v>3100</v>
      </c>
      <c r="G77" s="1">
        <f>1741.8+2444.7+2789.5</f>
        <v>6976</v>
      </c>
      <c r="H77" s="50" t="s">
        <v>314</v>
      </c>
      <c r="I77" s="23"/>
      <c r="J77" s="23"/>
    </row>
    <row r="78" spans="1:10" s="24" customFormat="1">
      <c r="A78" s="36">
        <v>3</v>
      </c>
      <c r="B78" s="75" t="s">
        <v>33</v>
      </c>
      <c r="C78" s="75"/>
      <c r="D78" s="75"/>
      <c r="E78" s="75"/>
      <c r="F78" s="20"/>
      <c r="G78" s="20"/>
      <c r="H78" s="20"/>
      <c r="I78" s="23"/>
      <c r="J78" s="23"/>
    </row>
    <row r="79" spans="1:10" s="24" customFormat="1" ht="41.4">
      <c r="A79" s="39" t="s">
        <v>113</v>
      </c>
      <c r="B79" s="32" t="s">
        <v>121</v>
      </c>
      <c r="C79" s="51" t="s">
        <v>203</v>
      </c>
      <c r="D79" s="19" t="s">
        <v>120</v>
      </c>
      <c r="E79" s="19" t="s">
        <v>136</v>
      </c>
      <c r="F79" s="20" t="s">
        <v>242</v>
      </c>
      <c r="G79" s="20" t="s">
        <v>242</v>
      </c>
      <c r="H79" s="49" t="s">
        <v>294</v>
      </c>
      <c r="I79" s="23"/>
      <c r="J79" s="23"/>
    </row>
    <row r="80" spans="1:10" s="24" customFormat="1" ht="113.4" customHeight="1">
      <c r="A80" s="39" t="s">
        <v>114</v>
      </c>
      <c r="B80" s="32" t="s">
        <v>34</v>
      </c>
      <c r="C80" s="51" t="s">
        <v>204</v>
      </c>
      <c r="D80" s="31">
        <v>45078</v>
      </c>
      <c r="E80" s="19" t="s">
        <v>135</v>
      </c>
      <c r="F80" s="20" t="s">
        <v>242</v>
      </c>
      <c r="G80" s="1" t="s">
        <v>242</v>
      </c>
      <c r="H80" s="50" t="s">
        <v>249</v>
      </c>
      <c r="I80" s="23"/>
      <c r="J80" s="23"/>
    </row>
    <row r="81" spans="1:10" s="24" customFormat="1">
      <c r="A81" s="36">
        <v>4</v>
      </c>
      <c r="B81" s="27" t="s">
        <v>53</v>
      </c>
      <c r="C81" s="27"/>
      <c r="D81" s="27"/>
      <c r="E81" s="27"/>
      <c r="F81" s="20"/>
      <c r="G81" s="20"/>
      <c r="H81" s="20"/>
      <c r="I81" s="23"/>
      <c r="J81" s="23"/>
    </row>
    <row r="82" spans="1:10" s="24" customFormat="1" ht="69">
      <c r="A82" s="38" t="s">
        <v>115</v>
      </c>
      <c r="B82" s="51" t="s">
        <v>54</v>
      </c>
      <c r="C82" s="51" t="s">
        <v>205</v>
      </c>
      <c r="D82" s="31" t="s">
        <v>6</v>
      </c>
      <c r="E82" s="19" t="s">
        <v>124</v>
      </c>
      <c r="F82" s="41" t="s">
        <v>242</v>
      </c>
      <c r="G82" s="41" t="s">
        <v>242</v>
      </c>
      <c r="H82" s="49" t="s">
        <v>312</v>
      </c>
      <c r="I82" s="23"/>
      <c r="J82" s="23"/>
    </row>
    <row r="83" spans="1:10" s="24" customFormat="1">
      <c r="A83" s="36">
        <v>5</v>
      </c>
      <c r="B83" s="27" t="s">
        <v>43</v>
      </c>
      <c r="C83" s="27"/>
      <c r="D83" s="27"/>
      <c r="E83" s="27"/>
      <c r="F83" s="20"/>
      <c r="G83" s="20"/>
      <c r="H83" s="20"/>
      <c r="I83" s="23"/>
      <c r="J83" s="23"/>
    </row>
    <row r="84" spans="1:10" s="24" customFormat="1" ht="234.6">
      <c r="A84" s="38" t="s">
        <v>116</v>
      </c>
      <c r="B84" s="51" t="s">
        <v>41</v>
      </c>
      <c r="C84" s="51" t="s">
        <v>232</v>
      </c>
      <c r="D84" s="31" t="s">
        <v>6</v>
      </c>
      <c r="E84" s="19" t="s">
        <v>7</v>
      </c>
      <c r="F84" s="41">
        <f>100+10+1000+3000</f>
        <v>4110</v>
      </c>
      <c r="G84" s="19">
        <f>46580.2+56+1677.7+5735.6+6783.4</f>
        <v>60832.899999999994</v>
      </c>
      <c r="H84" s="50" t="s">
        <v>293</v>
      </c>
      <c r="I84" s="23"/>
      <c r="J84" s="23"/>
    </row>
    <row r="85" spans="1:10" s="24" customFormat="1" ht="69">
      <c r="A85" s="38" t="s">
        <v>157</v>
      </c>
      <c r="B85" s="51" t="s">
        <v>159</v>
      </c>
      <c r="C85" s="7" t="s">
        <v>170</v>
      </c>
      <c r="D85" s="31" t="s">
        <v>6</v>
      </c>
      <c r="E85" s="19" t="s">
        <v>7</v>
      </c>
      <c r="F85" s="42">
        <v>20000</v>
      </c>
      <c r="G85" s="42">
        <v>58147</v>
      </c>
      <c r="H85" s="104" t="s">
        <v>263</v>
      </c>
      <c r="I85" s="23"/>
      <c r="J85" s="23"/>
    </row>
    <row r="86" spans="1:10" s="24" customFormat="1" ht="65.400000000000006" customHeight="1">
      <c r="A86" s="38" t="s">
        <v>158</v>
      </c>
      <c r="B86" s="51" t="s">
        <v>42</v>
      </c>
      <c r="C86" s="51" t="s">
        <v>201</v>
      </c>
      <c r="D86" s="31" t="s">
        <v>6</v>
      </c>
      <c r="E86" s="19" t="s">
        <v>124</v>
      </c>
      <c r="F86" s="41" t="s">
        <v>242</v>
      </c>
      <c r="G86" s="41" t="s">
        <v>242</v>
      </c>
      <c r="H86" s="49" t="s">
        <v>265</v>
      </c>
      <c r="I86" s="23"/>
      <c r="J86" s="23"/>
    </row>
    <row r="87" spans="1:10" s="24" customFormat="1">
      <c r="A87" s="35">
        <v>6</v>
      </c>
      <c r="B87" s="70" t="s">
        <v>38</v>
      </c>
      <c r="C87" s="71"/>
      <c r="D87" s="72"/>
      <c r="E87" s="26"/>
      <c r="F87" s="20"/>
      <c r="G87" s="20"/>
      <c r="H87" s="20"/>
      <c r="I87" s="23"/>
      <c r="J87" s="23"/>
    </row>
    <row r="88" spans="1:10" s="24" customFormat="1" ht="96.6">
      <c r="A88" s="40" t="s">
        <v>132</v>
      </c>
      <c r="B88" s="33" t="s">
        <v>39</v>
      </c>
      <c r="C88" s="51" t="s">
        <v>201</v>
      </c>
      <c r="D88" s="31" t="s">
        <v>6</v>
      </c>
      <c r="E88" s="19" t="s">
        <v>124</v>
      </c>
      <c r="F88" s="20" t="s">
        <v>242</v>
      </c>
      <c r="G88" s="20" t="s">
        <v>242</v>
      </c>
      <c r="H88" s="49" t="s">
        <v>266</v>
      </c>
      <c r="I88" s="23"/>
      <c r="J88" s="23"/>
    </row>
    <row r="89" spans="1:10" s="24" customFormat="1" ht="96.6">
      <c r="A89" s="40" t="s">
        <v>133</v>
      </c>
      <c r="B89" s="33" t="s">
        <v>40</v>
      </c>
      <c r="C89" s="51" t="s">
        <v>201</v>
      </c>
      <c r="D89" s="31" t="s">
        <v>6</v>
      </c>
      <c r="E89" s="19" t="s">
        <v>124</v>
      </c>
      <c r="F89" s="20" t="s">
        <v>242</v>
      </c>
      <c r="G89" s="20" t="s">
        <v>242</v>
      </c>
      <c r="H89" s="91" t="s">
        <v>267</v>
      </c>
      <c r="I89" s="23"/>
      <c r="J89" s="23"/>
    </row>
    <row r="90" spans="1:10" s="24" customFormat="1">
      <c r="A90" s="35" t="s">
        <v>140</v>
      </c>
      <c r="B90" s="70" t="s">
        <v>160</v>
      </c>
      <c r="C90" s="71"/>
      <c r="D90" s="72"/>
      <c r="E90" s="26"/>
      <c r="F90" s="20"/>
      <c r="G90" s="20"/>
      <c r="H90" s="20"/>
      <c r="I90" s="23"/>
      <c r="J90" s="23"/>
    </row>
    <row r="91" spans="1:10" s="24" customFormat="1" ht="82.8">
      <c r="A91" s="10" t="s">
        <v>143</v>
      </c>
      <c r="B91" s="50" t="s">
        <v>166</v>
      </c>
      <c r="C91" s="73" t="s">
        <v>234</v>
      </c>
      <c r="D91" s="31" t="s">
        <v>182</v>
      </c>
      <c r="E91" s="19" t="s">
        <v>142</v>
      </c>
      <c r="F91" s="41" t="s">
        <v>242</v>
      </c>
      <c r="G91" s="41" t="s">
        <v>242</v>
      </c>
      <c r="H91" s="49" t="s">
        <v>268</v>
      </c>
      <c r="I91" s="23"/>
      <c r="J91" s="23"/>
    </row>
    <row r="92" spans="1:10" s="24" customFormat="1" ht="55.2">
      <c r="A92" s="10" t="s">
        <v>144</v>
      </c>
      <c r="B92" s="50" t="s">
        <v>141</v>
      </c>
      <c r="C92" s="73"/>
      <c r="D92" s="31" t="s">
        <v>6</v>
      </c>
      <c r="E92" s="19" t="s">
        <v>124</v>
      </c>
      <c r="F92" s="41" t="s">
        <v>242</v>
      </c>
      <c r="G92" s="19" t="s">
        <v>242</v>
      </c>
      <c r="H92" s="50" t="s">
        <v>250</v>
      </c>
      <c r="I92" s="23"/>
      <c r="J92" s="23"/>
    </row>
    <row r="93" spans="1:10" s="24" customFormat="1" ht="27.6">
      <c r="A93" s="10" t="s">
        <v>145</v>
      </c>
      <c r="B93" s="50" t="s">
        <v>147</v>
      </c>
      <c r="C93" s="73"/>
      <c r="D93" s="31" t="s">
        <v>6</v>
      </c>
      <c r="E93" s="19" t="s">
        <v>14</v>
      </c>
      <c r="F93" s="41">
        <f>3+66</f>
        <v>69</v>
      </c>
      <c r="G93" s="19">
        <v>0</v>
      </c>
      <c r="H93" s="50" t="s">
        <v>251</v>
      </c>
      <c r="I93" s="23"/>
      <c r="J93" s="23"/>
    </row>
    <row r="94" spans="1:10" s="24" customFormat="1" ht="144.6" customHeight="1">
      <c r="A94" s="10" t="s">
        <v>146</v>
      </c>
      <c r="B94" s="50" t="s">
        <v>167</v>
      </c>
      <c r="C94" s="73"/>
      <c r="D94" s="31" t="s">
        <v>6</v>
      </c>
      <c r="E94" s="19" t="s">
        <v>124</v>
      </c>
      <c r="F94" s="41" t="s">
        <v>242</v>
      </c>
      <c r="G94" s="19" t="s">
        <v>242</v>
      </c>
      <c r="H94" s="50" t="s">
        <v>252</v>
      </c>
      <c r="I94" s="23"/>
      <c r="J94" s="23"/>
    </row>
    <row r="95" spans="1:10" s="24" customFormat="1" ht="55.2">
      <c r="A95" s="10" t="s">
        <v>148</v>
      </c>
      <c r="B95" s="50" t="s">
        <v>149</v>
      </c>
      <c r="C95" s="73"/>
      <c r="D95" s="31" t="s">
        <v>6</v>
      </c>
      <c r="E95" s="19" t="s">
        <v>124</v>
      </c>
      <c r="F95" s="20" t="s">
        <v>242</v>
      </c>
      <c r="G95" s="19" t="s">
        <v>242</v>
      </c>
      <c r="H95" s="50" t="s">
        <v>253</v>
      </c>
      <c r="I95" s="23"/>
      <c r="J95" s="23"/>
    </row>
    <row r="96" spans="1:10" s="24" customFormat="1" ht="55.2">
      <c r="A96" s="10" t="s">
        <v>150</v>
      </c>
      <c r="B96" s="50" t="s">
        <v>161</v>
      </c>
      <c r="C96" s="73"/>
      <c r="D96" s="31" t="s">
        <v>6</v>
      </c>
      <c r="E96" s="19" t="s">
        <v>124</v>
      </c>
      <c r="F96" s="41" t="s">
        <v>242</v>
      </c>
      <c r="G96" s="19" t="s">
        <v>242</v>
      </c>
      <c r="H96" s="50" t="s">
        <v>295</v>
      </c>
      <c r="I96" s="23"/>
      <c r="J96" s="23"/>
    </row>
    <row r="97" spans="1:10">
      <c r="A97" s="13"/>
      <c r="B97" s="13"/>
      <c r="C97" s="13"/>
      <c r="D97" s="13"/>
      <c r="E97" s="13"/>
      <c r="F97" s="13"/>
      <c r="G97" s="13"/>
      <c r="H97" s="13"/>
      <c r="I97" s="13"/>
      <c r="J97" s="13"/>
    </row>
    <row r="98" spans="1:10">
      <c r="A98" s="13"/>
      <c r="B98" s="13"/>
      <c r="C98" s="13"/>
      <c r="D98" s="13"/>
      <c r="E98" s="13"/>
      <c r="F98" s="13"/>
      <c r="G98" s="13"/>
      <c r="H98" s="13"/>
      <c r="I98" s="13"/>
      <c r="J98" s="13"/>
    </row>
    <row r="99" spans="1:10" ht="18">
      <c r="A99" s="13"/>
      <c r="B99" s="22" t="s">
        <v>256</v>
      </c>
      <c r="C99" s="22"/>
      <c r="D99" s="22"/>
      <c r="E99" s="22"/>
      <c r="F99" s="22"/>
      <c r="G99" s="22" t="s">
        <v>257</v>
      </c>
      <c r="H99" s="13"/>
      <c r="I99" s="13"/>
      <c r="J99" s="13"/>
    </row>
    <row r="100" spans="1:10">
      <c r="A100" s="13"/>
      <c r="B100" s="13"/>
      <c r="C100" s="13"/>
      <c r="D100" s="13"/>
      <c r="E100" s="13"/>
      <c r="F100" s="13"/>
      <c r="G100" s="13"/>
      <c r="H100" s="13"/>
      <c r="I100" s="13"/>
      <c r="J100" s="13"/>
    </row>
    <row r="101" spans="1:10" ht="22.2" customHeight="1">
      <c r="A101" s="54"/>
      <c r="B101" s="54"/>
      <c r="C101" s="13"/>
      <c r="D101" s="13"/>
      <c r="E101" s="13"/>
      <c r="F101" s="13"/>
      <c r="G101" s="13"/>
      <c r="H101" s="13"/>
      <c r="I101" s="13"/>
      <c r="J101" s="13"/>
    </row>
    <row r="102" spans="1:10">
      <c r="A102" s="21" t="s">
        <v>258</v>
      </c>
      <c r="B102" s="21"/>
      <c r="C102" s="13"/>
      <c r="D102" s="13"/>
      <c r="E102" s="13"/>
      <c r="F102" s="13"/>
      <c r="G102" s="13"/>
      <c r="H102" s="13"/>
      <c r="I102" s="13"/>
      <c r="J102" s="13"/>
    </row>
    <row r="103" spans="1:10">
      <c r="A103" s="21" t="s">
        <v>259</v>
      </c>
      <c r="B103" s="21"/>
      <c r="C103" s="13"/>
      <c r="D103" s="13"/>
      <c r="E103" s="13"/>
      <c r="F103" s="13"/>
      <c r="G103" s="13"/>
      <c r="H103" s="13"/>
      <c r="I103" s="13"/>
      <c r="J103" s="13"/>
    </row>
    <row r="104" spans="1:10">
      <c r="A104" s="13"/>
      <c r="B104" s="13"/>
      <c r="C104" s="13"/>
      <c r="D104" s="13"/>
      <c r="E104" s="13"/>
      <c r="F104" s="13"/>
      <c r="G104" s="13"/>
      <c r="H104" s="13"/>
      <c r="I104" s="13"/>
      <c r="J104" s="13"/>
    </row>
    <row r="105" spans="1:10">
      <c r="A105" s="13"/>
      <c r="B105" s="13"/>
      <c r="C105" s="13"/>
      <c r="D105" s="13"/>
      <c r="E105" s="13"/>
      <c r="F105" s="13"/>
      <c r="G105" s="13"/>
      <c r="H105" s="13"/>
      <c r="I105" s="13"/>
      <c r="J105" s="13"/>
    </row>
    <row r="106" spans="1:10">
      <c r="A106" s="13"/>
      <c r="B106" s="13"/>
      <c r="C106" s="13"/>
      <c r="D106" s="13"/>
      <c r="E106" s="13"/>
      <c r="F106" s="13"/>
      <c r="G106" s="13"/>
      <c r="H106" s="13"/>
      <c r="I106" s="13"/>
      <c r="J106" s="13"/>
    </row>
    <row r="107" spans="1:10">
      <c r="A107" s="13"/>
      <c r="B107" s="13"/>
      <c r="C107" s="13"/>
      <c r="D107" s="13"/>
      <c r="E107" s="13"/>
      <c r="F107" s="13"/>
      <c r="G107" s="13"/>
      <c r="H107" s="13"/>
      <c r="I107" s="13"/>
      <c r="J107" s="13"/>
    </row>
    <row r="108" spans="1:10">
      <c r="A108" s="13"/>
      <c r="B108" s="13"/>
      <c r="C108" s="13"/>
      <c r="D108" s="13"/>
      <c r="E108" s="13"/>
      <c r="F108" s="13"/>
      <c r="G108" s="13"/>
      <c r="H108" s="13"/>
      <c r="I108" s="13"/>
      <c r="J108" s="13"/>
    </row>
    <row r="109" spans="1:10">
      <c r="A109" s="13"/>
      <c r="B109" s="13"/>
      <c r="C109" s="13"/>
      <c r="D109" s="13"/>
      <c r="E109" s="13"/>
      <c r="F109" s="13"/>
      <c r="G109" s="13"/>
      <c r="H109" s="13"/>
      <c r="I109" s="13"/>
      <c r="J109" s="13"/>
    </row>
    <row r="110" spans="1:10">
      <c r="A110" s="13"/>
      <c r="B110" s="13"/>
      <c r="C110" s="13"/>
      <c r="D110" s="13"/>
      <c r="E110" s="13"/>
      <c r="F110" s="13"/>
      <c r="G110" s="13"/>
      <c r="H110" s="13"/>
      <c r="I110" s="13"/>
      <c r="J110" s="13"/>
    </row>
    <row r="111" spans="1:10">
      <c r="A111" s="13"/>
      <c r="B111" s="13"/>
      <c r="C111" s="13"/>
      <c r="D111" s="13"/>
      <c r="E111" s="13"/>
      <c r="F111" s="13"/>
      <c r="G111" s="13"/>
      <c r="H111" s="13"/>
      <c r="I111" s="13"/>
      <c r="J111" s="13"/>
    </row>
    <row r="112" spans="1:10">
      <c r="A112" s="13"/>
      <c r="B112" s="13"/>
      <c r="C112" s="13"/>
      <c r="D112" s="13"/>
      <c r="E112" s="13"/>
      <c r="F112" s="13"/>
      <c r="G112" s="13"/>
      <c r="H112" s="13"/>
      <c r="I112" s="13"/>
      <c r="J112" s="13"/>
    </row>
    <row r="113" spans="1:10">
      <c r="A113" s="13"/>
      <c r="B113" s="13"/>
      <c r="C113" s="13"/>
      <c r="D113" s="13"/>
      <c r="E113" s="13"/>
      <c r="F113" s="13"/>
      <c r="G113" s="13"/>
      <c r="H113" s="13"/>
      <c r="I113" s="13"/>
      <c r="J113" s="13"/>
    </row>
    <row r="114" spans="1:10">
      <c r="A114" s="13"/>
      <c r="B114" s="13"/>
      <c r="C114" s="13"/>
      <c r="D114" s="13"/>
      <c r="E114" s="13"/>
      <c r="F114" s="13"/>
      <c r="G114" s="13"/>
      <c r="H114" s="13"/>
      <c r="I114" s="13"/>
      <c r="J114" s="13"/>
    </row>
    <row r="115" spans="1:10">
      <c r="A115" s="13"/>
      <c r="B115" s="13"/>
      <c r="C115" s="13"/>
      <c r="D115" s="13"/>
      <c r="E115" s="13"/>
      <c r="F115" s="13"/>
      <c r="G115" s="13"/>
      <c r="H115" s="13"/>
      <c r="I115" s="13"/>
      <c r="J115" s="13"/>
    </row>
    <row r="116" spans="1:10">
      <c r="A116" s="13"/>
      <c r="B116" s="13"/>
      <c r="C116" s="13"/>
      <c r="D116" s="13"/>
      <c r="E116" s="13"/>
      <c r="F116" s="13"/>
      <c r="G116" s="13"/>
      <c r="H116" s="13"/>
      <c r="I116" s="13"/>
      <c r="J116" s="13"/>
    </row>
    <row r="117" spans="1:10">
      <c r="A117" s="13"/>
      <c r="B117" s="13"/>
      <c r="C117" s="13"/>
      <c r="D117" s="13"/>
      <c r="E117" s="13"/>
      <c r="F117" s="13"/>
      <c r="G117" s="13"/>
      <c r="H117" s="13"/>
      <c r="I117" s="13"/>
      <c r="J117" s="13"/>
    </row>
    <row r="118" spans="1:10">
      <c r="A118" s="13"/>
      <c r="B118" s="13"/>
      <c r="C118" s="13"/>
      <c r="D118" s="13"/>
      <c r="E118" s="13"/>
      <c r="F118" s="13"/>
      <c r="G118" s="13"/>
      <c r="H118" s="13"/>
      <c r="I118" s="13"/>
      <c r="J118" s="13"/>
    </row>
    <row r="119" spans="1:10">
      <c r="A119" s="13"/>
      <c r="B119" s="13"/>
      <c r="C119" s="13"/>
      <c r="D119" s="13"/>
      <c r="E119" s="13"/>
      <c r="F119" s="13"/>
      <c r="G119" s="13"/>
      <c r="H119" s="13"/>
      <c r="I119" s="13"/>
      <c r="J119" s="13"/>
    </row>
    <row r="120" spans="1:10">
      <c r="A120" s="13"/>
      <c r="B120" s="13"/>
      <c r="C120" s="13"/>
      <c r="D120" s="13"/>
      <c r="E120" s="13"/>
      <c r="F120" s="13"/>
      <c r="G120" s="13"/>
      <c r="H120" s="13"/>
      <c r="I120" s="13"/>
      <c r="J120" s="13"/>
    </row>
    <row r="121" spans="1:10">
      <c r="A121" s="13"/>
      <c r="B121" s="13"/>
      <c r="C121" s="13"/>
      <c r="D121" s="13"/>
      <c r="E121" s="13"/>
      <c r="F121" s="13"/>
      <c r="G121" s="13"/>
      <c r="H121" s="13"/>
      <c r="I121" s="13"/>
      <c r="J121" s="13"/>
    </row>
    <row r="122" spans="1:10">
      <c r="A122" s="13"/>
      <c r="B122" s="13"/>
      <c r="C122" s="13"/>
      <c r="D122" s="13"/>
      <c r="E122" s="13"/>
      <c r="F122" s="13"/>
      <c r="G122" s="13"/>
      <c r="H122" s="13"/>
      <c r="I122" s="13"/>
      <c r="J122" s="13"/>
    </row>
    <row r="123" spans="1:10">
      <c r="A123" s="13"/>
      <c r="B123" s="13"/>
      <c r="C123" s="13"/>
      <c r="D123" s="13"/>
      <c r="E123" s="13"/>
      <c r="F123" s="13"/>
      <c r="G123" s="13"/>
      <c r="H123" s="13"/>
      <c r="I123" s="13"/>
      <c r="J123" s="13"/>
    </row>
    <row r="124" spans="1:10">
      <c r="A124" s="13"/>
      <c r="B124" s="13"/>
      <c r="C124" s="13"/>
      <c r="D124" s="13"/>
      <c r="E124" s="13"/>
      <c r="F124" s="13"/>
      <c r="G124" s="13"/>
      <c r="H124" s="13"/>
      <c r="I124" s="13"/>
      <c r="J124" s="13"/>
    </row>
    <row r="125" spans="1:10">
      <c r="A125" s="13"/>
      <c r="B125" s="13"/>
      <c r="C125" s="13"/>
      <c r="D125" s="13"/>
      <c r="E125" s="13"/>
      <c r="F125" s="13"/>
      <c r="G125" s="13"/>
      <c r="H125" s="13"/>
      <c r="I125" s="13"/>
      <c r="J125" s="13"/>
    </row>
    <row r="126" spans="1:10">
      <c r="A126" s="13"/>
      <c r="B126" s="13"/>
      <c r="C126" s="13"/>
      <c r="D126" s="13"/>
      <c r="E126" s="13"/>
      <c r="F126" s="13"/>
      <c r="G126" s="13"/>
      <c r="H126" s="13"/>
      <c r="I126" s="13"/>
      <c r="J126" s="13"/>
    </row>
    <row r="127" spans="1:10">
      <c r="A127" s="13"/>
      <c r="B127" s="13"/>
      <c r="C127" s="13"/>
      <c r="D127" s="13"/>
      <c r="E127" s="13"/>
      <c r="F127" s="13"/>
      <c r="G127" s="13"/>
      <c r="H127" s="13"/>
      <c r="I127" s="13"/>
      <c r="J127" s="13"/>
    </row>
    <row r="128" spans="1:10">
      <c r="A128" s="13"/>
      <c r="B128" s="13"/>
      <c r="C128" s="13"/>
      <c r="D128" s="13"/>
      <c r="E128" s="13"/>
      <c r="F128" s="13"/>
      <c r="G128" s="13"/>
      <c r="H128" s="13"/>
      <c r="I128" s="13"/>
      <c r="J128" s="13"/>
    </row>
    <row r="129" spans="1:10">
      <c r="A129" s="13"/>
      <c r="B129" s="13"/>
      <c r="C129" s="13"/>
      <c r="D129" s="13"/>
      <c r="E129" s="13"/>
      <c r="F129" s="13"/>
      <c r="G129" s="13"/>
      <c r="H129" s="13"/>
      <c r="I129" s="13"/>
      <c r="J129" s="13"/>
    </row>
    <row r="130" spans="1:10">
      <c r="A130" s="13"/>
      <c r="B130" s="13"/>
      <c r="C130" s="13"/>
      <c r="D130" s="13"/>
      <c r="E130" s="13"/>
      <c r="F130" s="13"/>
      <c r="G130" s="13"/>
      <c r="H130" s="13"/>
      <c r="I130" s="13"/>
      <c r="J130" s="13"/>
    </row>
    <row r="131" spans="1:10">
      <c r="A131" s="13"/>
      <c r="B131" s="13"/>
      <c r="C131" s="13"/>
      <c r="D131" s="13"/>
      <c r="E131" s="13"/>
      <c r="F131" s="13"/>
      <c r="G131" s="13"/>
      <c r="H131" s="13"/>
      <c r="I131" s="13"/>
      <c r="J131" s="13"/>
    </row>
    <row r="132" spans="1:10">
      <c r="A132" s="13"/>
      <c r="B132" s="13"/>
      <c r="C132" s="13"/>
      <c r="D132" s="13"/>
      <c r="E132" s="13"/>
      <c r="F132" s="13"/>
      <c r="G132" s="13"/>
      <c r="H132" s="13"/>
      <c r="I132" s="13"/>
      <c r="J132" s="13"/>
    </row>
    <row r="133" spans="1:10">
      <c r="A133" s="13"/>
      <c r="B133" s="13"/>
      <c r="C133" s="13"/>
      <c r="D133" s="13"/>
      <c r="E133" s="13"/>
      <c r="F133" s="13"/>
      <c r="G133" s="13"/>
      <c r="H133" s="13"/>
      <c r="I133" s="13"/>
      <c r="J133" s="13"/>
    </row>
    <row r="134" spans="1:10">
      <c r="A134" s="13"/>
      <c r="B134" s="13"/>
      <c r="C134" s="13"/>
      <c r="D134" s="13"/>
      <c r="E134" s="13"/>
      <c r="F134" s="13"/>
      <c r="G134" s="13"/>
      <c r="H134" s="13"/>
      <c r="I134" s="13"/>
      <c r="J134" s="13"/>
    </row>
    <row r="135" spans="1:10">
      <c r="A135" s="13"/>
      <c r="B135" s="13"/>
      <c r="C135" s="13"/>
      <c r="D135" s="13"/>
      <c r="E135" s="13"/>
      <c r="F135" s="13"/>
      <c r="G135" s="13"/>
      <c r="H135" s="13"/>
      <c r="I135" s="13"/>
      <c r="J135" s="13"/>
    </row>
    <row r="136" spans="1:10">
      <c r="A136" s="13"/>
      <c r="B136" s="13"/>
      <c r="C136" s="13"/>
      <c r="D136" s="13"/>
      <c r="E136" s="13"/>
      <c r="F136" s="13"/>
      <c r="G136" s="13"/>
      <c r="H136" s="13"/>
      <c r="I136" s="13"/>
      <c r="J136" s="13"/>
    </row>
    <row r="137" spans="1:10">
      <c r="A137" s="13"/>
      <c r="B137" s="13"/>
      <c r="C137" s="13"/>
      <c r="D137" s="13"/>
      <c r="E137" s="13"/>
      <c r="F137" s="13"/>
      <c r="G137" s="13"/>
      <c r="H137" s="13"/>
      <c r="I137" s="13"/>
      <c r="J137" s="13"/>
    </row>
    <row r="138" spans="1:10">
      <c r="A138" s="13"/>
      <c r="B138" s="13"/>
      <c r="C138" s="13"/>
      <c r="D138" s="13"/>
      <c r="E138" s="13"/>
      <c r="F138" s="13"/>
      <c r="G138" s="13"/>
      <c r="H138" s="13"/>
      <c r="I138" s="13"/>
      <c r="J138" s="13"/>
    </row>
    <row r="139" spans="1:10">
      <c r="A139" s="13"/>
      <c r="B139" s="13"/>
      <c r="C139" s="13"/>
      <c r="D139" s="13"/>
      <c r="E139" s="13"/>
      <c r="F139" s="13"/>
      <c r="G139" s="13"/>
      <c r="H139" s="13"/>
      <c r="I139" s="13"/>
      <c r="J139" s="13"/>
    </row>
    <row r="140" spans="1:10">
      <c r="A140" s="13"/>
      <c r="B140" s="13"/>
      <c r="C140" s="13"/>
      <c r="D140" s="13"/>
      <c r="E140" s="13"/>
      <c r="F140" s="13"/>
      <c r="G140" s="13"/>
      <c r="H140" s="13"/>
      <c r="I140" s="13"/>
      <c r="J140" s="13"/>
    </row>
    <row r="141" spans="1:10">
      <c r="A141" s="13"/>
      <c r="B141" s="13"/>
      <c r="C141" s="13"/>
      <c r="D141" s="13"/>
      <c r="E141" s="13"/>
      <c r="F141" s="13"/>
      <c r="G141" s="13"/>
      <c r="H141" s="13"/>
      <c r="I141" s="13"/>
      <c r="J141" s="13"/>
    </row>
    <row r="142" spans="1:10">
      <c r="A142" s="13"/>
      <c r="B142" s="13"/>
      <c r="C142" s="13"/>
      <c r="D142" s="13"/>
      <c r="E142" s="13"/>
      <c r="F142" s="13"/>
      <c r="G142" s="13"/>
      <c r="H142" s="13"/>
      <c r="I142" s="13"/>
      <c r="J142" s="13"/>
    </row>
    <row r="143" spans="1:10">
      <c r="A143" s="13"/>
      <c r="B143" s="13"/>
      <c r="C143" s="13"/>
      <c r="D143" s="13"/>
      <c r="E143" s="13"/>
      <c r="F143" s="13"/>
      <c r="G143" s="13"/>
      <c r="H143" s="13"/>
      <c r="I143" s="13"/>
      <c r="J143" s="13"/>
    </row>
    <row r="144" spans="1:10">
      <c r="A144" s="13"/>
      <c r="B144" s="13"/>
      <c r="C144" s="13"/>
      <c r="D144" s="13"/>
      <c r="E144" s="13"/>
      <c r="F144" s="13"/>
      <c r="G144" s="13"/>
      <c r="H144" s="13"/>
      <c r="I144" s="13"/>
      <c r="J144" s="13"/>
    </row>
    <row r="145" spans="1:10">
      <c r="A145" s="13"/>
      <c r="B145" s="13"/>
      <c r="C145" s="13"/>
      <c r="D145" s="13"/>
      <c r="E145" s="13"/>
      <c r="F145" s="13"/>
      <c r="G145" s="13"/>
      <c r="H145" s="13"/>
      <c r="I145" s="13"/>
      <c r="J145" s="13"/>
    </row>
    <row r="146" spans="1:10">
      <c r="A146" s="13"/>
      <c r="B146" s="13"/>
      <c r="C146" s="13"/>
      <c r="D146" s="13"/>
      <c r="E146" s="13"/>
      <c r="F146" s="13"/>
      <c r="G146" s="13"/>
      <c r="H146" s="13"/>
      <c r="I146" s="13"/>
      <c r="J146" s="13"/>
    </row>
    <row r="147" spans="1:10">
      <c r="A147" s="13"/>
      <c r="B147" s="13"/>
      <c r="C147" s="13"/>
      <c r="D147" s="13"/>
      <c r="E147" s="13"/>
      <c r="F147" s="13"/>
      <c r="G147" s="13"/>
      <c r="H147" s="13"/>
      <c r="I147" s="13"/>
      <c r="J147" s="13"/>
    </row>
    <row r="148" spans="1:10">
      <c r="A148" s="13"/>
      <c r="B148" s="13"/>
      <c r="C148" s="13"/>
      <c r="D148" s="13"/>
      <c r="E148" s="13"/>
      <c r="F148" s="13"/>
      <c r="G148" s="13"/>
      <c r="H148" s="13"/>
      <c r="I148" s="13"/>
      <c r="J148" s="13"/>
    </row>
    <row r="149" spans="1:10">
      <c r="A149" s="13"/>
      <c r="B149" s="13"/>
      <c r="C149" s="13"/>
      <c r="D149" s="13"/>
      <c r="E149" s="13"/>
      <c r="F149" s="13"/>
      <c r="G149" s="13"/>
      <c r="H149" s="13"/>
      <c r="I149" s="13"/>
      <c r="J149" s="13"/>
    </row>
    <row r="150" spans="1:10">
      <c r="A150" s="13"/>
      <c r="B150" s="13"/>
      <c r="C150" s="13"/>
      <c r="D150" s="13"/>
      <c r="E150" s="13"/>
      <c r="F150" s="13"/>
      <c r="G150" s="13"/>
      <c r="H150" s="13"/>
      <c r="I150" s="13"/>
      <c r="J150" s="13"/>
    </row>
    <row r="151" spans="1:10">
      <c r="A151" s="13"/>
      <c r="B151" s="13"/>
      <c r="C151" s="13"/>
      <c r="D151" s="13"/>
      <c r="E151" s="13"/>
      <c r="F151" s="13"/>
      <c r="G151" s="13"/>
      <c r="H151" s="13"/>
      <c r="I151" s="13"/>
      <c r="J151" s="13"/>
    </row>
    <row r="152" spans="1:10">
      <c r="A152" s="13"/>
      <c r="B152" s="13"/>
      <c r="C152" s="13"/>
      <c r="D152" s="13"/>
      <c r="E152" s="13"/>
      <c r="F152" s="13"/>
      <c r="G152" s="13"/>
      <c r="H152" s="13"/>
      <c r="I152" s="13"/>
      <c r="J152" s="13"/>
    </row>
    <row r="153" spans="1:10">
      <c r="A153" s="13"/>
      <c r="B153" s="13"/>
      <c r="C153" s="13"/>
      <c r="D153" s="13"/>
      <c r="E153" s="13"/>
      <c r="F153" s="13"/>
      <c r="G153" s="13"/>
      <c r="H153" s="13"/>
      <c r="I153" s="13"/>
      <c r="J153" s="13"/>
    </row>
    <row r="154" spans="1:10">
      <c r="A154" s="13"/>
      <c r="B154" s="13"/>
      <c r="C154" s="13"/>
      <c r="D154" s="13"/>
      <c r="E154" s="13"/>
      <c r="F154" s="13"/>
      <c r="G154" s="13"/>
      <c r="H154" s="13"/>
      <c r="I154" s="13"/>
      <c r="J154" s="13"/>
    </row>
    <row r="155" spans="1:10">
      <c r="A155" s="13"/>
      <c r="B155" s="13"/>
      <c r="C155" s="13"/>
      <c r="D155" s="13"/>
      <c r="E155" s="13"/>
      <c r="F155" s="13"/>
      <c r="G155" s="13"/>
      <c r="H155" s="13"/>
      <c r="I155" s="13"/>
      <c r="J155" s="13"/>
    </row>
  </sheetData>
  <mergeCells count="32">
    <mergeCell ref="C91:C96"/>
    <mergeCell ref="C76:C77"/>
    <mergeCell ref="B78:E78"/>
    <mergeCell ref="A6:D6"/>
    <mergeCell ref="A3:A4"/>
    <mergeCell ref="B3:B4"/>
    <mergeCell ref="C3:C4"/>
    <mergeCell ref="D3:D4"/>
    <mergeCell ref="E3:E4"/>
    <mergeCell ref="B7:E7"/>
    <mergeCell ref="B8:D8"/>
    <mergeCell ref="B15:D15"/>
    <mergeCell ref="B20:D20"/>
    <mergeCell ref="B26:D26"/>
    <mergeCell ref="B71:D71"/>
    <mergeCell ref="B72:D72"/>
    <mergeCell ref="A101:B101"/>
    <mergeCell ref="H3:H4"/>
    <mergeCell ref="A1:H1"/>
    <mergeCell ref="A68:A70"/>
    <mergeCell ref="B68:B70"/>
    <mergeCell ref="C68:C70"/>
    <mergeCell ref="D68:D70"/>
    <mergeCell ref="B31:D31"/>
    <mergeCell ref="B38:D38"/>
    <mergeCell ref="B48:D48"/>
    <mergeCell ref="B27:D27"/>
    <mergeCell ref="B87:D87"/>
    <mergeCell ref="B90:D90"/>
    <mergeCell ref="B60:D60"/>
    <mergeCell ref="F3:F4"/>
    <mergeCell ref="G3:G4"/>
  </mergeCells>
  <pageMargins left="0.31496062992125984" right="0" top="0.15748031496062992" bottom="0.15748031496062992"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ОТЧЕТ 2023</vt:lpstr>
    </vt:vector>
  </TitlesOfParts>
  <Company>ГФУ</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31126</dc:creator>
  <cp:lastModifiedBy>Юлия В. Просвирнина</cp:lastModifiedBy>
  <cp:lastPrinted>2024-01-19T10:43:04Z</cp:lastPrinted>
  <dcterms:created xsi:type="dcterms:W3CDTF">2014-07-14T03:40:05Z</dcterms:created>
  <dcterms:modified xsi:type="dcterms:W3CDTF">2024-01-19T10:52:19Z</dcterms:modified>
</cp:coreProperties>
</file>