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Приложен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<sst xmlns="http://schemas.openxmlformats.org/spreadsheetml/2006/main" count="644" uniqueCount="431">
  <si>
    <t>Гл. администратор</t>
  </si>
  <si>
    <t>006</t>
  </si>
  <si>
    <t>НАЛОГОВЫЕ И НЕНАЛОГОВЫЕ ДОХОДЫ</t>
  </si>
  <si>
    <t>ШТРАФЫ, САНКЦИИ, ВОЗМЕЩЕНИЕ УЩЕРБА</t>
  </si>
  <si>
    <t>048</t>
  </si>
  <si>
    <t>ПЛАТЕЖИ ПРИ ПОЛЬЗОВАНИИ ПРИРОДНЫМИ РЕСУРСАМИ</t>
  </si>
  <si>
    <t>Плата за сбросы загрязняющих веществ в водные объекты</t>
  </si>
  <si>
    <t>100</t>
  </si>
  <si>
    <t>НАЛОГИ НА ТОВАРЫ (РАБОТЫ, УСЛУГИ), РЕАЛИЗУЕМЫЕ НА ТЕРРИТОРИИ РОССИЙСКОЙ ФЕДЕРАЦИИ</t>
  </si>
  <si>
    <t>182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</si>
  <si>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</si>
  <si>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</si>
  <si>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</si>
  <si>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</si>
  <si>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</si>
  <si>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</si>
  <si>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</si>
  <si>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</si>
  <si>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</si>
  <si>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</si>
  <si>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</si>
  <si>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</si>
  <si>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</si>
  <si>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</si>
  <si>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</si>
  <si>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</si>
  <si>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439</t>
  </si>
  <si>
    <t>906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</si>
  <si>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</si>
  <si>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</si>
  <si>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</si>
  <si>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</si>
  <si>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</si>
  <si>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</si>
  <si>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</si>
  <si>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</si>
  <si>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</si>
  <si>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ПЛАТЕЖИ И СБОРЫ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</si>
  <si>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</si>
  <si>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</si>
  <si>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НЕНАЛОГОВЫЕ ДОХОДЫ</t>
  </si>
  <si>
    <t>ПРОЧИЕ БЕЗВОЗМЕЗДНЫЕ ПОСТУПЛЕНИЯ</t>
  </si>
  <si>
    <t>Прочие безвозмездные поступления в бюджеты городских округов</t>
  </si>
  <si>
    <t>975</t>
  </si>
  <si>
    <t>Прочие доходы от оказания платных услуг (работ) получателями средств бюджетов городских округов</t>
  </si>
  <si>
    <t>Код классификации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</si>
  <si>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</si>
  <si>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ИТОГО</t>
  </si>
  <si>
    <t>000</t>
  </si>
  <si>
    <t>1 00 00000 00 0000 000</t>
  </si>
  <si>
    <t>1 01 00000 00 0000 000</t>
  </si>
  <si>
    <t>1 01 01000 00 0000 110</t>
  </si>
  <si>
    <t>1 01 01012 02 0000 110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</si>
  <si>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</si>
  <si>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</si>
  <si>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</si>
  <si>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</si>
  <si>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</si>
  <si>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</si>
  <si>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</si>
  <si>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</si>
  <si>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</si>
  <si>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</si>
  <si>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</si>
  <si>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1 03 00000 00 0000 000</t>
  </si>
  <si>
    <t>1 03 02231 01 0000 110</t>
  </si>
  <si>
    <t>1 03 02241 01 0000 110</t>
  </si>
  <si>
    <t>1 03 02251 01 0000 110</t>
  </si>
  <si>
    <t>1 03 02261 01 0000 110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</si>
  <si>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</si>
  <si>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</si>
  <si>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</si>
  <si>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</si>
  <si>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</si>
  <si>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</si>
  <si>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</si>
  <si>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</si>
  <si>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</si>
  <si>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</si>
  <si>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</si>
  <si>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</si>
  <si>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</si>
  <si>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1 05 00000 00 0000 000</t>
  </si>
  <si>
    <t>1 05 01000 00 0000 00</t>
  </si>
  <si>
    <t>1 05 01011 01 0000 110</t>
  </si>
  <si>
    <t>1 05 01021 01 0000 110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</si>
  <si>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</si>
  <si>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</si>
  <si>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</si>
  <si>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</si>
  <si>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1 05 02000 02 0000 110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</si>
  <si>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</si>
  <si>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</si>
  <si>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</si>
  <si>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1 06 00000 00 0000 000</t>
  </si>
  <si>
    <t>1 06 01020 04 0000 110</t>
  </si>
  <si>
    <t>Налог на имущество физических лиц</t>
  </si>
  <si>
    <t>1 06 01000 00 0000 110</t>
  </si>
  <si>
    <t>Земельный налог</t>
  </si>
  <si>
    <t>1 06 06000 00 0000 110</t>
  </si>
  <si>
    <t>1 06 06032 04 0000 110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</si>
  <si>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</si>
  <si>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</si>
  <si>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</si>
  <si>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</si>
  <si>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1 06 06042 04 0000 110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</si>
  <si>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</si>
  <si>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</si>
  <si>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</si>
  <si>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</si>
  <si>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</si>
  <si>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</si>
  <si>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</si>
  <si>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</si>
  <si>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</si>
  <si>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</si>
  <si>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</si>
  <si>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</si>
  <si>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1 11 05074 04 0000 120</t>
  </si>
  <si>
    <t>1 11 07014 04 0000 120</t>
  </si>
  <si>
    <t>Платежи от государственных и муниципальных унитарных предприятий</t>
  </si>
  <si>
    <t>1 11 07000 00 0000 120</t>
  </si>
  <si>
    <t>1 11 09044 04 0000 120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</si>
  <si>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</si>
  <si>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</si>
  <si>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</si>
  <si>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конструкцийна землях илиземельных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</si>
  <si>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</si>
  <si>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</si>
  <si>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1 11 09080 04 0006 120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</si>
  <si>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разграничена( установка и эксплуатация рекламных конструкций) </t>
  </si>
  <si>
    <t>1 11 09044 00 0000 120</t>
  </si>
  <si>
    <t>1 12 00000 00 0000 000</t>
  </si>
  <si>
    <t>1 12 01010 01 0000 120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</si>
  <si>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</si>
  <si>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</si>
  <si>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1 12 01000 01 0000 120</t>
  </si>
  <si>
    <t>1 12 01030 01 0000 120</t>
  </si>
  <si>
    <t>Плата за размещение отходов производства и потребления</t>
  </si>
  <si>
    <t>1 13 000000 00 000 000</t>
  </si>
  <si>
    <t>1 13 01994 04 0000 130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</si>
  <si>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</si>
  <si>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</si>
  <si>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</si>
  <si>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</si>
  <si>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Доходы от компенсации затрат государства</t>
  </si>
  <si>
    <t>1 13 02000 00 0000 130</t>
  </si>
  <si>
    <t>1 14 00000 00 0000 000</t>
  </si>
  <si>
    <t>1 14 06012 04 0000 430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</si>
  <si>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</si>
  <si>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</si>
  <si>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1 14 06024 04 0000 430</t>
  </si>
  <si>
    <t>1 15 00000 00 0000 000</t>
  </si>
  <si>
    <t>1 15 02040 04 0000 140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</si>
  <si>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</si>
  <si>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</si>
  <si>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1 16 00000 00 0000 000</t>
  </si>
  <si>
    <t>1 16 01053 01 0000 140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</si>
  <si>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</si>
  <si>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</si>
  <si>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1 16 01063 01 0000 140</t>
  </si>
  <si>
    <t>1 16 01073 01 0000 140</t>
  </si>
  <si>
    <t>1 16 01083 01 0000 140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</si>
  <si>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</si>
  <si>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</si>
  <si>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</si>
  <si>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</si>
  <si>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</si>
  <si>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</si>
  <si>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</si>
  <si>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
</t>
  </si>
  <si>
    <t>Платежи в целях возмещения
 причиненного ущерба (убытков)</t>
  </si>
  <si>
    <t>1 16 10000 00 0000 140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</si>
  <si>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</si>
  <si>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образованияпо нормативам, действовавшимв2019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</si>
  <si>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</si>
  <si>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</si>
  <si>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1 17 00000 00 0000 000</t>
  </si>
  <si>
    <t>Инициативные платежи</t>
  </si>
  <si>
    <t>1 17 15000 00 0000 150</t>
  </si>
  <si>
    <t>2 07 00000 00 0000 000</t>
  </si>
  <si>
    <t>2 07 04050 04 0000 150</t>
  </si>
  <si>
    <t>2 07 04000 04 0000 150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</si>
  <si>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</si>
  <si>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</si>
  <si>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</si>
  <si>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№
 строки</t>
  </si>
  <si>
    <t>Наименование 
Кода классификации доходов бюджета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</si>
  <si>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</si>
  <si>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</si>
  <si>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</si>
  <si>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</si>
  <si>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</si>
  <si>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</si>
  <si>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</si>
  <si>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</si>
  <si>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</si>
  <si>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</si>
  <si>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2 02 20000 00 0000 150</t>
  </si>
  <si>
    <t>2 02 00000 00 0000 150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</si>
  <si>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</si>
  <si>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</si>
  <si>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991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</si>
  <si>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</si>
  <si>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</si>
  <si>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</si>
  <si>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</si>
  <si>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</si>
  <si>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</si>
  <si>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2 02 29999 00 000 150</t>
  </si>
  <si>
    <t>Прочие субсидии</t>
  </si>
  <si>
    <t>2 02 29999 04 000 150</t>
  </si>
  <si>
    <t>Прочие субсидии бюджетам городских округов</t>
  </si>
  <si>
    <t>2 02 29999 04 7456 150</t>
  </si>
  <si>
    <t>Прочие субсидии бюджетам городских округов(на поддержку деятельности муниципальных молодежных центров)</t>
  </si>
  <si>
    <t>2 02 29999 04 7488 150</t>
  </si>
  <si>
    <t>Прочие субсидии бюджетам городских округов ( на комплектование книжных фондов библиотек)</t>
  </si>
  <si>
    <t>2 02 29999 04 7563 150</t>
  </si>
  <si>
    <t>2 02 29999 04 7607 150</t>
  </si>
  <si>
    <t xml:space="preserve">Прочие субсидии бюджетам городских округов ( на реализацию муниципальных программ развития субъектов малого и среднего предпринимательства) </t>
  </si>
  <si>
    <t>Субвенции местным бюджетам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</si>
  <si>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</si>
  <si>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</si>
  <si>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2 02 30024 04 0289 150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</si>
  <si>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</si>
  <si>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2 02 30024 04 7408 150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</si>
  <si>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</si>
  <si>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2 02 30024 04 7409 150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</si>
  <si>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</si>
  <si>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2 02 30024 04 7429 150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</si>
  <si>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</si>
  <si>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2 02 30024 04 7514 150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</si>
  <si>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</si>
  <si>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2 02 30024 04 7518 150</t>
  </si>
  <si>
    <t xml:space="preserve"> 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</si>
  <si>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2 02 30024 04 7519 150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</si>
  <si>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</si>
  <si>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2 02 30024 04 7552 150</t>
  </si>
  <si>
    <t xml:space="preserve"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 </t>
  </si>
  <si>
    <t>2 02 30024 04 7554 150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</si>
  <si>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</si>
  <si>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2 02 30024 04 7564 150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</si>
  <si>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)</t>
  </si>
  <si>
    <t>2 02 30024 04 7566 150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</si>
  <si>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</si>
  <si>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2 02 30024 04 7570 150</t>
  </si>
  <si>
    <t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№7-2839 ))</t>
  </si>
  <si>
    <t>2 02 30024 04 7587 150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</si>
  <si>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 </t>
  </si>
  <si>
    <t>2 02 30024 04 7588 150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</si>
  <si>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</si>
  <si>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2 02 30024 04 7604 150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</si>
  <si>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</si>
  <si>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2 02 30024 04 7649 150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</si>
  <si>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5-1533))</t>
  </si>
  <si>
    <t>2 02 30024 04 7846 150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</si>
  <si>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</si>
  <si>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</si>
  <si>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</si>
  <si>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</si>
  <si>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</si>
  <si>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</si>
  <si>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</si>
  <si>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</si>
  <si>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</si>
  <si>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</si>
  <si>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</si>
  <si>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</si>
  <si>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</si>
  <si>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</t>
  </si>
  <si>
    <t>3</t>
  </si>
  <si>
    <t>4</t>
  </si>
  <si>
    <t>тыс.рублей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</si>
  <si>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</si>
  <si>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</si>
  <si>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</si>
  <si>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</si>
  <si>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2 02 25519 00 0000 150</t>
  </si>
  <si>
    <t>2 02 25519 04 0000 150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</si>
  <si>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</si>
  <si>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</si>
  <si>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</si>
  <si>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2 02 20302 04 0000 150</t>
  </si>
  <si>
    <t>2 02 30000 00 0000 150</t>
  </si>
  <si>
    <t>1 12 01040 01 0000 120</t>
  </si>
  <si>
    <t>1 13 02064 04 0100 130</t>
  </si>
  <si>
    <t>1 13 02994 00 0000 130</t>
  </si>
  <si>
    <t>Прочие доходы от компенсации затрат 
бюджетов городских округов</t>
  </si>
  <si>
    <t>1 13 02994 04 0000 130</t>
  </si>
  <si>
    <t>938</t>
  </si>
  <si>
    <t>188</t>
  </si>
  <si>
    <t>Доходы, поступающие в порядке возмещения расходов, понесенных в связи с эксплуатацией имущества городских округов (в части имущества, находящегося в оперативном управлении)</t>
  </si>
  <si>
    <t>Доходы, поступающие в порядке возмещения расходов, понесенных в связи с эксплуатацией имущества</t>
  </si>
  <si>
    <t>1 13 02060 00 0000 130</t>
  </si>
  <si>
    <t xml:space="preserve">Прочие доходы от компенсации затрат бюджетов </t>
  </si>
  <si>
    <t>1 13 02060 04 0000 130</t>
  </si>
  <si>
    <t>Доходы, поступающие в порядке возмещения расходов, понесенных в связи с эксплуатацией имущества  городских округов</t>
  </si>
  <si>
    <t>Прочие доходы от компенсации затрат  бюджетов городских округов  (в части оплаты восстановительной стоимости сносимых зеленых насаждений)</t>
  </si>
  <si>
    <t>2 02 29999 04 7844 150</t>
  </si>
  <si>
    <t>Прочие субсидии бюджетам городских округов (на реализацию мероприятий по благоустройству территорий)</t>
  </si>
  <si>
    <t>1 13 02994 04 0100 130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</si>
  <si>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</t>
  </si>
  <si>
    <t>1 16 10100 01 0000 140</t>
  </si>
  <si>
    <t>1 12 01041 01 0000 120</t>
  </si>
  <si>
    <t>Плата за размещение отходов производства</t>
  </si>
  <si>
    <t>032</t>
  </si>
  <si>
    <t>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</si>
  <si>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</si>
  <si>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Доходы  бюджета  г.Дивногорска на 2023 год </t>
  </si>
  <si>
    <t>2023 год</t>
  </si>
  <si>
    <t>Инициативные платежи, зачисляемые в бюджеты городских округов</t>
  </si>
  <si>
    <t>1 17 15020 04 0000 150</t>
  </si>
  <si>
    <t>2 02 25169 00 0000 150</t>
  </si>
  <si>
    <t>2 02 25169 04 0000 150</t>
  </si>
  <si>
    <t>№ строки</t>
  </si>
  <si>
    <t xml:space="preserve">Наименование межбюджетных трансфертов 
(в соответствии с  ведомственной структурой расходов краевого бюджета) </t>
  </si>
  <si>
    <t>Код ведомства</t>
  </si>
  <si>
    <t>Раздел-подраздел</t>
  </si>
  <si>
    <t>Целевая 
статья</t>
  </si>
  <si>
    <t>Вид расходов</t>
  </si>
  <si>
    <t>Код доходов в бюджетах муниципальных образований Красноярского края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</si>
  <si>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</si>
  <si>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075</t>
  </si>
  <si>
    <t>0702</t>
  </si>
  <si>
    <t>022E151690</t>
  </si>
  <si>
    <t>000 2 02 25169 04 (14, 05) 0000 150</t>
  </si>
  <si>
    <t>новый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</si>
  <si>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</si>
  <si>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</si>
  <si>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</si>
  <si>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0220075630</t>
  </si>
  <si>
    <t>000 2 02 29999 04 (14, 05) 7563 150</t>
  </si>
  <si>
    <t>Прочие субсидии бюджетам городских округов ( на приведение зданий и сооружений общеобразовательных организаций в соответствие с требованиями законодательствана)</t>
  </si>
  <si>
    <t>проверить наименование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</si>
  <si>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</si>
  <si>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057</t>
  </si>
  <si>
    <t>0801</t>
  </si>
  <si>
    <t>0850074880</t>
  </si>
  <si>
    <t>000 2 02 29999 04 (14, 05, 10, 13) 7488 150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</si>
  <si>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</si>
  <si>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1003</t>
  </si>
  <si>
    <t>02200R3040</t>
  </si>
  <si>
    <t xml:space="preserve">000 2 02 25304 04 (14, 05) 0000 150
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</si>
  <si>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</si>
  <si>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08500R5191</t>
  </si>
  <si>
    <t>000 2 02 25519 04 (14, 05, 10, 13) 0000 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</si>
  <si>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</si>
  <si>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0707</t>
  </si>
  <si>
    <t>000 2 02 29999 04 (14, 05, 10, 13) 7456 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</si>
  <si>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"Развитие субъектов малого и среднего предпринимательства" государственной программы Красноярского края "Развитие малого и среднего предпринимательства и инновационной деятельности"</t>
  </si>
  <si>
    <t>115</t>
  </si>
  <si>
    <t>0412</t>
  </si>
  <si>
    <t>000 2 02 29999 04 (14, 05) 7607 150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</si>
  <si>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</si>
  <si>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0501</t>
  </si>
  <si>
    <t>162F367484</t>
  </si>
  <si>
    <t>000 2 02 20302 04 (14, 05, 10, 13) 0000 150</t>
  </si>
  <si>
    <t>Субсидии бюджетам муниципальных образований на проведение комплексных кадастровых работ в рамках подпрограммы «Развитие земельно-имущественных отношений муниципальных образований» государственной программы Красноярского края «Создание условий для обеспечения доступным и комфортным жильем граждан»</t>
  </si>
  <si>
    <t>16600R5110</t>
  </si>
  <si>
    <t>000 2 02 25511 04 (14, 05) 0000 150</t>
  </si>
  <si>
    <t>новая</t>
  </si>
  <si>
    <t>2 02 25511 00 0000 150</t>
  </si>
  <si>
    <t>2 02 25511 04 0000 150</t>
  </si>
  <si>
    <t>Субсидии бюджетам на проведение комплексных кадастровых работ</t>
  </si>
  <si>
    <t>Субсидии бюджетам городских округов на проведение комплексных кадастровых работ</t>
  </si>
  <si>
    <t>Субсидии бюджетам муниципальных образований на реализацию мероприятий по благоустройству территорий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</si>
  <si>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0503</t>
  </si>
  <si>
    <t>000 2 02 29999 04 (14, 05, 10, 13) 7844 150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</si>
  <si>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</si>
  <si>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242F255550</t>
  </si>
  <si>
    <t>000 2 02 25555 04 (14, 05, 10, 13) 0000 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</si>
  <si>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</si>
  <si>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0709</t>
  </si>
  <si>
    <t>0220076490</t>
  </si>
  <si>
    <t>000 2 02 30024 04 (14, 05) 7649 150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</si>
  <si>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</si>
  <si>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0220075660</t>
  </si>
  <si>
    <t>000 2 02 30024 04 (14, 05) 7566 150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</si>
  <si>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</si>
  <si>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1004</t>
  </si>
  <si>
    <t>0220075560</t>
  </si>
  <si>
    <t>000 2 02 30029 04 (14, 05) 0000 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</si>
  <si>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</si>
  <si>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000 2 02 30024 04 (14, 05) 7587 150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</si>
  <si>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по министерству финансов Красноярского края в рамках непрограммных расходов отдельных органов исполнительной власти</t>
  </si>
  <si>
    <t>0203</t>
  </si>
  <si>
    <t>000 2 02 35118 04 (14, 05) 0000 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</si>
  <si>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</si>
  <si>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0360002890</t>
  </si>
  <si>
    <t>000 2 02 30024 04 (14, 05) 0289 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</si>
  <si>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</si>
  <si>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0113</t>
  </si>
  <si>
    <t>000 2 02 30024 04 (14, 05) 7604 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</si>
  <si>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</si>
  <si>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0240075520</t>
  </si>
  <si>
    <t>000 2 02 30024 04 (14, 05) 7552 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</si>
  <si>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</si>
  <si>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000 2 02 30024 04 (14, 05) 7514 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</si>
  <si>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</si>
  <si>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0830075190</t>
  </si>
  <si>
    <t>000 2 02 30024 04 (14, 05) 7519 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</si>
  <si>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</si>
  <si>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000 2 02 30024 04 (14, 05) 7429 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</si>
  <si>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</si>
  <si>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0603</t>
  </si>
  <si>
    <t>0610075180</t>
  </si>
  <si>
    <t>000 2 02 30024 04 (14, 05) 7518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</si>
  <si>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</si>
  <si>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0220074090</t>
  </si>
  <si>
    <t>000 2 02 30024 04 (14, 05) 7409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</si>
  <si>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</si>
  <si>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0702
0703</t>
  </si>
  <si>
    <t>0220075640</t>
  </si>
  <si>
    <t>000 2 02 30024 04 (14, 05) 7564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</si>
  <si>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</si>
  <si>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0701</t>
  </si>
  <si>
    <t>0220075880</t>
  </si>
  <si>
    <t>000 2 02 30024 04 (14, 05) 7588 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</si>
  <si>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</si>
  <si>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0220074080</t>
  </si>
  <si>
    <t>000 2 02 30024 04 (14, 05) 7408 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</si>
  <si>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</si>
  <si>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000 2 02 30024 04 (14, 05) 7846 150</t>
  </si>
  <si>
    <t>327 в Законе КК</t>
  </si>
  <si>
    <t>2 02 40000 00 0000 150</t>
  </si>
  <si>
    <t>Иные межбюджетные трансферты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</si>
  <si>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</si>
  <si>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</si>
  <si>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</si>
  <si>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</si>
  <si>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r>
      <rPr>
        <b/>
        <sz val="12"/>
        <rFont val="Arial"/>
        <family val="2"/>
      </rPr>
      <t>Приложение 3 Проект</t>
    </r>
    <r>
      <rPr>
        <sz val="12"/>
        <rFont val="Arial"/>
        <family val="2"/>
      </rPr>
      <t xml:space="preserve">
 к решению Дивногорского городского Совета депутатов
 от    декабря 2022 г. №   -    - ГС "О бюджете города
 Дивногорска на 2023 год и плановый период 2024-2025годов" 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</si>
</sst>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?"/>
    <numFmt numFmtId="166" formatCode="_-* #,##0.000000\ _₽_-;\-* #,##0.000000\ _₽_-;_-* &quot;-&quot;??????\ _₽_-;_-@_-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5" fillId="0" borderId="0" xfId="64" applyFont="1" applyAlignment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Font="1" applyFill="1" applyAlignment="1">
      <alignment wrapText="1"/>
    </xf>
    <xf numFmtId="49" fontId="6" fillId="33" borderId="10" xfId="55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left" vertical="top" wrapText="1"/>
    </xf>
    <xf numFmtId="49" fontId="6" fillId="33" borderId="10" xfId="55" applyNumberFormat="1" applyFont="1" applyFill="1" applyBorder="1" applyAlignment="1" applyProtection="1">
      <alignment horizontal="left" vertical="center" wrapText="1"/>
      <protection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>
      <alignment horizontal="justify" vertical="top" wrapText="1"/>
    </xf>
    <xf numFmtId="49" fontId="5" fillId="33" borderId="10" xfId="55" applyNumberFormat="1" applyFont="1" applyFill="1" applyBorder="1" applyAlignment="1" applyProtection="1">
      <alignment horizontal="left" vertical="center" wrapText="1"/>
      <protection/>
    </xf>
    <xf numFmtId="165" fontId="5" fillId="33" borderId="10" xfId="55" applyNumberFormat="1" applyFont="1" applyFill="1" applyBorder="1" applyAlignment="1" applyProtection="1">
      <alignment horizontal="left" vertical="center" wrapText="1"/>
      <protection/>
    </xf>
    <xf numFmtId="165" fontId="6" fillId="33" borderId="10" xfId="55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165" fontId="6" fillId="33" borderId="10" xfId="0" applyNumberFormat="1" applyFont="1" applyFill="1" applyBorder="1" applyAlignment="1" applyProtection="1">
      <alignment horizontal="left" vertical="center" wrapText="1"/>
      <protection/>
    </xf>
    <xf numFmtId="165" fontId="5" fillId="33" borderId="10" xfId="58" applyNumberFormat="1" applyFont="1" applyFill="1" applyBorder="1" applyAlignment="1" applyProtection="1">
      <alignment horizontal="left" vertical="center" wrapText="1"/>
      <protection/>
    </xf>
    <xf numFmtId="166" fontId="0" fillId="0" borderId="0" xfId="0" applyNumberFormat="1" applyAlignment="1">
      <alignment/>
    </xf>
    <xf numFmtId="167" fontId="6" fillId="33" borderId="10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165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wrapText="1"/>
    </xf>
    <xf numFmtId="0" fontId="9" fillId="33" borderId="10" xfId="56" applyFont="1" applyFill="1" applyBorder="1" applyAlignment="1">
      <alignment vertical="top" wrapText="1"/>
      <protection/>
    </xf>
    <xf numFmtId="49" fontId="5" fillId="33" borderId="10" xfId="57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wrapText="1"/>
    </xf>
    <xf numFmtId="167" fontId="6" fillId="33" borderId="11" xfId="54" applyNumberFormat="1" applyFont="1" applyFill="1" applyBorder="1" applyAlignment="1">
      <alignment horizontal="center" vertical="center" wrapText="1"/>
      <protection/>
    </xf>
    <xf numFmtId="167" fontId="6" fillId="33" borderId="10" xfId="0" applyNumberFormat="1" applyFont="1" applyFill="1" applyBorder="1" applyAlignment="1" applyProtection="1">
      <alignment horizontal="center" vertical="center" wrapText="1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6" fillId="33" borderId="10" xfId="66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10" fillId="0" borderId="10" xfId="56" applyNumberFormat="1" applyFont="1" applyFill="1" applyBorder="1" applyAlignment="1">
      <alignment horizontal="center" vertical="center" wrapText="1"/>
      <protection/>
    </xf>
    <xf numFmtId="49" fontId="10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 vertical="top" wrapText="1"/>
    </xf>
    <xf numFmtId="0" fontId="10" fillId="34" borderId="10" xfId="56" applyNumberFormat="1" applyFont="1" applyFill="1" applyBorder="1" applyAlignment="1">
      <alignment horizontal="left" vertical="top" wrapText="1"/>
      <protection/>
    </xf>
    <xf numFmtId="0" fontId="10" fillId="34" borderId="10" xfId="0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center" vertical="top" wrapText="1"/>
    </xf>
    <xf numFmtId="0" fontId="10" fillId="34" borderId="13" xfId="56" applyNumberFormat="1" applyFont="1" applyFill="1" applyBorder="1" applyAlignment="1">
      <alignment horizontal="center" vertical="top" wrapText="1"/>
      <protection/>
    </xf>
    <xf numFmtId="0" fontId="10" fillId="34" borderId="14" xfId="56" applyNumberFormat="1" applyFont="1" applyFill="1" applyBorder="1" applyAlignment="1">
      <alignment horizontal="center" vertical="top" wrapText="1"/>
      <protection/>
    </xf>
    <xf numFmtId="0" fontId="10" fillId="13" borderId="14" xfId="56" applyNumberFormat="1" applyFont="1" applyFill="1" applyBorder="1" applyAlignment="1">
      <alignment horizontal="center" vertical="top" wrapText="1"/>
      <protection/>
    </xf>
    <xf numFmtId="0" fontId="12" fillId="34" borderId="0" xfId="0" applyFont="1" applyFill="1" applyBorder="1" applyAlignment="1">
      <alignment vertical="top"/>
    </xf>
    <xf numFmtId="0" fontId="12" fillId="34" borderId="0" xfId="0" applyFont="1" applyFill="1" applyAlignment="1">
      <alignment vertical="top"/>
    </xf>
    <xf numFmtId="0" fontId="12" fillId="34" borderId="0" xfId="0" applyFont="1" applyFill="1" applyAlignment="1">
      <alignment/>
    </xf>
    <xf numFmtId="0" fontId="10" fillId="9" borderId="14" xfId="56" applyNumberFormat="1" applyFont="1" applyFill="1" applyBorder="1" applyAlignment="1">
      <alignment horizontal="center" vertical="top" wrapText="1"/>
      <protection/>
    </xf>
    <xf numFmtId="0" fontId="49" fillId="33" borderId="10" xfId="0" applyFont="1" applyFill="1" applyBorder="1" applyAlignment="1">
      <alignment/>
    </xf>
    <xf numFmtId="49" fontId="5" fillId="33" borderId="10" xfId="55" applyNumberFormat="1" applyFont="1" applyFill="1" applyBorder="1" applyAlignment="1" applyProtection="1">
      <alignment vertical="center" wrapText="1"/>
      <protection/>
    </xf>
    <xf numFmtId="0" fontId="48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64" applyFont="1" applyAlignment="1">
      <alignment horizontal="right" vertical="top" wrapText="1"/>
      <protection/>
    </xf>
    <xf numFmtId="0" fontId="6" fillId="33" borderId="10" xfId="0" applyFont="1" applyFill="1" applyBorder="1" applyAlignment="1">
      <alignment horizontal="left"/>
    </xf>
    <xf numFmtId="0" fontId="6" fillId="0" borderId="0" xfId="56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ЧБ" xfId="54"/>
    <cellStyle name="Обычный_ДЧБ_2" xfId="55"/>
    <cellStyle name="Обычный_Лист1" xfId="56"/>
    <cellStyle name="Обычный_Лист1_1" xfId="57"/>
    <cellStyle name="Обычный_Приложение 5  доходов  2021_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29.00390625" style="0" customWidth="1"/>
    <col min="4" max="4" width="39.421875" style="0" customWidth="1"/>
    <col min="5" max="5" width="16.7109375" style="0" customWidth="1"/>
  </cols>
  <sheetData>
    <row r="1" spans="1:5" ht="63" customHeight="1">
      <c r="A1" s="57" t="s">
        <v>430</v>
      </c>
      <c r="B1" s="57"/>
      <c r="C1" s="57"/>
      <c r="D1" s="57"/>
      <c r="E1" s="57"/>
    </row>
    <row r="2" spans="2:5" ht="15.75" customHeight="1">
      <c r="B2" s="2"/>
      <c r="C2" s="2"/>
      <c r="D2" s="2"/>
      <c r="E2" s="2"/>
    </row>
    <row r="3" spans="2:5" ht="15">
      <c r="B3" s="59" t="s">
        <v>308</v>
      </c>
      <c r="C3" s="59"/>
      <c r="D3" s="59"/>
      <c r="E3" s="59"/>
    </row>
    <row r="4" spans="2:5" ht="15">
      <c r="B4" s="1"/>
      <c r="C4" s="1"/>
      <c r="D4" s="1"/>
      <c r="E4" s="14" t="s">
        <v>272</v>
      </c>
    </row>
    <row r="5" spans="1:5" ht="12.75">
      <c r="A5" s="60" t="s">
        <v>186</v>
      </c>
      <c r="B5" s="62" t="s">
        <v>0</v>
      </c>
      <c r="C5" s="62" t="s">
        <v>45</v>
      </c>
      <c r="D5" s="62" t="s">
        <v>187</v>
      </c>
      <c r="E5" s="63" t="s">
        <v>309</v>
      </c>
    </row>
    <row r="6" spans="1:5" ht="42" customHeight="1">
      <c r="A6" s="61"/>
      <c r="B6" s="62"/>
      <c r="C6" s="62"/>
      <c r="D6" s="62"/>
      <c r="E6" s="64"/>
    </row>
    <row r="7" spans="1:5" ht="16.5" customHeight="1">
      <c r="A7" s="35">
        <v>1</v>
      </c>
      <c r="B7" s="36" t="s">
        <v>269</v>
      </c>
      <c r="C7" s="36" t="s">
        <v>270</v>
      </c>
      <c r="D7" s="36" t="s">
        <v>271</v>
      </c>
      <c r="E7" s="37">
        <v>5</v>
      </c>
    </row>
    <row r="8" spans="1:5" ht="30.75">
      <c r="A8" s="55">
        <f>A7+1</f>
        <v>2</v>
      </c>
      <c r="B8" s="17" t="s">
        <v>48</v>
      </c>
      <c r="C8" s="17" t="s">
        <v>49</v>
      </c>
      <c r="D8" s="18" t="s">
        <v>2</v>
      </c>
      <c r="E8" s="32">
        <f>E9+E19+E28+E38+E46+E51+E65+E71+E83+E89+E93+E118</f>
        <v>691907.9999999999</v>
      </c>
    </row>
    <row r="9" spans="1:5" ht="15">
      <c r="A9" s="55">
        <f aca="true" t="shared" si="0" ref="A9:A72">A8+1</f>
        <v>3</v>
      </c>
      <c r="B9" s="17" t="s">
        <v>48</v>
      </c>
      <c r="C9" s="17" t="s">
        <v>50</v>
      </c>
      <c r="D9" s="18" t="s">
        <v>10</v>
      </c>
      <c r="E9" s="32">
        <f>E10+E13</f>
        <v>522927.29999999993</v>
      </c>
    </row>
    <row r="10" spans="1:5" ht="15">
      <c r="A10" s="55">
        <f t="shared" si="0"/>
        <v>4</v>
      </c>
      <c r="B10" s="17" t="s">
        <v>48</v>
      </c>
      <c r="C10" s="17" t="s">
        <v>51</v>
      </c>
      <c r="D10" s="18" t="s">
        <v>11</v>
      </c>
      <c r="E10" s="32">
        <f>E12</f>
        <v>318259.1</v>
      </c>
    </row>
    <row r="11" spans="1:5" ht="60">
      <c r="A11" s="55">
        <f t="shared" si="0"/>
        <v>5</v>
      </c>
      <c r="B11" s="3" t="s">
        <v>48</v>
      </c>
      <c r="C11" s="3" t="s">
        <v>53</v>
      </c>
      <c r="D11" s="4" t="s">
        <v>54</v>
      </c>
      <c r="E11" s="32">
        <f>E12</f>
        <v>318259.1</v>
      </c>
    </row>
    <row r="12" spans="1:5" ht="75">
      <c r="A12" s="55">
        <f t="shared" si="0"/>
        <v>6</v>
      </c>
      <c r="B12" s="3" t="s">
        <v>9</v>
      </c>
      <c r="C12" s="3" t="s">
        <v>52</v>
      </c>
      <c r="D12" s="4" t="s">
        <v>12</v>
      </c>
      <c r="E12" s="33">
        <v>318259.1</v>
      </c>
    </row>
    <row r="13" spans="1:5" ht="15">
      <c r="A13" s="55">
        <f t="shared" si="0"/>
        <v>7</v>
      </c>
      <c r="B13" s="17" t="s">
        <v>48</v>
      </c>
      <c r="C13" s="17" t="s">
        <v>55</v>
      </c>
      <c r="D13" s="18" t="s">
        <v>13</v>
      </c>
      <c r="E13" s="32">
        <f>SUM(E14:E18)</f>
        <v>204668.19999999998</v>
      </c>
    </row>
    <row r="14" spans="1:5" ht="109.5" customHeight="1">
      <c r="A14" s="55">
        <f t="shared" si="0"/>
        <v>8</v>
      </c>
      <c r="B14" s="3" t="s">
        <v>9</v>
      </c>
      <c r="C14" s="3" t="s">
        <v>56</v>
      </c>
      <c r="D14" s="25" t="s">
        <v>46</v>
      </c>
      <c r="E14" s="33">
        <v>194460</v>
      </c>
    </row>
    <row r="15" spans="1:5" ht="195">
      <c r="A15" s="55">
        <f t="shared" si="0"/>
        <v>9</v>
      </c>
      <c r="B15" s="3" t="s">
        <v>9</v>
      </c>
      <c r="C15" s="3" t="s">
        <v>57</v>
      </c>
      <c r="D15" s="25" t="s">
        <v>60</v>
      </c>
      <c r="E15" s="33">
        <v>627.9</v>
      </c>
    </row>
    <row r="16" spans="1:5" ht="75">
      <c r="A16" s="55">
        <f t="shared" si="0"/>
        <v>10</v>
      </c>
      <c r="B16" s="3" t="s">
        <v>9</v>
      </c>
      <c r="C16" s="3" t="s">
        <v>58</v>
      </c>
      <c r="D16" s="4" t="s">
        <v>14</v>
      </c>
      <c r="E16" s="33">
        <v>2997</v>
      </c>
    </row>
    <row r="17" spans="1:5" ht="150">
      <c r="A17" s="55">
        <f t="shared" si="0"/>
        <v>11</v>
      </c>
      <c r="B17" s="3" t="s">
        <v>9</v>
      </c>
      <c r="C17" s="3" t="s">
        <v>59</v>
      </c>
      <c r="D17" s="25" t="s">
        <v>61</v>
      </c>
      <c r="E17" s="33">
        <v>693</v>
      </c>
    </row>
    <row r="18" spans="1:5" ht="180">
      <c r="A18" s="55">
        <f t="shared" si="0"/>
        <v>12</v>
      </c>
      <c r="B18" s="3" t="s">
        <v>9</v>
      </c>
      <c r="C18" s="3" t="s">
        <v>63</v>
      </c>
      <c r="D18" s="26" t="s">
        <v>62</v>
      </c>
      <c r="E18" s="33">
        <v>5890.3</v>
      </c>
    </row>
    <row r="19" spans="1:5" ht="62.25">
      <c r="A19" s="55">
        <f t="shared" si="0"/>
        <v>13</v>
      </c>
      <c r="B19" s="17" t="s">
        <v>48</v>
      </c>
      <c r="C19" s="17" t="s">
        <v>64</v>
      </c>
      <c r="D19" s="18" t="s">
        <v>8</v>
      </c>
      <c r="E19" s="32">
        <f>E20+E22+E24+E26</f>
        <v>3608.1</v>
      </c>
    </row>
    <row r="20" spans="1:5" ht="120">
      <c r="A20" s="55">
        <f t="shared" si="0"/>
        <v>14</v>
      </c>
      <c r="B20" s="3" t="s">
        <v>48</v>
      </c>
      <c r="C20" s="3" t="s">
        <v>69</v>
      </c>
      <c r="D20" s="4" t="s">
        <v>70</v>
      </c>
      <c r="E20" s="33">
        <f>E21</f>
        <v>1709</v>
      </c>
    </row>
    <row r="21" spans="1:5" ht="195">
      <c r="A21" s="55">
        <f t="shared" si="0"/>
        <v>15</v>
      </c>
      <c r="B21" s="3" t="s">
        <v>7</v>
      </c>
      <c r="C21" s="3" t="s">
        <v>65</v>
      </c>
      <c r="D21" s="25" t="s">
        <v>71</v>
      </c>
      <c r="E21" s="33">
        <v>1709</v>
      </c>
    </row>
    <row r="22" spans="1:5" ht="150">
      <c r="A22" s="55">
        <f t="shared" si="0"/>
        <v>16</v>
      </c>
      <c r="B22" s="3" t="s">
        <v>48</v>
      </c>
      <c r="C22" s="3" t="s">
        <v>72</v>
      </c>
      <c r="D22" s="25" t="s">
        <v>73</v>
      </c>
      <c r="E22" s="33">
        <f>E23</f>
        <v>11.9</v>
      </c>
    </row>
    <row r="23" spans="1:5" ht="195.75" customHeight="1">
      <c r="A23" s="55">
        <f t="shared" si="0"/>
        <v>17</v>
      </c>
      <c r="B23" s="3" t="s">
        <v>7</v>
      </c>
      <c r="C23" s="3" t="s">
        <v>66</v>
      </c>
      <c r="D23" s="25" t="s">
        <v>74</v>
      </c>
      <c r="E23" s="33">
        <v>11.9</v>
      </c>
    </row>
    <row r="24" spans="1:5" ht="120">
      <c r="A24" s="55">
        <f t="shared" si="0"/>
        <v>18</v>
      </c>
      <c r="B24" s="3" t="s">
        <v>48</v>
      </c>
      <c r="C24" s="3" t="s">
        <v>75</v>
      </c>
      <c r="D24" s="25" t="s">
        <v>76</v>
      </c>
      <c r="E24" s="33">
        <f>E25</f>
        <v>2112.6</v>
      </c>
    </row>
    <row r="25" spans="1:5" ht="195">
      <c r="A25" s="55">
        <f t="shared" si="0"/>
        <v>19</v>
      </c>
      <c r="B25" s="3" t="s">
        <v>7</v>
      </c>
      <c r="C25" s="3" t="s">
        <v>67</v>
      </c>
      <c r="D25" s="25" t="s">
        <v>77</v>
      </c>
      <c r="E25" s="33">
        <v>2112.6</v>
      </c>
    </row>
    <row r="26" spans="1:5" ht="120">
      <c r="A26" s="55">
        <f t="shared" si="0"/>
        <v>20</v>
      </c>
      <c r="B26" s="3" t="s">
        <v>48</v>
      </c>
      <c r="C26" s="3" t="s">
        <v>78</v>
      </c>
      <c r="D26" s="25" t="s">
        <v>79</v>
      </c>
      <c r="E26" s="33">
        <f>E27</f>
        <v>-225.4</v>
      </c>
    </row>
    <row r="27" spans="1:5" ht="195">
      <c r="A27" s="55">
        <f t="shared" si="0"/>
        <v>21</v>
      </c>
      <c r="B27" s="3" t="s">
        <v>7</v>
      </c>
      <c r="C27" s="3" t="s">
        <v>68</v>
      </c>
      <c r="D27" s="25" t="s">
        <v>80</v>
      </c>
      <c r="E27" s="33">
        <v>-225.4</v>
      </c>
    </row>
    <row r="28" spans="1:5" ht="30.75">
      <c r="A28" s="55">
        <f t="shared" si="0"/>
        <v>22</v>
      </c>
      <c r="B28" s="3" t="s">
        <v>48</v>
      </c>
      <c r="C28" s="17" t="s">
        <v>82</v>
      </c>
      <c r="D28" s="18" t="s">
        <v>15</v>
      </c>
      <c r="E28" s="32">
        <f>E29+E34+E36</f>
        <v>56559</v>
      </c>
    </row>
    <row r="29" spans="1:5" ht="45">
      <c r="A29" s="55">
        <f t="shared" si="0"/>
        <v>23</v>
      </c>
      <c r="B29" s="3" t="s">
        <v>48</v>
      </c>
      <c r="C29" s="3" t="s">
        <v>83</v>
      </c>
      <c r="D29" s="4" t="s">
        <v>81</v>
      </c>
      <c r="E29" s="33">
        <f>E30+E32</f>
        <v>46767.8</v>
      </c>
    </row>
    <row r="30" spans="1:5" ht="60">
      <c r="A30" s="55">
        <f t="shared" si="0"/>
        <v>24</v>
      </c>
      <c r="B30" s="3" t="s">
        <v>48</v>
      </c>
      <c r="C30" s="3" t="s">
        <v>86</v>
      </c>
      <c r="D30" s="4" t="s">
        <v>16</v>
      </c>
      <c r="E30" s="33">
        <f>E31</f>
        <v>28994.8</v>
      </c>
    </row>
    <row r="31" spans="1:5" ht="60">
      <c r="A31" s="55">
        <f t="shared" si="0"/>
        <v>25</v>
      </c>
      <c r="B31" s="3" t="s">
        <v>9</v>
      </c>
      <c r="C31" s="3" t="s">
        <v>84</v>
      </c>
      <c r="D31" s="4" t="s">
        <v>16</v>
      </c>
      <c r="E31" s="33">
        <v>28994.8</v>
      </c>
    </row>
    <row r="32" spans="1:5" ht="75">
      <c r="A32" s="55">
        <f t="shared" si="0"/>
        <v>26</v>
      </c>
      <c r="B32" s="3" t="s">
        <v>48</v>
      </c>
      <c r="C32" s="3" t="s">
        <v>87</v>
      </c>
      <c r="D32" s="4" t="s">
        <v>88</v>
      </c>
      <c r="E32" s="33">
        <f>E33</f>
        <v>17773</v>
      </c>
    </row>
    <row r="33" spans="1:5" ht="105">
      <c r="A33" s="55">
        <f t="shared" si="0"/>
        <v>27</v>
      </c>
      <c r="B33" s="3" t="s">
        <v>9</v>
      </c>
      <c r="C33" s="3" t="s">
        <v>85</v>
      </c>
      <c r="D33" s="4" t="s">
        <v>17</v>
      </c>
      <c r="E33" s="33">
        <v>17773</v>
      </c>
    </row>
    <row r="34" spans="1:5" ht="30">
      <c r="A34" s="55">
        <f t="shared" si="0"/>
        <v>28</v>
      </c>
      <c r="B34" s="3" t="s">
        <v>48</v>
      </c>
      <c r="C34" s="3" t="s">
        <v>90</v>
      </c>
      <c r="D34" s="4" t="s">
        <v>18</v>
      </c>
      <c r="E34" s="33">
        <f>E35</f>
        <v>68.9</v>
      </c>
    </row>
    <row r="35" spans="1:5" ht="30">
      <c r="A35" s="55">
        <f t="shared" si="0"/>
        <v>29</v>
      </c>
      <c r="B35" s="3" t="s">
        <v>9</v>
      </c>
      <c r="C35" s="3" t="s">
        <v>89</v>
      </c>
      <c r="D35" s="4" t="s">
        <v>18</v>
      </c>
      <c r="E35" s="33">
        <v>68.9</v>
      </c>
    </row>
    <row r="36" spans="1:5" ht="45">
      <c r="A36" s="55">
        <f t="shared" si="0"/>
        <v>30</v>
      </c>
      <c r="B36" s="3" t="s">
        <v>48</v>
      </c>
      <c r="C36" s="3" t="s">
        <v>91</v>
      </c>
      <c r="D36" s="4" t="s">
        <v>92</v>
      </c>
      <c r="E36" s="33">
        <f>E37</f>
        <v>9722.3</v>
      </c>
    </row>
    <row r="37" spans="1:5" ht="60">
      <c r="A37" s="55">
        <f t="shared" si="0"/>
        <v>31</v>
      </c>
      <c r="B37" s="3" t="s">
        <v>9</v>
      </c>
      <c r="C37" s="3" t="s">
        <v>93</v>
      </c>
      <c r="D37" s="4" t="s">
        <v>19</v>
      </c>
      <c r="E37" s="33">
        <v>9722.3</v>
      </c>
    </row>
    <row r="38" spans="1:5" ht="15">
      <c r="A38" s="55">
        <f t="shared" si="0"/>
        <v>32</v>
      </c>
      <c r="B38" s="3" t="s">
        <v>48</v>
      </c>
      <c r="C38" s="17" t="s">
        <v>94</v>
      </c>
      <c r="D38" s="18" t="s">
        <v>20</v>
      </c>
      <c r="E38" s="32">
        <f>E39+E41</f>
        <v>45940.2</v>
      </c>
    </row>
    <row r="39" spans="1:5" ht="15">
      <c r="A39" s="55">
        <f t="shared" si="0"/>
        <v>33</v>
      </c>
      <c r="B39" s="3" t="s">
        <v>48</v>
      </c>
      <c r="C39" s="3" t="s">
        <v>97</v>
      </c>
      <c r="D39" s="4" t="s">
        <v>96</v>
      </c>
      <c r="E39" s="33">
        <f>E40</f>
        <v>9767.7</v>
      </c>
    </row>
    <row r="40" spans="1:5" ht="75">
      <c r="A40" s="55">
        <f t="shared" si="0"/>
        <v>34</v>
      </c>
      <c r="B40" s="3" t="s">
        <v>9</v>
      </c>
      <c r="C40" s="3" t="s">
        <v>95</v>
      </c>
      <c r="D40" s="4" t="s">
        <v>21</v>
      </c>
      <c r="E40" s="33">
        <v>9767.7</v>
      </c>
    </row>
    <row r="41" spans="1:5" ht="15">
      <c r="A41" s="55">
        <f t="shared" si="0"/>
        <v>35</v>
      </c>
      <c r="B41" s="3" t="s">
        <v>48</v>
      </c>
      <c r="C41" s="3" t="s">
        <v>99</v>
      </c>
      <c r="D41" s="4" t="s">
        <v>98</v>
      </c>
      <c r="E41" s="33">
        <f>E42+E44</f>
        <v>36172.5</v>
      </c>
    </row>
    <row r="42" spans="1:5" ht="15">
      <c r="A42" s="55">
        <f t="shared" si="0"/>
        <v>36</v>
      </c>
      <c r="B42" s="3" t="s">
        <v>48</v>
      </c>
      <c r="C42" s="3" t="s">
        <v>101</v>
      </c>
      <c r="D42" s="4" t="s">
        <v>102</v>
      </c>
      <c r="E42" s="33">
        <f>E43</f>
        <v>25964.9</v>
      </c>
    </row>
    <row r="43" spans="1:5" ht="60">
      <c r="A43" s="55">
        <f t="shared" si="0"/>
        <v>37</v>
      </c>
      <c r="B43" s="3" t="s">
        <v>9</v>
      </c>
      <c r="C43" s="3" t="s">
        <v>100</v>
      </c>
      <c r="D43" s="4" t="s">
        <v>22</v>
      </c>
      <c r="E43" s="33">
        <v>25964.9</v>
      </c>
    </row>
    <row r="44" spans="1:5" ht="15">
      <c r="A44" s="55">
        <f t="shared" si="0"/>
        <v>38</v>
      </c>
      <c r="B44" s="3" t="s">
        <v>48</v>
      </c>
      <c r="C44" s="3" t="s">
        <v>103</v>
      </c>
      <c r="D44" s="4" t="s">
        <v>104</v>
      </c>
      <c r="E44" s="33">
        <f>E45</f>
        <v>10207.6</v>
      </c>
    </row>
    <row r="45" spans="1:5" ht="60">
      <c r="A45" s="55">
        <f t="shared" si="0"/>
        <v>39</v>
      </c>
      <c r="B45" s="3" t="s">
        <v>9</v>
      </c>
      <c r="C45" s="3" t="s">
        <v>105</v>
      </c>
      <c r="D45" s="4" t="s">
        <v>23</v>
      </c>
      <c r="E45" s="33">
        <v>10207.6</v>
      </c>
    </row>
    <row r="46" spans="1:5" ht="15">
      <c r="A46" s="55">
        <f t="shared" si="0"/>
        <v>40</v>
      </c>
      <c r="B46" s="3" t="s">
        <v>48</v>
      </c>
      <c r="C46" s="17" t="s">
        <v>106</v>
      </c>
      <c r="D46" s="18" t="s">
        <v>24</v>
      </c>
      <c r="E46" s="32">
        <f>E47+E49</f>
        <v>8168</v>
      </c>
    </row>
    <row r="47" spans="1:5" ht="60">
      <c r="A47" s="55">
        <f t="shared" si="0"/>
        <v>41</v>
      </c>
      <c r="B47" s="3" t="s">
        <v>48</v>
      </c>
      <c r="C47" s="3" t="s">
        <v>109</v>
      </c>
      <c r="D47" s="4" t="s">
        <v>108</v>
      </c>
      <c r="E47" s="33">
        <f>E48</f>
        <v>8163</v>
      </c>
    </row>
    <row r="48" spans="1:5" ht="90">
      <c r="A48" s="55">
        <f t="shared" si="0"/>
        <v>42</v>
      </c>
      <c r="B48" s="3" t="s">
        <v>9</v>
      </c>
      <c r="C48" s="3" t="s">
        <v>107</v>
      </c>
      <c r="D48" s="4" t="s">
        <v>25</v>
      </c>
      <c r="E48" s="33">
        <v>8163</v>
      </c>
    </row>
    <row r="49" spans="1:5" ht="60">
      <c r="A49" s="55">
        <f t="shared" si="0"/>
        <v>43</v>
      </c>
      <c r="B49" s="3" t="s">
        <v>48</v>
      </c>
      <c r="C49" s="3" t="s">
        <v>110</v>
      </c>
      <c r="D49" s="4" t="s">
        <v>111</v>
      </c>
      <c r="E49" s="33">
        <f>E50</f>
        <v>5</v>
      </c>
    </row>
    <row r="50" spans="1:5" ht="60">
      <c r="A50" s="55">
        <f t="shared" si="0"/>
        <v>44</v>
      </c>
      <c r="B50" s="3" t="s">
        <v>27</v>
      </c>
      <c r="C50" s="3" t="s">
        <v>273</v>
      </c>
      <c r="D50" s="4" t="s">
        <v>274</v>
      </c>
      <c r="E50" s="33">
        <v>5</v>
      </c>
    </row>
    <row r="51" spans="1:5" ht="78">
      <c r="A51" s="55">
        <f t="shared" si="0"/>
        <v>45</v>
      </c>
      <c r="B51" s="17" t="s">
        <v>48</v>
      </c>
      <c r="C51" s="17" t="s">
        <v>112</v>
      </c>
      <c r="D51" s="18" t="s">
        <v>28</v>
      </c>
      <c r="E51" s="32">
        <f>E52+E56+E58</f>
        <v>46400.299999999996</v>
      </c>
    </row>
    <row r="52" spans="1:5" ht="150">
      <c r="A52" s="55">
        <f t="shared" si="0"/>
        <v>46</v>
      </c>
      <c r="B52" s="3" t="s">
        <v>48</v>
      </c>
      <c r="C52" s="3" t="s">
        <v>115</v>
      </c>
      <c r="D52" s="26" t="s">
        <v>114</v>
      </c>
      <c r="E52" s="33">
        <f>E53+E54+E55</f>
        <v>43442.899999999994</v>
      </c>
    </row>
    <row r="53" spans="1:5" ht="150">
      <c r="A53" s="55">
        <f t="shared" si="0"/>
        <v>47</v>
      </c>
      <c r="B53" s="3" t="s">
        <v>27</v>
      </c>
      <c r="C53" s="3" t="s">
        <v>113</v>
      </c>
      <c r="D53" s="25" t="s">
        <v>116</v>
      </c>
      <c r="E53" s="33">
        <v>40170.1</v>
      </c>
    </row>
    <row r="54" spans="1:5" ht="135">
      <c r="A54" s="55">
        <f t="shared" si="0"/>
        <v>48</v>
      </c>
      <c r="B54" s="3" t="s">
        <v>27</v>
      </c>
      <c r="C54" s="3" t="s">
        <v>117</v>
      </c>
      <c r="D54" s="4" t="s">
        <v>29</v>
      </c>
      <c r="E54" s="33">
        <v>2245.2</v>
      </c>
    </row>
    <row r="55" spans="1:5" ht="60">
      <c r="A55" s="55">
        <f t="shared" si="0"/>
        <v>49</v>
      </c>
      <c r="B55" s="3" t="s">
        <v>27</v>
      </c>
      <c r="C55" s="3" t="s">
        <v>118</v>
      </c>
      <c r="D55" s="4" t="s">
        <v>30</v>
      </c>
      <c r="E55" s="33">
        <v>1027.6</v>
      </c>
    </row>
    <row r="56" spans="1:5" ht="45">
      <c r="A56" s="55">
        <f t="shared" si="0"/>
        <v>50</v>
      </c>
      <c r="B56" s="3" t="s">
        <v>48</v>
      </c>
      <c r="C56" s="3" t="s">
        <v>121</v>
      </c>
      <c r="D56" s="4" t="s">
        <v>120</v>
      </c>
      <c r="E56" s="33">
        <f>E57</f>
        <v>201.6</v>
      </c>
    </row>
    <row r="57" spans="1:5" ht="90">
      <c r="A57" s="55">
        <f t="shared" si="0"/>
        <v>51</v>
      </c>
      <c r="B57" s="3" t="s">
        <v>27</v>
      </c>
      <c r="C57" s="3" t="s">
        <v>119</v>
      </c>
      <c r="D57" s="4" t="s">
        <v>31</v>
      </c>
      <c r="E57" s="33">
        <v>201.6</v>
      </c>
    </row>
    <row r="58" spans="1:5" ht="135">
      <c r="A58" s="55">
        <f t="shared" si="0"/>
        <v>52</v>
      </c>
      <c r="B58" s="3" t="s">
        <v>48</v>
      </c>
      <c r="C58" s="3" t="s">
        <v>124</v>
      </c>
      <c r="D58" s="26" t="s">
        <v>123</v>
      </c>
      <c r="E58" s="33">
        <f>E59+E62</f>
        <v>2755.8</v>
      </c>
    </row>
    <row r="59" spans="1:5" ht="135">
      <c r="A59" s="55">
        <f t="shared" si="0"/>
        <v>53</v>
      </c>
      <c r="B59" s="3" t="s">
        <v>48</v>
      </c>
      <c r="C59" s="3" t="s">
        <v>131</v>
      </c>
      <c r="D59" s="4" t="s">
        <v>32</v>
      </c>
      <c r="E59" s="33">
        <f>E60+E61</f>
        <v>1438.4</v>
      </c>
    </row>
    <row r="60" spans="1:5" ht="135">
      <c r="A60" s="55">
        <f t="shared" si="0"/>
        <v>54</v>
      </c>
      <c r="B60" s="3" t="s">
        <v>27</v>
      </c>
      <c r="C60" s="3" t="s">
        <v>122</v>
      </c>
      <c r="D60" s="4" t="s">
        <v>32</v>
      </c>
      <c r="E60" s="33">
        <v>211.2</v>
      </c>
    </row>
    <row r="61" spans="1:5" ht="135">
      <c r="A61" s="55">
        <f t="shared" si="0"/>
        <v>55</v>
      </c>
      <c r="B61" s="3" t="s">
        <v>289</v>
      </c>
      <c r="C61" s="3" t="s">
        <v>122</v>
      </c>
      <c r="D61" s="4" t="s">
        <v>32</v>
      </c>
      <c r="E61" s="33">
        <v>1227.2</v>
      </c>
    </row>
    <row r="62" spans="1:5" ht="180">
      <c r="A62" s="55">
        <f t="shared" si="0"/>
        <v>56</v>
      </c>
      <c r="B62" s="3" t="s">
        <v>48</v>
      </c>
      <c r="C62" s="3" t="s">
        <v>127</v>
      </c>
      <c r="D62" s="26" t="s">
        <v>126</v>
      </c>
      <c r="E62" s="33">
        <f>E63+E64</f>
        <v>1317.4</v>
      </c>
    </row>
    <row r="63" spans="1:5" ht="180">
      <c r="A63" s="55">
        <f t="shared" si="0"/>
        <v>57</v>
      </c>
      <c r="B63" s="3" t="s">
        <v>27</v>
      </c>
      <c r="C63" s="3" t="s">
        <v>125</v>
      </c>
      <c r="D63" s="25" t="s">
        <v>128</v>
      </c>
      <c r="E63" s="33">
        <v>949.9</v>
      </c>
    </row>
    <row r="64" spans="1:5" ht="210">
      <c r="A64" s="55">
        <f t="shared" si="0"/>
        <v>58</v>
      </c>
      <c r="B64" s="3" t="s">
        <v>27</v>
      </c>
      <c r="C64" s="3" t="s">
        <v>129</v>
      </c>
      <c r="D64" s="25" t="s">
        <v>130</v>
      </c>
      <c r="E64" s="33">
        <v>367.5</v>
      </c>
    </row>
    <row r="65" spans="1:5" ht="30.75">
      <c r="A65" s="55">
        <f t="shared" si="0"/>
        <v>59</v>
      </c>
      <c r="B65" s="17" t="s">
        <v>48</v>
      </c>
      <c r="C65" s="17" t="s">
        <v>132</v>
      </c>
      <c r="D65" s="18" t="s">
        <v>5</v>
      </c>
      <c r="E65" s="32">
        <f>E66</f>
        <v>72</v>
      </c>
    </row>
    <row r="66" spans="1:5" ht="30">
      <c r="A66" s="55">
        <f t="shared" si="0"/>
        <v>60</v>
      </c>
      <c r="B66" s="3" t="s">
        <v>48</v>
      </c>
      <c r="C66" s="3" t="s">
        <v>136</v>
      </c>
      <c r="D66" s="4" t="s">
        <v>134</v>
      </c>
      <c r="E66" s="33">
        <f>E67+E68+E69</f>
        <v>72</v>
      </c>
    </row>
    <row r="67" spans="1:5" ht="45">
      <c r="A67" s="55">
        <f t="shared" si="0"/>
        <v>61</v>
      </c>
      <c r="B67" s="3" t="s">
        <v>4</v>
      </c>
      <c r="C67" s="3" t="s">
        <v>133</v>
      </c>
      <c r="D67" s="4" t="s">
        <v>135</v>
      </c>
      <c r="E67" s="33">
        <v>23</v>
      </c>
    </row>
    <row r="68" spans="1:5" ht="30">
      <c r="A68" s="55">
        <f t="shared" si="0"/>
        <v>62</v>
      </c>
      <c r="B68" s="3" t="s">
        <v>4</v>
      </c>
      <c r="C68" s="3" t="s">
        <v>137</v>
      </c>
      <c r="D68" s="4" t="s">
        <v>6</v>
      </c>
      <c r="E68" s="33">
        <v>48</v>
      </c>
    </row>
    <row r="69" spans="1:5" ht="30">
      <c r="A69" s="55">
        <f t="shared" si="0"/>
        <v>63</v>
      </c>
      <c r="B69" s="3" t="s">
        <v>48</v>
      </c>
      <c r="C69" s="3" t="s">
        <v>284</v>
      </c>
      <c r="D69" s="4" t="s">
        <v>138</v>
      </c>
      <c r="E69" s="33">
        <f>E70</f>
        <v>1</v>
      </c>
    </row>
    <row r="70" spans="1:5" ht="30">
      <c r="A70" s="55">
        <f t="shared" si="0"/>
        <v>64</v>
      </c>
      <c r="B70" s="3" t="s">
        <v>4</v>
      </c>
      <c r="C70" s="3" t="s">
        <v>303</v>
      </c>
      <c r="D70" s="4" t="s">
        <v>304</v>
      </c>
      <c r="E70" s="33">
        <v>1</v>
      </c>
    </row>
    <row r="71" spans="1:5" ht="62.25">
      <c r="A71" s="55">
        <f t="shared" si="0"/>
        <v>65</v>
      </c>
      <c r="B71" s="17" t="s">
        <v>48</v>
      </c>
      <c r="C71" s="17" t="s">
        <v>139</v>
      </c>
      <c r="D71" s="18" t="s">
        <v>33</v>
      </c>
      <c r="E71" s="32">
        <f>E72+E75</f>
        <v>4756.1</v>
      </c>
    </row>
    <row r="72" spans="1:5" ht="30">
      <c r="A72" s="55">
        <f t="shared" si="0"/>
        <v>66</v>
      </c>
      <c r="B72" s="3" t="s">
        <v>48</v>
      </c>
      <c r="C72" s="3" t="s">
        <v>142</v>
      </c>
      <c r="D72" s="4" t="s">
        <v>141</v>
      </c>
      <c r="E72" s="33">
        <f>E73</f>
        <v>495.8</v>
      </c>
    </row>
    <row r="73" spans="1:5" ht="30">
      <c r="A73" s="55">
        <f aca="true" t="shared" si="1" ref="A73:A136">A72+1</f>
        <v>67</v>
      </c>
      <c r="B73" s="3" t="s">
        <v>48</v>
      </c>
      <c r="C73" s="3" t="s">
        <v>144</v>
      </c>
      <c r="D73" s="4" t="s">
        <v>143</v>
      </c>
      <c r="E73" s="33">
        <f>E74</f>
        <v>495.8</v>
      </c>
    </row>
    <row r="74" spans="1:5" ht="45">
      <c r="A74" s="55">
        <f t="shared" si="1"/>
        <v>68</v>
      </c>
      <c r="B74" s="3" t="s">
        <v>43</v>
      </c>
      <c r="C74" s="3" t="s">
        <v>140</v>
      </c>
      <c r="D74" s="4" t="s">
        <v>44</v>
      </c>
      <c r="E74" s="33">
        <v>495.8</v>
      </c>
    </row>
    <row r="75" spans="1:5" ht="30">
      <c r="A75" s="55">
        <f t="shared" si="1"/>
        <v>69</v>
      </c>
      <c r="B75" s="3" t="s">
        <v>48</v>
      </c>
      <c r="C75" s="3" t="s">
        <v>146</v>
      </c>
      <c r="D75" s="4" t="s">
        <v>145</v>
      </c>
      <c r="E75" s="33">
        <f>E76+E80</f>
        <v>4260.3</v>
      </c>
    </row>
    <row r="76" spans="1:5" ht="45">
      <c r="A76" s="55">
        <f t="shared" si="1"/>
        <v>70</v>
      </c>
      <c r="B76" s="3" t="s">
        <v>48</v>
      </c>
      <c r="C76" s="3" t="s">
        <v>293</v>
      </c>
      <c r="D76" s="4" t="s">
        <v>292</v>
      </c>
      <c r="E76" s="33">
        <f>E77</f>
        <v>4225.3</v>
      </c>
    </row>
    <row r="77" spans="1:5" ht="60">
      <c r="A77" s="55">
        <f t="shared" si="1"/>
        <v>71</v>
      </c>
      <c r="B77" s="3" t="s">
        <v>48</v>
      </c>
      <c r="C77" s="3" t="s">
        <v>295</v>
      </c>
      <c r="D77" s="4" t="s">
        <v>296</v>
      </c>
      <c r="E77" s="33">
        <f>E78+E79</f>
        <v>4225.3</v>
      </c>
    </row>
    <row r="78" spans="1:5" ht="90">
      <c r="A78" s="55">
        <f t="shared" si="1"/>
        <v>72</v>
      </c>
      <c r="B78" s="3" t="s">
        <v>27</v>
      </c>
      <c r="C78" s="3" t="s">
        <v>285</v>
      </c>
      <c r="D78" s="26" t="s">
        <v>291</v>
      </c>
      <c r="E78" s="33">
        <v>4158.6</v>
      </c>
    </row>
    <row r="79" spans="1:5" ht="90">
      <c r="A79" s="55">
        <f t="shared" si="1"/>
        <v>73</v>
      </c>
      <c r="B79" s="3" t="s">
        <v>43</v>
      </c>
      <c r="C79" s="3" t="s">
        <v>285</v>
      </c>
      <c r="D79" s="26" t="s">
        <v>291</v>
      </c>
      <c r="E79" s="33">
        <v>66.7</v>
      </c>
    </row>
    <row r="80" spans="1:5" ht="30">
      <c r="A80" s="55">
        <f t="shared" si="1"/>
        <v>74</v>
      </c>
      <c r="B80" s="3" t="s">
        <v>48</v>
      </c>
      <c r="C80" s="3" t="s">
        <v>286</v>
      </c>
      <c r="D80" s="27" t="s">
        <v>294</v>
      </c>
      <c r="E80" s="33">
        <f>E81</f>
        <v>35</v>
      </c>
    </row>
    <row r="81" spans="1:5" ht="30.75" customHeight="1">
      <c r="A81" s="55">
        <f t="shared" si="1"/>
        <v>75</v>
      </c>
      <c r="B81" s="3" t="s">
        <v>48</v>
      </c>
      <c r="C81" s="3" t="s">
        <v>288</v>
      </c>
      <c r="D81" s="16" t="s">
        <v>287</v>
      </c>
      <c r="E81" s="33">
        <f>SUM(E82:E82)</f>
        <v>35</v>
      </c>
    </row>
    <row r="82" spans="1:5" ht="75">
      <c r="A82" s="55">
        <f t="shared" si="1"/>
        <v>76</v>
      </c>
      <c r="B82" s="3" t="s">
        <v>27</v>
      </c>
      <c r="C82" s="3" t="s">
        <v>300</v>
      </c>
      <c r="D82" s="28" t="s">
        <v>297</v>
      </c>
      <c r="E82" s="33">
        <v>35</v>
      </c>
    </row>
    <row r="83" spans="1:5" ht="46.5">
      <c r="A83" s="55">
        <f t="shared" si="1"/>
        <v>77</v>
      </c>
      <c r="B83" s="3" t="s">
        <v>48</v>
      </c>
      <c r="C83" s="17" t="s">
        <v>147</v>
      </c>
      <c r="D83" s="18" t="s">
        <v>34</v>
      </c>
      <c r="E83" s="32">
        <f>E84</f>
        <v>2500</v>
      </c>
    </row>
    <row r="84" spans="1:5" ht="62.25">
      <c r="A84" s="55">
        <f t="shared" si="1"/>
        <v>78</v>
      </c>
      <c r="B84" s="3" t="s">
        <v>48</v>
      </c>
      <c r="C84" s="3" t="s">
        <v>150</v>
      </c>
      <c r="D84" s="18" t="s">
        <v>149</v>
      </c>
      <c r="E84" s="33">
        <f>E85+E87</f>
        <v>2500</v>
      </c>
    </row>
    <row r="85" spans="1:5" ht="90">
      <c r="A85" s="55">
        <f t="shared" si="1"/>
        <v>79</v>
      </c>
      <c r="B85" s="3" t="s">
        <v>48</v>
      </c>
      <c r="C85" s="3" t="s">
        <v>148</v>
      </c>
      <c r="D85" s="29" t="s">
        <v>35</v>
      </c>
      <c r="E85" s="33">
        <f>E86</f>
        <v>700</v>
      </c>
    </row>
    <row r="86" spans="1:5" ht="90">
      <c r="A86" s="55">
        <f t="shared" si="1"/>
        <v>80</v>
      </c>
      <c r="B86" s="3" t="s">
        <v>27</v>
      </c>
      <c r="C86" s="3" t="s">
        <v>148</v>
      </c>
      <c r="D86" s="4" t="s">
        <v>35</v>
      </c>
      <c r="E86" s="33">
        <v>700</v>
      </c>
    </row>
    <row r="87" spans="1:5" ht="90">
      <c r="A87" s="55">
        <f t="shared" si="1"/>
        <v>81</v>
      </c>
      <c r="B87" s="3" t="s">
        <v>48</v>
      </c>
      <c r="C87" s="3" t="s">
        <v>151</v>
      </c>
      <c r="D87" s="29" t="s">
        <v>36</v>
      </c>
      <c r="E87" s="33">
        <f>E88</f>
        <v>1800</v>
      </c>
    </row>
    <row r="88" spans="1:5" ht="90">
      <c r="A88" s="55">
        <f t="shared" si="1"/>
        <v>82</v>
      </c>
      <c r="B88" s="3" t="s">
        <v>27</v>
      </c>
      <c r="C88" s="3" t="s">
        <v>151</v>
      </c>
      <c r="D88" s="4" t="s">
        <v>36</v>
      </c>
      <c r="E88" s="33">
        <v>1800</v>
      </c>
    </row>
    <row r="89" spans="1:5" ht="30.75">
      <c r="A89" s="55">
        <f t="shared" si="1"/>
        <v>83</v>
      </c>
      <c r="B89" s="17" t="s">
        <v>48</v>
      </c>
      <c r="C89" s="17" t="s">
        <v>152</v>
      </c>
      <c r="D89" s="18" t="s">
        <v>37</v>
      </c>
      <c r="E89" s="32">
        <f>E90</f>
        <v>164</v>
      </c>
    </row>
    <row r="90" spans="1:5" ht="75">
      <c r="A90" s="55">
        <f t="shared" si="1"/>
        <v>84</v>
      </c>
      <c r="B90" s="3" t="s">
        <v>48</v>
      </c>
      <c r="C90" s="3" t="s">
        <v>155</v>
      </c>
      <c r="D90" s="4" t="s">
        <v>154</v>
      </c>
      <c r="E90" s="33">
        <f>SUM(E91:E92)</f>
        <v>164</v>
      </c>
    </row>
    <row r="91" spans="1:5" ht="75">
      <c r="A91" s="55">
        <f t="shared" si="1"/>
        <v>85</v>
      </c>
      <c r="B91" s="3" t="s">
        <v>27</v>
      </c>
      <c r="C91" s="3" t="s">
        <v>153</v>
      </c>
      <c r="D91" s="4" t="s">
        <v>38</v>
      </c>
      <c r="E91" s="33">
        <v>114</v>
      </c>
    </row>
    <row r="92" spans="1:5" ht="75">
      <c r="A92" s="55">
        <f t="shared" si="1"/>
        <v>86</v>
      </c>
      <c r="B92" s="3" t="s">
        <v>289</v>
      </c>
      <c r="C92" s="3" t="s">
        <v>153</v>
      </c>
      <c r="D92" s="4" t="s">
        <v>38</v>
      </c>
      <c r="E92" s="33">
        <v>50</v>
      </c>
    </row>
    <row r="93" spans="1:5" ht="30.75">
      <c r="A93" s="55">
        <f t="shared" si="1"/>
        <v>87</v>
      </c>
      <c r="B93" s="17" t="s">
        <v>48</v>
      </c>
      <c r="C93" s="17" t="s">
        <v>156</v>
      </c>
      <c r="D93" s="18" t="s">
        <v>3</v>
      </c>
      <c r="E93" s="32">
        <f>E94+E111+E109</f>
        <v>783</v>
      </c>
    </row>
    <row r="94" spans="1:5" ht="60">
      <c r="A94" s="55">
        <f t="shared" si="1"/>
        <v>88</v>
      </c>
      <c r="B94" s="3" t="s">
        <v>48</v>
      </c>
      <c r="C94" s="3" t="s">
        <v>159</v>
      </c>
      <c r="D94" s="4" t="s">
        <v>158</v>
      </c>
      <c r="E94" s="33">
        <f>SUM(E95:E108)</f>
        <v>487</v>
      </c>
    </row>
    <row r="95" spans="1:5" ht="165">
      <c r="A95" s="55">
        <f t="shared" si="1"/>
        <v>89</v>
      </c>
      <c r="B95" s="3" t="s">
        <v>1</v>
      </c>
      <c r="C95" s="3" t="s">
        <v>157</v>
      </c>
      <c r="D95" s="25" t="s">
        <v>188</v>
      </c>
      <c r="E95" s="33">
        <v>5</v>
      </c>
    </row>
    <row r="96" spans="1:5" ht="165">
      <c r="A96" s="55">
        <f t="shared" si="1"/>
        <v>90</v>
      </c>
      <c r="B96" s="3" t="s">
        <v>26</v>
      </c>
      <c r="C96" s="3" t="s">
        <v>157</v>
      </c>
      <c r="D96" s="25" t="s">
        <v>188</v>
      </c>
      <c r="E96" s="33">
        <v>20</v>
      </c>
    </row>
    <row r="97" spans="1:5" ht="195">
      <c r="A97" s="55">
        <f t="shared" si="1"/>
        <v>91</v>
      </c>
      <c r="B97" s="3" t="s">
        <v>1</v>
      </c>
      <c r="C97" s="3" t="s">
        <v>160</v>
      </c>
      <c r="D97" s="25" t="s">
        <v>189</v>
      </c>
      <c r="E97" s="33">
        <v>4</v>
      </c>
    </row>
    <row r="98" spans="1:5" ht="195">
      <c r="A98" s="55">
        <f t="shared" si="1"/>
        <v>92</v>
      </c>
      <c r="B98" s="3" t="s">
        <v>26</v>
      </c>
      <c r="C98" s="3" t="s">
        <v>160</v>
      </c>
      <c r="D98" s="25" t="s">
        <v>189</v>
      </c>
      <c r="E98" s="33">
        <v>100</v>
      </c>
    </row>
    <row r="99" spans="1:5" ht="165">
      <c r="A99" s="55">
        <f t="shared" si="1"/>
        <v>93</v>
      </c>
      <c r="B99" s="3" t="s">
        <v>1</v>
      </c>
      <c r="C99" s="3" t="s">
        <v>161</v>
      </c>
      <c r="D99" s="25" t="s">
        <v>190</v>
      </c>
      <c r="E99" s="33">
        <v>2</v>
      </c>
    </row>
    <row r="100" spans="1:5" ht="165">
      <c r="A100" s="55">
        <f t="shared" si="1"/>
        <v>94</v>
      </c>
      <c r="B100" s="3" t="s">
        <v>26</v>
      </c>
      <c r="C100" s="3" t="s">
        <v>161</v>
      </c>
      <c r="D100" s="25" t="s">
        <v>190</v>
      </c>
      <c r="E100" s="33">
        <v>15</v>
      </c>
    </row>
    <row r="101" spans="1:5" ht="180">
      <c r="A101" s="55">
        <f t="shared" si="1"/>
        <v>95</v>
      </c>
      <c r="B101" s="3" t="s">
        <v>26</v>
      </c>
      <c r="C101" s="3" t="s">
        <v>162</v>
      </c>
      <c r="D101" s="25" t="s">
        <v>191</v>
      </c>
      <c r="E101" s="33">
        <v>13</v>
      </c>
    </row>
    <row r="102" spans="1:5" ht="195">
      <c r="A102" s="55">
        <f t="shared" si="1"/>
        <v>96</v>
      </c>
      <c r="B102" s="3" t="s">
        <v>26</v>
      </c>
      <c r="C102" s="3" t="s">
        <v>163</v>
      </c>
      <c r="D102" s="25" t="s">
        <v>192</v>
      </c>
      <c r="E102" s="33">
        <v>75</v>
      </c>
    </row>
    <row r="103" spans="1:5" ht="225">
      <c r="A103" s="55">
        <f t="shared" si="1"/>
        <v>97</v>
      </c>
      <c r="B103" s="3" t="s">
        <v>26</v>
      </c>
      <c r="C103" s="3" t="s">
        <v>164</v>
      </c>
      <c r="D103" s="25" t="s">
        <v>193</v>
      </c>
      <c r="E103" s="33">
        <v>15</v>
      </c>
    </row>
    <row r="104" spans="1:5" ht="180">
      <c r="A104" s="55">
        <f t="shared" si="1"/>
        <v>98</v>
      </c>
      <c r="B104" s="3" t="s">
        <v>26</v>
      </c>
      <c r="C104" s="3" t="s">
        <v>165</v>
      </c>
      <c r="D104" s="25" t="s">
        <v>194</v>
      </c>
      <c r="E104" s="33">
        <v>5</v>
      </c>
    </row>
    <row r="105" spans="1:5" ht="165">
      <c r="A105" s="55">
        <f t="shared" si="1"/>
        <v>99</v>
      </c>
      <c r="B105" s="3" t="s">
        <v>26</v>
      </c>
      <c r="C105" s="3" t="s">
        <v>166</v>
      </c>
      <c r="D105" s="25" t="s">
        <v>195</v>
      </c>
      <c r="E105" s="33">
        <v>120</v>
      </c>
    </row>
    <row r="106" spans="1:5" ht="180">
      <c r="A106" s="55">
        <f t="shared" si="1"/>
        <v>100</v>
      </c>
      <c r="B106" s="3" t="s">
        <v>1</v>
      </c>
      <c r="C106" s="3" t="s">
        <v>167</v>
      </c>
      <c r="D106" s="25" t="s">
        <v>196</v>
      </c>
      <c r="E106" s="33">
        <v>10</v>
      </c>
    </row>
    <row r="107" spans="1:5" ht="180">
      <c r="A107" s="55">
        <f t="shared" si="1"/>
        <v>101</v>
      </c>
      <c r="B107" s="3" t="s">
        <v>305</v>
      </c>
      <c r="C107" s="3" t="s">
        <v>167</v>
      </c>
      <c r="D107" s="25" t="s">
        <v>196</v>
      </c>
      <c r="E107" s="33">
        <v>3</v>
      </c>
    </row>
    <row r="108" spans="1:5" ht="180">
      <c r="A108" s="55">
        <f t="shared" si="1"/>
        <v>102</v>
      </c>
      <c r="B108" s="3" t="s">
        <v>26</v>
      </c>
      <c r="C108" s="3" t="s">
        <v>167</v>
      </c>
      <c r="D108" s="25" t="s">
        <v>196</v>
      </c>
      <c r="E108" s="33">
        <v>100</v>
      </c>
    </row>
    <row r="109" spans="1:5" ht="78">
      <c r="A109" s="55">
        <f t="shared" si="1"/>
        <v>103</v>
      </c>
      <c r="B109" s="3" t="s">
        <v>48</v>
      </c>
      <c r="C109" s="3" t="s">
        <v>170</v>
      </c>
      <c r="D109" s="19" t="s">
        <v>169</v>
      </c>
      <c r="E109" s="33">
        <f>E110</f>
        <v>30</v>
      </c>
    </row>
    <row r="110" spans="1:5" ht="90">
      <c r="A110" s="55">
        <f t="shared" si="1"/>
        <v>104</v>
      </c>
      <c r="B110" s="3" t="s">
        <v>27</v>
      </c>
      <c r="C110" s="3" t="s">
        <v>168</v>
      </c>
      <c r="D110" s="4" t="s">
        <v>39</v>
      </c>
      <c r="E110" s="33">
        <v>30</v>
      </c>
    </row>
    <row r="111" spans="1:5" ht="30.75">
      <c r="A111" s="55">
        <f t="shared" si="1"/>
        <v>105</v>
      </c>
      <c r="B111" s="3" t="s">
        <v>48</v>
      </c>
      <c r="C111" s="3" t="s">
        <v>172</v>
      </c>
      <c r="D111" s="5" t="s">
        <v>171</v>
      </c>
      <c r="E111" s="33">
        <f>E112</f>
        <v>266</v>
      </c>
    </row>
    <row r="112" spans="1:5" ht="75">
      <c r="A112" s="55">
        <f t="shared" si="1"/>
        <v>106</v>
      </c>
      <c r="B112" s="3" t="s">
        <v>48</v>
      </c>
      <c r="C112" s="3" t="s">
        <v>306</v>
      </c>
      <c r="D112" s="24" t="s">
        <v>307</v>
      </c>
      <c r="E112" s="33">
        <f>E113</f>
        <v>266</v>
      </c>
    </row>
    <row r="113" spans="1:5" ht="135">
      <c r="A113" s="55">
        <f t="shared" si="1"/>
        <v>107</v>
      </c>
      <c r="B113" s="3" t="s">
        <v>48</v>
      </c>
      <c r="C113" s="3" t="s">
        <v>302</v>
      </c>
      <c r="D113" s="20" t="s">
        <v>301</v>
      </c>
      <c r="E113" s="33">
        <f>E114+E115+E116+E117</f>
        <v>266</v>
      </c>
    </row>
    <row r="114" spans="1:5" ht="120">
      <c r="A114" s="55">
        <f t="shared" si="1"/>
        <v>108</v>
      </c>
      <c r="B114" s="3" t="s">
        <v>9</v>
      </c>
      <c r="C114" s="3" t="s">
        <v>173</v>
      </c>
      <c r="D114" s="25" t="s">
        <v>174</v>
      </c>
      <c r="E114" s="33">
        <v>5</v>
      </c>
    </row>
    <row r="115" spans="1:5" ht="120">
      <c r="A115" s="55">
        <f t="shared" si="1"/>
        <v>109</v>
      </c>
      <c r="B115" s="3" t="s">
        <v>290</v>
      </c>
      <c r="C115" s="3" t="s">
        <v>173</v>
      </c>
      <c r="D115" s="25" t="s">
        <v>174</v>
      </c>
      <c r="E115" s="33">
        <v>10</v>
      </c>
    </row>
    <row r="116" spans="1:5" ht="120">
      <c r="A116" s="55">
        <f t="shared" si="1"/>
        <v>110</v>
      </c>
      <c r="B116" s="3" t="s">
        <v>27</v>
      </c>
      <c r="C116" s="3" t="s">
        <v>173</v>
      </c>
      <c r="D116" s="25" t="s">
        <v>174</v>
      </c>
      <c r="E116" s="33">
        <v>250</v>
      </c>
    </row>
    <row r="117" spans="1:5" ht="135">
      <c r="A117" s="55">
        <f t="shared" si="1"/>
        <v>111</v>
      </c>
      <c r="B117" s="3" t="s">
        <v>9</v>
      </c>
      <c r="C117" s="3" t="s">
        <v>175</v>
      </c>
      <c r="D117" s="25" t="s">
        <v>176</v>
      </c>
      <c r="E117" s="33">
        <v>1</v>
      </c>
    </row>
    <row r="118" spans="1:5" ht="30.75">
      <c r="A118" s="55">
        <f t="shared" si="1"/>
        <v>112</v>
      </c>
      <c r="B118" s="17" t="s">
        <v>48</v>
      </c>
      <c r="C118" s="17" t="s">
        <v>177</v>
      </c>
      <c r="D118" s="18" t="s">
        <v>40</v>
      </c>
      <c r="E118" s="32">
        <f>E119</f>
        <v>30</v>
      </c>
    </row>
    <row r="119" spans="1:5" ht="15">
      <c r="A119" s="55">
        <f t="shared" si="1"/>
        <v>113</v>
      </c>
      <c r="B119" s="3" t="s">
        <v>48</v>
      </c>
      <c r="C119" s="3" t="s">
        <v>179</v>
      </c>
      <c r="D119" s="4" t="s">
        <v>178</v>
      </c>
      <c r="E119" s="33">
        <f>E120</f>
        <v>30</v>
      </c>
    </row>
    <row r="120" spans="1:5" ht="45">
      <c r="A120" s="55">
        <f t="shared" si="1"/>
        <v>114</v>
      </c>
      <c r="B120" s="3" t="s">
        <v>27</v>
      </c>
      <c r="C120" s="3" t="s">
        <v>311</v>
      </c>
      <c r="D120" s="4" t="s">
        <v>310</v>
      </c>
      <c r="E120" s="33">
        <v>30</v>
      </c>
    </row>
    <row r="121" spans="1:5" ht="24" customHeight="1">
      <c r="A121" s="55">
        <f t="shared" si="1"/>
        <v>115</v>
      </c>
      <c r="B121" s="17" t="s">
        <v>48</v>
      </c>
      <c r="C121" s="17" t="s">
        <v>197</v>
      </c>
      <c r="D121" s="18" t="s">
        <v>183</v>
      </c>
      <c r="E121" s="32">
        <f>E122+E171</f>
        <v>672790.0658</v>
      </c>
    </row>
    <row r="122" spans="1:5" ht="78">
      <c r="A122" s="55">
        <f t="shared" si="1"/>
        <v>116</v>
      </c>
      <c r="B122" s="6" t="s">
        <v>48</v>
      </c>
      <c r="C122" s="6" t="s">
        <v>199</v>
      </c>
      <c r="D122" s="7" t="s">
        <v>184</v>
      </c>
      <c r="E122" s="31">
        <f>E123+E143+E168</f>
        <v>671490.0658</v>
      </c>
    </row>
    <row r="123" spans="1:5" ht="46.5">
      <c r="A123" s="55">
        <f t="shared" si="1"/>
        <v>117</v>
      </c>
      <c r="B123" s="6" t="s">
        <v>48</v>
      </c>
      <c r="C123" s="6" t="s">
        <v>198</v>
      </c>
      <c r="D123" s="8" t="s">
        <v>185</v>
      </c>
      <c r="E123" s="22">
        <f>E124+E126+E130+E132+E134+E136+E128</f>
        <v>124980.16579999999</v>
      </c>
    </row>
    <row r="124" spans="1:5" ht="150">
      <c r="A124" s="55">
        <f t="shared" si="1"/>
        <v>118</v>
      </c>
      <c r="B124" s="9" t="s">
        <v>48</v>
      </c>
      <c r="C124" s="9" t="s">
        <v>281</v>
      </c>
      <c r="D124" s="16" t="s">
        <v>279</v>
      </c>
      <c r="E124" s="23">
        <f>E125</f>
        <v>58215.4</v>
      </c>
    </row>
    <row r="125" spans="1:5" ht="150">
      <c r="A125" s="55">
        <f t="shared" si="1"/>
        <v>119</v>
      </c>
      <c r="B125" s="9" t="s">
        <v>202</v>
      </c>
      <c r="C125" s="9" t="s">
        <v>282</v>
      </c>
      <c r="D125" s="15" t="s">
        <v>280</v>
      </c>
      <c r="E125" s="23">
        <v>58215.4</v>
      </c>
    </row>
    <row r="126" spans="1:5" ht="135">
      <c r="A126" s="55">
        <f t="shared" si="1"/>
        <v>120</v>
      </c>
      <c r="B126" s="9" t="s">
        <v>48</v>
      </c>
      <c r="C126" s="9" t="s">
        <v>312</v>
      </c>
      <c r="D126" s="30" t="s">
        <v>327</v>
      </c>
      <c r="E126" s="23">
        <f>E127</f>
        <v>1151.2</v>
      </c>
    </row>
    <row r="127" spans="1:5" ht="147" customHeight="1">
      <c r="A127" s="55">
        <f t="shared" si="1"/>
        <v>121</v>
      </c>
      <c r="B127" s="9" t="s">
        <v>202</v>
      </c>
      <c r="C127" s="9" t="s">
        <v>313</v>
      </c>
      <c r="D127" s="15" t="s">
        <v>328</v>
      </c>
      <c r="E127" s="23">
        <v>1151.2</v>
      </c>
    </row>
    <row r="128" spans="1:5" ht="90">
      <c r="A128" s="55">
        <f t="shared" si="1"/>
        <v>122</v>
      </c>
      <c r="B128" s="9" t="s">
        <v>48</v>
      </c>
      <c r="C128" s="9" t="s">
        <v>200</v>
      </c>
      <c r="D128" s="10" t="s">
        <v>201</v>
      </c>
      <c r="E128" s="23">
        <f>E129</f>
        <v>13687</v>
      </c>
    </row>
    <row r="129" spans="1:5" ht="105">
      <c r="A129" s="55">
        <f t="shared" si="1"/>
        <v>123</v>
      </c>
      <c r="B129" s="9" t="s">
        <v>202</v>
      </c>
      <c r="C129" s="9" t="s">
        <v>203</v>
      </c>
      <c r="D129" s="11" t="s">
        <v>204</v>
      </c>
      <c r="E129" s="23">
        <v>13687</v>
      </c>
    </row>
    <row r="130" spans="1:5" ht="30">
      <c r="A130" s="55">
        <f t="shared" si="1"/>
        <v>124</v>
      </c>
      <c r="B130" s="9" t="s">
        <v>48</v>
      </c>
      <c r="C130" s="9" t="s">
        <v>361</v>
      </c>
      <c r="D130" s="15" t="s">
        <v>363</v>
      </c>
      <c r="E130" s="23">
        <f>E131</f>
        <v>1232.9658</v>
      </c>
    </row>
    <row r="131" spans="1:6" ht="45">
      <c r="A131" s="55">
        <f t="shared" si="1"/>
        <v>125</v>
      </c>
      <c r="B131" s="9" t="s">
        <v>202</v>
      </c>
      <c r="C131" s="9" t="s">
        <v>362</v>
      </c>
      <c r="D131" s="15" t="s">
        <v>364</v>
      </c>
      <c r="E131" s="23">
        <f>876.08275+356.88305</f>
        <v>1232.9658</v>
      </c>
      <c r="F131" t="s">
        <v>423</v>
      </c>
    </row>
    <row r="132" spans="1:5" ht="30">
      <c r="A132" s="55">
        <f t="shared" si="1"/>
        <v>126</v>
      </c>
      <c r="B132" s="9" t="s">
        <v>48</v>
      </c>
      <c r="C132" s="9" t="s">
        <v>277</v>
      </c>
      <c r="D132" s="15" t="s">
        <v>275</v>
      </c>
      <c r="E132" s="23">
        <f>E133</f>
        <v>81.5</v>
      </c>
    </row>
    <row r="133" spans="1:5" ht="45">
      <c r="A133" s="55">
        <f t="shared" si="1"/>
        <v>127</v>
      </c>
      <c r="B133" s="9" t="s">
        <v>202</v>
      </c>
      <c r="C133" s="9" t="s">
        <v>278</v>
      </c>
      <c r="D133" s="15" t="s">
        <v>276</v>
      </c>
      <c r="E133" s="23">
        <v>81.5</v>
      </c>
    </row>
    <row r="134" spans="1:5" ht="45">
      <c r="A134" s="55">
        <f t="shared" si="1"/>
        <v>128</v>
      </c>
      <c r="B134" s="9" t="s">
        <v>48</v>
      </c>
      <c r="C134" s="9" t="s">
        <v>205</v>
      </c>
      <c r="D134" s="11" t="s">
        <v>206</v>
      </c>
      <c r="E134" s="23">
        <f>E135</f>
        <v>17341.1</v>
      </c>
    </row>
    <row r="135" spans="1:5" ht="60">
      <c r="A135" s="55">
        <f t="shared" si="1"/>
        <v>129</v>
      </c>
      <c r="B135" s="9" t="s">
        <v>202</v>
      </c>
      <c r="C135" s="9" t="s">
        <v>207</v>
      </c>
      <c r="D135" s="11" t="s">
        <v>208</v>
      </c>
      <c r="E135" s="23">
        <v>17341.1</v>
      </c>
    </row>
    <row r="136" spans="1:5" ht="15">
      <c r="A136" s="55">
        <f t="shared" si="1"/>
        <v>130</v>
      </c>
      <c r="B136" s="9" t="s">
        <v>48</v>
      </c>
      <c r="C136" s="9" t="s">
        <v>209</v>
      </c>
      <c r="D136" s="11" t="s">
        <v>210</v>
      </c>
      <c r="E136" s="23">
        <f>E137</f>
        <v>33271</v>
      </c>
    </row>
    <row r="137" spans="1:5" ht="30">
      <c r="A137" s="55">
        <f aca="true" t="shared" si="2" ref="A137:A174">A136+1</f>
        <v>131</v>
      </c>
      <c r="B137" s="9" t="s">
        <v>48</v>
      </c>
      <c r="C137" s="9" t="s">
        <v>211</v>
      </c>
      <c r="D137" s="11" t="s">
        <v>212</v>
      </c>
      <c r="E137" s="23">
        <f>SUM(E138:E142)</f>
        <v>33271</v>
      </c>
    </row>
    <row r="138" spans="1:5" ht="60">
      <c r="A138" s="55">
        <f t="shared" si="2"/>
        <v>132</v>
      </c>
      <c r="B138" s="9" t="s">
        <v>202</v>
      </c>
      <c r="C138" s="9" t="s">
        <v>213</v>
      </c>
      <c r="D138" s="11" t="s">
        <v>214</v>
      </c>
      <c r="E138" s="23">
        <v>998.1</v>
      </c>
    </row>
    <row r="139" spans="1:5" ht="60">
      <c r="A139" s="55">
        <f t="shared" si="2"/>
        <v>133</v>
      </c>
      <c r="B139" s="9" t="s">
        <v>202</v>
      </c>
      <c r="C139" s="9" t="s">
        <v>215</v>
      </c>
      <c r="D139" s="11" t="s">
        <v>216</v>
      </c>
      <c r="E139" s="23">
        <v>84.4</v>
      </c>
    </row>
    <row r="140" spans="1:5" ht="90">
      <c r="A140" s="55">
        <f t="shared" si="2"/>
        <v>134</v>
      </c>
      <c r="B140" s="9" t="s">
        <v>202</v>
      </c>
      <c r="C140" s="9" t="s">
        <v>217</v>
      </c>
      <c r="D140" s="11" t="s">
        <v>332</v>
      </c>
      <c r="E140" s="23">
        <v>1278</v>
      </c>
    </row>
    <row r="141" spans="1:5" ht="75">
      <c r="A141" s="55">
        <f t="shared" si="2"/>
        <v>135</v>
      </c>
      <c r="B141" s="9" t="s">
        <v>202</v>
      </c>
      <c r="C141" s="9" t="s">
        <v>218</v>
      </c>
      <c r="D141" s="12" t="s">
        <v>219</v>
      </c>
      <c r="E141" s="23">
        <v>910.5</v>
      </c>
    </row>
    <row r="142" spans="1:5" ht="60">
      <c r="A142" s="55">
        <f t="shared" si="2"/>
        <v>136</v>
      </c>
      <c r="B142" s="9" t="s">
        <v>202</v>
      </c>
      <c r="C142" s="9" t="s">
        <v>298</v>
      </c>
      <c r="D142" s="11" t="s">
        <v>299</v>
      </c>
      <c r="E142" s="23">
        <v>30000</v>
      </c>
    </row>
    <row r="143" spans="1:5" ht="62.25">
      <c r="A143" s="55">
        <f t="shared" si="2"/>
        <v>137</v>
      </c>
      <c r="B143" s="6" t="s">
        <v>48</v>
      </c>
      <c r="C143" s="6" t="s">
        <v>283</v>
      </c>
      <c r="D143" s="13" t="s">
        <v>220</v>
      </c>
      <c r="E143" s="22">
        <f>E144+E162+E164+E166</f>
        <v>496509.9</v>
      </c>
    </row>
    <row r="144" spans="1:5" ht="60">
      <c r="A144" s="55">
        <f t="shared" si="2"/>
        <v>138</v>
      </c>
      <c r="B144" s="9" t="s">
        <v>48</v>
      </c>
      <c r="C144" s="9" t="s">
        <v>221</v>
      </c>
      <c r="D144" s="12" t="s">
        <v>222</v>
      </c>
      <c r="E144" s="23">
        <f>SUM(E145:E161)</f>
        <v>489610.7</v>
      </c>
    </row>
    <row r="145" spans="1:5" ht="165">
      <c r="A145" s="55">
        <f t="shared" si="2"/>
        <v>139</v>
      </c>
      <c r="B145" s="9" t="s">
        <v>202</v>
      </c>
      <c r="C145" s="9" t="s">
        <v>223</v>
      </c>
      <c r="D145" s="12" t="s">
        <v>224</v>
      </c>
      <c r="E145" s="23">
        <v>895.1</v>
      </c>
    </row>
    <row r="146" spans="1:5" ht="405">
      <c r="A146" s="55">
        <f t="shared" si="2"/>
        <v>140</v>
      </c>
      <c r="B146" s="9" t="s">
        <v>202</v>
      </c>
      <c r="C146" s="9" t="s">
        <v>225</v>
      </c>
      <c r="D146" s="12" t="s">
        <v>226</v>
      </c>
      <c r="E146" s="23">
        <v>55379.9</v>
      </c>
    </row>
    <row r="147" spans="1:5" ht="409.5">
      <c r="A147" s="55">
        <f t="shared" si="2"/>
        <v>141</v>
      </c>
      <c r="B147" s="9" t="s">
        <v>202</v>
      </c>
      <c r="C147" s="9" t="s">
        <v>227</v>
      </c>
      <c r="D147" s="12" t="s">
        <v>228</v>
      </c>
      <c r="E147" s="23">
        <v>45443.4</v>
      </c>
    </row>
    <row r="148" spans="1:5" ht="180">
      <c r="A148" s="55">
        <f t="shared" si="2"/>
        <v>142</v>
      </c>
      <c r="B148" s="9" t="s">
        <v>202</v>
      </c>
      <c r="C148" s="9" t="s">
        <v>229</v>
      </c>
      <c r="D148" s="12" t="s">
        <v>230</v>
      </c>
      <c r="E148" s="23">
        <v>60.1</v>
      </c>
    </row>
    <row r="149" spans="1:5" ht="150">
      <c r="A149" s="55">
        <f t="shared" si="2"/>
        <v>143</v>
      </c>
      <c r="B149" s="9" t="s">
        <v>202</v>
      </c>
      <c r="C149" s="9" t="s">
        <v>231</v>
      </c>
      <c r="D149" s="12" t="s">
        <v>232</v>
      </c>
      <c r="E149" s="23">
        <v>873.5</v>
      </c>
    </row>
    <row r="150" spans="1:5" ht="180">
      <c r="A150" s="55">
        <f t="shared" si="2"/>
        <v>144</v>
      </c>
      <c r="B150" s="9" t="s">
        <v>202</v>
      </c>
      <c r="C150" s="9" t="s">
        <v>233</v>
      </c>
      <c r="D150" s="12" t="s">
        <v>234</v>
      </c>
      <c r="E150" s="23">
        <v>958.1</v>
      </c>
    </row>
    <row r="151" spans="1:5" ht="165">
      <c r="A151" s="55">
        <f t="shared" si="2"/>
        <v>145</v>
      </c>
      <c r="B151" s="9" t="s">
        <v>202</v>
      </c>
      <c r="C151" s="9" t="s">
        <v>235</v>
      </c>
      <c r="D151" s="12" t="s">
        <v>236</v>
      </c>
      <c r="E151" s="23">
        <v>162.7</v>
      </c>
    </row>
    <row r="152" spans="1:5" ht="165">
      <c r="A152" s="55">
        <f t="shared" si="2"/>
        <v>146</v>
      </c>
      <c r="B152" s="9" t="s">
        <v>202</v>
      </c>
      <c r="C152" s="9" t="s">
        <v>237</v>
      </c>
      <c r="D152" s="12" t="s">
        <v>238</v>
      </c>
      <c r="E152" s="23">
        <v>2948.9</v>
      </c>
    </row>
    <row r="153" spans="1:5" ht="285">
      <c r="A153" s="55">
        <f t="shared" si="2"/>
        <v>147</v>
      </c>
      <c r="B153" s="9" t="s">
        <v>202</v>
      </c>
      <c r="C153" s="9" t="s">
        <v>239</v>
      </c>
      <c r="D153" s="12" t="s">
        <v>240</v>
      </c>
      <c r="E153" s="23">
        <v>641.4</v>
      </c>
    </row>
    <row r="154" spans="1:5" ht="409.5">
      <c r="A154" s="55">
        <f t="shared" si="2"/>
        <v>148</v>
      </c>
      <c r="B154" s="9" t="s">
        <v>202</v>
      </c>
      <c r="C154" s="9" t="s">
        <v>241</v>
      </c>
      <c r="D154" s="12" t="s">
        <v>242</v>
      </c>
      <c r="E154" s="23">
        <v>189557.4</v>
      </c>
    </row>
    <row r="155" spans="1:5" ht="195">
      <c r="A155" s="55">
        <f t="shared" si="2"/>
        <v>149</v>
      </c>
      <c r="B155" s="9" t="s">
        <v>202</v>
      </c>
      <c r="C155" s="9" t="s">
        <v>243</v>
      </c>
      <c r="D155" s="12" t="s">
        <v>244</v>
      </c>
      <c r="E155" s="23">
        <v>17251.3</v>
      </c>
    </row>
    <row r="156" spans="1:5" ht="135">
      <c r="A156" s="55">
        <f t="shared" si="2"/>
        <v>150</v>
      </c>
      <c r="B156" s="9" t="s">
        <v>202</v>
      </c>
      <c r="C156" s="9" t="s">
        <v>245</v>
      </c>
      <c r="D156" s="12" t="s">
        <v>246</v>
      </c>
      <c r="E156" s="23">
        <v>13324.2</v>
      </c>
    </row>
    <row r="157" spans="1:5" ht="270">
      <c r="A157" s="55">
        <f t="shared" si="2"/>
        <v>151</v>
      </c>
      <c r="B157" s="9" t="s">
        <v>202</v>
      </c>
      <c r="C157" s="9" t="s">
        <v>247</v>
      </c>
      <c r="D157" s="12" t="s">
        <v>248</v>
      </c>
      <c r="E157" s="23">
        <v>24926.3</v>
      </c>
    </row>
    <row r="158" spans="1:5" ht="405">
      <c r="A158" s="55">
        <f t="shared" si="2"/>
        <v>152</v>
      </c>
      <c r="B158" s="9" t="s">
        <v>202</v>
      </c>
      <c r="C158" s="9" t="s">
        <v>249</v>
      </c>
      <c r="D158" s="12" t="s">
        <v>250</v>
      </c>
      <c r="E158" s="23">
        <v>126488</v>
      </c>
    </row>
    <row r="159" spans="1:5" ht="180">
      <c r="A159" s="55">
        <f t="shared" si="2"/>
        <v>153</v>
      </c>
      <c r="B159" s="9" t="s">
        <v>202</v>
      </c>
      <c r="C159" s="9" t="s">
        <v>251</v>
      </c>
      <c r="D159" s="12" t="s">
        <v>252</v>
      </c>
      <c r="E159" s="23">
        <v>889.9</v>
      </c>
    </row>
    <row r="160" spans="1:5" ht="150">
      <c r="A160" s="55">
        <f t="shared" si="2"/>
        <v>154</v>
      </c>
      <c r="B160" s="9" t="s">
        <v>202</v>
      </c>
      <c r="C160" s="9" t="s">
        <v>253</v>
      </c>
      <c r="D160" s="12" t="s">
        <v>254</v>
      </c>
      <c r="E160" s="23">
        <v>9617.1</v>
      </c>
    </row>
    <row r="161" spans="1:5" ht="240">
      <c r="A161" s="55">
        <f t="shared" si="2"/>
        <v>155</v>
      </c>
      <c r="B161" s="9" t="s">
        <v>202</v>
      </c>
      <c r="C161" s="9" t="s">
        <v>255</v>
      </c>
      <c r="D161" s="12" t="s">
        <v>256</v>
      </c>
      <c r="E161" s="23">
        <v>193.4</v>
      </c>
    </row>
    <row r="162" spans="1:5" ht="135">
      <c r="A162" s="55">
        <f t="shared" si="2"/>
        <v>156</v>
      </c>
      <c r="B162" s="9" t="s">
        <v>48</v>
      </c>
      <c r="C162" s="9" t="s">
        <v>257</v>
      </c>
      <c r="D162" s="12" t="s">
        <v>258</v>
      </c>
      <c r="E162" s="23">
        <f>E163</f>
        <v>2880.5</v>
      </c>
    </row>
    <row r="163" spans="1:5" ht="135">
      <c r="A163" s="55">
        <f t="shared" si="2"/>
        <v>157</v>
      </c>
      <c r="B163" s="9" t="s">
        <v>202</v>
      </c>
      <c r="C163" s="9" t="s">
        <v>259</v>
      </c>
      <c r="D163" s="11" t="s">
        <v>260</v>
      </c>
      <c r="E163" s="23">
        <v>2880.5</v>
      </c>
    </row>
    <row r="164" spans="1:5" ht="75">
      <c r="A164" s="55">
        <f t="shared" si="2"/>
        <v>158</v>
      </c>
      <c r="B164" s="9" t="s">
        <v>48</v>
      </c>
      <c r="C164" s="9" t="s">
        <v>261</v>
      </c>
      <c r="D164" s="11" t="s">
        <v>262</v>
      </c>
      <c r="E164" s="23">
        <f>E165</f>
        <v>4015.9</v>
      </c>
    </row>
    <row r="165" spans="1:5" ht="90">
      <c r="A165" s="55">
        <f t="shared" si="2"/>
        <v>159</v>
      </c>
      <c r="B165" s="9" t="s">
        <v>202</v>
      </c>
      <c r="C165" s="9" t="s">
        <v>263</v>
      </c>
      <c r="D165" s="11" t="s">
        <v>264</v>
      </c>
      <c r="E165" s="23">
        <v>4015.9</v>
      </c>
    </row>
    <row r="166" spans="1:5" ht="105">
      <c r="A166" s="55">
        <f t="shared" si="2"/>
        <v>160</v>
      </c>
      <c r="B166" s="9" t="s">
        <v>48</v>
      </c>
      <c r="C166" s="9" t="s">
        <v>265</v>
      </c>
      <c r="D166" s="11" t="s">
        <v>266</v>
      </c>
      <c r="E166" s="23">
        <f>E167</f>
        <v>2.8</v>
      </c>
    </row>
    <row r="167" spans="1:5" ht="120">
      <c r="A167" s="55">
        <f t="shared" si="2"/>
        <v>161</v>
      </c>
      <c r="B167" s="9" t="s">
        <v>202</v>
      </c>
      <c r="C167" s="9" t="s">
        <v>267</v>
      </c>
      <c r="D167" s="11" t="s">
        <v>268</v>
      </c>
      <c r="E167" s="23">
        <v>2.8</v>
      </c>
    </row>
    <row r="168" spans="1:5" ht="15">
      <c r="A168" s="56">
        <f t="shared" si="2"/>
        <v>162</v>
      </c>
      <c r="B168" s="6" t="s">
        <v>48</v>
      </c>
      <c r="C168" s="6" t="s">
        <v>424</v>
      </c>
      <c r="D168" s="52" t="s">
        <v>425</v>
      </c>
      <c r="E168" s="22">
        <f>E169</f>
        <v>50000</v>
      </c>
    </row>
    <row r="169" spans="1:5" ht="120">
      <c r="A169" s="56">
        <f t="shared" si="2"/>
        <v>163</v>
      </c>
      <c r="B169" s="53" t="s">
        <v>48</v>
      </c>
      <c r="C169" s="54" t="s">
        <v>426</v>
      </c>
      <c r="D169" s="11" t="s">
        <v>427</v>
      </c>
      <c r="E169" s="23">
        <f>E170</f>
        <v>50000</v>
      </c>
    </row>
    <row r="170" spans="1:5" ht="120">
      <c r="A170" s="56">
        <f t="shared" si="2"/>
        <v>164</v>
      </c>
      <c r="B170" s="53" t="s">
        <v>202</v>
      </c>
      <c r="C170" s="54" t="s">
        <v>428</v>
      </c>
      <c r="D170" s="11" t="s">
        <v>429</v>
      </c>
      <c r="E170" s="23">
        <v>50000</v>
      </c>
    </row>
    <row r="171" spans="1:5" ht="30.75">
      <c r="A171" s="55">
        <f>A167+1</f>
        <v>162</v>
      </c>
      <c r="B171" s="3" t="s">
        <v>48</v>
      </c>
      <c r="C171" s="17" t="s">
        <v>180</v>
      </c>
      <c r="D171" s="18" t="s">
        <v>41</v>
      </c>
      <c r="E171" s="32">
        <f>E172</f>
        <v>1300</v>
      </c>
    </row>
    <row r="172" spans="1:5" ht="30">
      <c r="A172" s="55">
        <f t="shared" si="2"/>
        <v>163</v>
      </c>
      <c r="B172" s="3" t="s">
        <v>48</v>
      </c>
      <c r="C172" s="3" t="s">
        <v>182</v>
      </c>
      <c r="D172" s="4" t="s">
        <v>42</v>
      </c>
      <c r="E172" s="33">
        <f>SUM(E173:E173)</f>
        <v>1300</v>
      </c>
    </row>
    <row r="173" spans="1:5" ht="30">
      <c r="A173" s="55">
        <f t="shared" si="2"/>
        <v>164</v>
      </c>
      <c r="B173" s="3" t="s">
        <v>289</v>
      </c>
      <c r="C173" s="3" t="s">
        <v>181</v>
      </c>
      <c r="D173" s="4" t="s">
        <v>42</v>
      </c>
      <c r="E173" s="33">
        <v>1300</v>
      </c>
    </row>
    <row r="174" spans="1:5" ht="15">
      <c r="A174" s="55">
        <f t="shared" si="2"/>
        <v>165</v>
      </c>
      <c r="B174" s="58" t="s">
        <v>47</v>
      </c>
      <c r="C174" s="58"/>
      <c r="D174" s="58"/>
      <c r="E174" s="34">
        <f>E8+E121</f>
        <v>1364698.0658</v>
      </c>
    </row>
    <row r="179" ht="12.75">
      <c r="E179" s="21"/>
    </row>
  </sheetData>
  <sheetProtection/>
  <mergeCells count="8">
    <mergeCell ref="A1:E1"/>
    <mergeCell ref="B174:D174"/>
    <mergeCell ref="B3:E3"/>
    <mergeCell ref="A5:A6"/>
    <mergeCell ref="B5:B6"/>
    <mergeCell ref="C5:C6"/>
    <mergeCell ref="D5:D6"/>
    <mergeCell ref="E5:E6"/>
  </mergeCells>
  <printOptions/>
  <pageMargins left="0.31496062992125984" right="0.1968503937007874" top="0.15748031496062992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31">
      <selection activeCell="A34" sqref="A34:H34"/>
    </sheetView>
  </sheetViews>
  <sheetFormatPr defaultColWidth="9.140625" defaultRowHeight="12.75"/>
  <cols>
    <col min="2" max="2" width="75.421875" style="0" customWidth="1"/>
    <col min="3" max="3" width="4.140625" style="0" customWidth="1"/>
    <col min="6" max="6" width="13.57421875" style="0" customWidth="1"/>
    <col min="8" max="8" width="39.28125" style="0" customWidth="1"/>
    <col min="9" max="9" width="14.7109375" style="0" customWidth="1"/>
  </cols>
  <sheetData>
    <row r="2" spans="1:8" ht="39">
      <c r="A2" s="38" t="s">
        <v>314</v>
      </c>
      <c r="B2" s="38" t="s">
        <v>315</v>
      </c>
      <c r="C2" s="39"/>
      <c r="D2" s="39" t="s">
        <v>316</v>
      </c>
      <c r="E2" s="39" t="s">
        <v>317</v>
      </c>
      <c r="F2" s="39" t="s">
        <v>318</v>
      </c>
      <c r="G2" s="39" t="s">
        <v>319</v>
      </c>
      <c r="H2" s="39" t="s">
        <v>320</v>
      </c>
    </row>
    <row r="3" spans="1:8" ht="12.75">
      <c r="A3" s="40">
        <v>1</v>
      </c>
      <c r="B3" s="40">
        <v>2</v>
      </c>
      <c r="C3" s="40"/>
      <c r="D3" s="40">
        <v>4</v>
      </c>
      <c r="E3" s="40">
        <v>5</v>
      </c>
      <c r="F3" s="40">
        <v>6</v>
      </c>
      <c r="G3" s="40">
        <v>7</v>
      </c>
      <c r="H3" s="40">
        <v>8</v>
      </c>
    </row>
    <row r="4" spans="1:9" ht="66">
      <c r="A4" s="41">
        <v>47</v>
      </c>
      <c r="B4" s="42" t="s">
        <v>321</v>
      </c>
      <c r="C4" s="43"/>
      <c r="D4" s="41" t="s">
        <v>322</v>
      </c>
      <c r="E4" s="44" t="s">
        <v>323</v>
      </c>
      <c r="F4" s="41" t="s">
        <v>324</v>
      </c>
      <c r="G4" s="41">
        <v>520</v>
      </c>
      <c r="H4" s="45" t="s">
        <v>325</v>
      </c>
      <c r="I4" s="47" t="s">
        <v>326</v>
      </c>
    </row>
    <row r="5" spans="1:9" ht="52.5">
      <c r="A5" s="41">
        <v>43</v>
      </c>
      <c r="B5" s="42" t="s">
        <v>329</v>
      </c>
      <c r="C5" s="43"/>
      <c r="D5" s="41" t="s">
        <v>322</v>
      </c>
      <c r="E5" s="44" t="s">
        <v>323</v>
      </c>
      <c r="F5" s="41" t="s">
        <v>330</v>
      </c>
      <c r="G5" s="41">
        <v>520</v>
      </c>
      <c r="H5" s="45" t="s">
        <v>331</v>
      </c>
      <c r="I5" s="46" t="s">
        <v>333</v>
      </c>
    </row>
    <row r="6" spans="1:14" ht="52.5">
      <c r="A6" s="41">
        <v>19</v>
      </c>
      <c r="B6" s="42" t="s">
        <v>334</v>
      </c>
      <c r="C6" s="43"/>
      <c r="D6" s="41" t="s">
        <v>335</v>
      </c>
      <c r="E6" s="44" t="s">
        <v>336</v>
      </c>
      <c r="F6" s="41" t="s">
        <v>337</v>
      </c>
      <c r="G6" s="41">
        <v>520</v>
      </c>
      <c r="H6" s="45" t="s">
        <v>338</v>
      </c>
      <c r="I6" s="48"/>
      <c r="J6" s="48"/>
      <c r="K6" s="48"/>
      <c r="L6" s="49"/>
      <c r="M6" s="50"/>
      <c r="N6" s="50"/>
    </row>
    <row r="7" spans="1:8" ht="92.25">
      <c r="A7" s="41">
        <v>62</v>
      </c>
      <c r="B7" s="42" t="s">
        <v>339</v>
      </c>
      <c r="C7" s="43"/>
      <c r="D7" s="41" t="s">
        <v>322</v>
      </c>
      <c r="E7" s="44" t="s">
        <v>340</v>
      </c>
      <c r="F7" s="41" t="s">
        <v>341</v>
      </c>
      <c r="G7" s="41">
        <v>520</v>
      </c>
      <c r="H7" s="45" t="s">
        <v>342</v>
      </c>
    </row>
    <row r="8" spans="1:8" ht="66">
      <c r="A8" s="41">
        <v>23</v>
      </c>
      <c r="B8" s="42" t="s">
        <v>343</v>
      </c>
      <c r="C8" s="43"/>
      <c r="D8" s="41" t="s">
        <v>335</v>
      </c>
      <c r="E8" s="44" t="s">
        <v>336</v>
      </c>
      <c r="F8" s="41" t="s">
        <v>344</v>
      </c>
      <c r="G8" s="41">
        <v>520</v>
      </c>
      <c r="H8" s="45" t="s">
        <v>345</v>
      </c>
    </row>
    <row r="9" spans="1:8" ht="52.5">
      <c r="A9" s="41">
        <v>221</v>
      </c>
      <c r="B9" s="42" t="s">
        <v>346</v>
      </c>
      <c r="C9" s="43"/>
      <c r="D9" s="41">
        <v>714</v>
      </c>
      <c r="E9" s="44" t="s">
        <v>347</v>
      </c>
      <c r="F9" s="41">
        <v>1010074560</v>
      </c>
      <c r="G9" s="41">
        <v>520</v>
      </c>
      <c r="H9" s="45" t="s">
        <v>348</v>
      </c>
    </row>
    <row r="10" spans="1:8" ht="66">
      <c r="A10" s="41">
        <v>75</v>
      </c>
      <c r="B10" s="42" t="s">
        <v>349</v>
      </c>
      <c r="C10" s="43"/>
      <c r="D10" s="41" t="s">
        <v>350</v>
      </c>
      <c r="E10" s="44" t="s">
        <v>351</v>
      </c>
      <c r="F10" s="41">
        <v>1120076070</v>
      </c>
      <c r="G10" s="41">
        <v>520</v>
      </c>
      <c r="H10" s="45" t="s">
        <v>352</v>
      </c>
    </row>
    <row r="11" spans="1:8" ht="66">
      <c r="A11" s="41">
        <v>91</v>
      </c>
      <c r="B11" s="42" t="s">
        <v>353</v>
      </c>
      <c r="C11" s="43"/>
      <c r="D11" s="41">
        <v>130</v>
      </c>
      <c r="E11" s="44" t="s">
        <v>354</v>
      </c>
      <c r="F11" s="41" t="s">
        <v>355</v>
      </c>
      <c r="G11" s="41">
        <v>520</v>
      </c>
      <c r="H11" s="45" t="s">
        <v>356</v>
      </c>
    </row>
    <row r="12" spans="1:9" ht="52.5">
      <c r="A12" s="41">
        <v>78</v>
      </c>
      <c r="B12" s="42" t="s">
        <v>357</v>
      </c>
      <c r="C12" s="43"/>
      <c r="D12" s="41">
        <v>116</v>
      </c>
      <c r="E12" s="44" t="s">
        <v>351</v>
      </c>
      <c r="F12" s="41" t="s">
        <v>358</v>
      </c>
      <c r="G12" s="41">
        <v>520</v>
      </c>
      <c r="H12" s="45" t="s">
        <v>359</v>
      </c>
      <c r="I12" s="51" t="s">
        <v>360</v>
      </c>
    </row>
    <row r="13" spans="1:8" ht="66">
      <c r="A13" s="41">
        <v>105</v>
      </c>
      <c r="B13" s="42" t="s">
        <v>365</v>
      </c>
      <c r="C13" s="43"/>
      <c r="D13" s="41">
        <v>130</v>
      </c>
      <c r="E13" s="44" t="s">
        <v>366</v>
      </c>
      <c r="F13" s="41">
        <v>2420078440</v>
      </c>
      <c r="G13" s="41">
        <v>520</v>
      </c>
      <c r="H13" s="45" t="s">
        <v>367</v>
      </c>
    </row>
    <row r="14" spans="1:8" ht="66">
      <c r="A14" s="41">
        <v>101</v>
      </c>
      <c r="B14" s="42" t="s">
        <v>368</v>
      </c>
      <c r="C14" s="43"/>
      <c r="D14" s="41">
        <v>130</v>
      </c>
      <c r="E14" s="44" t="s">
        <v>366</v>
      </c>
      <c r="F14" s="41" t="s">
        <v>369</v>
      </c>
      <c r="G14" s="41">
        <v>520</v>
      </c>
      <c r="H14" s="45" t="s">
        <v>370</v>
      </c>
    </row>
    <row r="16" spans="1:8" ht="66">
      <c r="A16" s="41">
        <v>55</v>
      </c>
      <c r="B16" s="42" t="s">
        <v>371</v>
      </c>
      <c r="C16" s="43"/>
      <c r="D16" s="41" t="s">
        <v>322</v>
      </c>
      <c r="E16" s="44" t="s">
        <v>372</v>
      </c>
      <c r="F16" s="41" t="s">
        <v>373</v>
      </c>
      <c r="G16" s="41">
        <v>530</v>
      </c>
      <c r="H16" s="45" t="s">
        <v>374</v>
      </c>
    </row>
    <row r="17" spans="1:8" ht="66">
      <c r="A17" s="41">
        <v>55</v>
      </c>
      <c r="B17" s="42" t="s">
        <v>371</v>
      </c>
      <c r="C17" s="43"/>
      <c r="D17" s="41" t="s">
        <v>322</v>
      </c>
      <c r="E17" s="44" t="s">
        <v>372</v>
      </c>
      <c r="F17" s="41" t="s">
        <v>373</v>
      </c>
      <c r="G17" s="41">
        <v>530</v>
      </c>
      <c r="H17" s="45" t="s">
        <v>374</v>
      </c>
    </row>
    <row r="18" spans="1:8" ht="78.75">
      <c r="A18" s="41">
        <v>61</v>
      </c>
      <c r="B18" s="42" t="s">
        <v>375</v>
      </c>
      <c r="C18" s="43"/>
      <c r="D18" s="41" t="s">
        <v>322</v>
      </c>
      <c r="E18" s="44" t="s">
        <v>340</v>
      </c>
      <c r="F18" s="41" t="s">
        <v>376</v>
      </c>
      <c r="G18" s="41">
        <v>530</v>
      </c>
      <c r="H18" s="45" t="s">
        <v>377</v>
      </c>
    </row>
    <row r="19" spans="1:8" ht="78.75">
      <c r="A19" s="41">
        <v>70</v>
      </c>
      <c r="B19" s="42" t="s">
        <v>378</v>
      </c>
      <c r="C19" s="43"/>
      <c r="D19" s="41" t="s">
        <v>322</v>
      </c>
      <c r="E19" s="44" t="s">
        <v>379</v>
      </c>
      <c r="F19" s="41" t="s">
        <v>380</v>
      </c>
      <c r="G19" s="41">
        <v>530</v>
      </c>
      <c r="H19" s="45" t="s">
        <v>381</v>
      </c>
    </row>
    <row r="20" spans="1:8" ht="118.5">
      <c r="A20" s="41">
        <v>96</v>
      </c>
      <c r="B20" s="42" t="s">
        <v>382</v>
      </c>
      <c r="C20" s="43"/>
      <c r="D20" s="41">
        <v>130</v>
      </c>
      <c r="E20" s="44">
        <v>1003</v>
      </c>
      <c r="F20" s="41">
        <v>1640075870</v>
      </c>
      <c r="G20" s="41">
        <v>530</v>
      </c>
      <c r="H20" s="45" t="s">
        <v>383</v>
      </c>
    </row>
    <row r="21" spans="1:8" ht="118.5">
      <c r="A21" s="41">
        <v>96</v>
      </c>
      <c r="B21" s="42" t="s">
        <v>382</v>
      </c>
      <c r="C21" s="43"/>
      <c r="D21" s="41">
        <v>130</v>
      </c>
      <c r="E21" s="44">
        <v>1003</v>
      </c>
      <c r="F21" s="41">
        <v>1640075870</v>
      </c>
      <c r="G21" s="41">
        <v>530</v>
      </c>
      <c r="H21" s="45" t="s">
        <v>383</v>
      </c>
    </row>
    <row r="22" spans="1:8" ht="52.5">
      <c r="A22" s="41">
        <v>229</v>
      </c>
      <c r="B22" s="42" t="s">
        <v>384</v>
      </c>
      <c r="C22" s="43"/>
      <c r="D22" s="41">
        <v>800</v>
      </c>
      <c r="E22" s="44" t="s">
        <v>385</v>
      </c>
      <c r="F22" s="41">
        <v>9170051180</v>
      </c>
      <c r="G22" s="41">
        <v>530</v>
      </c>
      <c r="H22" s="45" t="s">
        <v>386</v>
      </c>
    </row>
    <row r="23" spans="1:8" ht="78.75">
      <c r="A23" s="41">
        <v>106</v>
      </c>
      <c r="B23" s="42" t="s">
        <v>387</v>
      </c>
      <c r="C23" s="43"/>
      <c r="D23" s="41">
        <v>148</v>
      </c>
      <c r="E23" s="44">
        <v>1006</v>
      </c>
      <c r="F23" s="41" t="s">
        <v>388</v>
      </c>
      <c r="G23" s="41">
        <v>530</v>
      </c>
      <c r="H23" s="45" t="s">
        <v>389</v>
      </c>
    </row>
    <row r="24" spans="1:8" ht="66">
      <c r="A24" s="41">
        <v>228</v>
      </c>
      <c r="B24" s="42" t="s">
        <v>390</v>
      </c>
      <c r="C24" s="43"/>
      <c r="D24" s="41">
        <v>800</v>
      </c>
      <c r="E24" s="44" t="s">
        <v>391</v>
      </c>
      <c r="F24" s="41">
        <v>9170076040</v>
      </c>
      <c r="G24" s="41">
        <v>530</v>
      </c>
      <c r="H24" s="45" t="s">
        <v>392</v>
      </c>
    </row>
    <row r="25" spans="1:8" ht="78.75">
      <c r="A25" s="41">
        <v>31</v>
      </c>
      <c r="B25" s="42" t="s">
        <v>393</v>
      </c>
      <c r="C25" s="43"/>
      <c r="D25" s="41" t="s">
        <v>322</v>
      </c>
      <c r="E25" s="44" t="s">
        <v>372</v>
      </c>
      <c r="F25" s="41" t="s">
        <v>394</v>
      </c>
      <c r="G25" s="41">
        <v>530</v>
      </c>
      <c r="H25" s="45" t="s">
        <v>395</v>
      </c>
    </row>
    <row r="26" spans="1:8" ht="52.5">
      <c r="A26" s="41">
        <v>140</v>
      </c>
      <c r="B26" s="42" t="s">
        <v>396</v>
      </c>
      <c r="C26" s="43"/>
      <c r="D26" s="41">
        <v>439</v>
      </c>
      <c r="E26" s="44" t="s">
        <v>391</v>
      </c>
      <c r="F26" s="41">
        <v>9210075140</v>
      </c>
      <c r="G26" s="41">
        <v>530</v>
      </c>
      <c r="H26" s="45" t="s">
        <v>397</v>
      </c>
    </row>
    <row r="27" spans="1:8" ht="66">
      <c r="A27" s="41">
        <v>121</v>
      </c>
      <c r="B27" s="42" t="s">
        <v>398</v>
      </c>
      <c r="C27" s="43"/>
      <c r="D27" s="41">
        <v>170</v>
      </c>
      <c r="E27" s="44" t="s">
        <v>391</v>
      </c>
      <c r="F27" s="41" t="s">
        <v>399</v>
      </c>
      <c r="G27" s="41">
        <v>530</v>
      </c>
      <c r="H27" s="45" t="s">
        <v>400</v>
      </c>
    </row>
    <row r="28" spans="1:8" ht="78.75">
      <c r="A28" s="41">
        <v>72</v>
      </c>
      <c r="B28" s="42" t="s">
        <v>401</v>
      </c>
      <c r="C28" s="43"/>
      <c r="D28" s="41">
        <v>114</v>
      </c>
      <c r="E28" s="44" t="s">
        <v>391</v>
      </c>
      <c r="F28" s="41">
        <v>9110074290</v>
      </c>
      <c r="G28" s="41">
        <v>530</v>
      </c>
      <c r="H28" s="45" t="s">
        <v>402</v>
      </c>
    </row>
    <row r="29" spans="1:8" ht="78.75">
      <c r="A29" s="41">
        <v>6</v>
      </c>
      <c r="B29" s="42" t="s">
        <v>403</v>
      </c>
      <c r="C29" s="43"/>
      <c r="D29" s="41" t="s">
        <v>305</v>
      </c>
      <c r="E29" s="44" t="s">
        <v>404</v>
      </c>
      <c r="F29" s="41" t="s">
        <v>405</v>
      </c>
      <c r="G29" s="41">
        <v>530</v>
      </c>
      <c r="H29" s="45" t="s">
        <v>406</v>
      </c>
    </row>
    <row r="30" spans="1:8" ht="144.75">
      <c r="A30" s="41">
        <v>38</v>
      </c>
      <c r="B30" s="42" t="s">
        <v>407</v>
      </c>
      <c r="C30" s="43"/>
      <c r="D30" s="41" t="s">
        <v>322</v>
      </c>
      <c r="E30" s="44" t="s">
        <v>323</v>
      </c>
      <c r="F30" s="41" t="s">
        <v>408</v>
      </c>
      <c r="G30" s="41">
        <v>530</v>
      </c>
      <c r="H30" s="45" t="s">
        <v>409</v>
      </c>
    </row>
    <row r="31" spans="1:8" ht="144.75">
      <c r="A31" s="41">
        <v>44</v>
      </c>
      <c r="B31" s="42" t="s">
        <v>410</v>
      </c>
      <c r="C31" s="43"/>
      <c r="D31" s="41" t="s">
        <v>322</v>
      </c>
      <c r="E31" s="44" t="s">
        <v>411</v>
      </c>
      <c r="F31" s="41" t="s">
        <v>412</v>
      </c>
      <c r="G31" s="41">
        <v>530</v>
      </c>
      <c r="H31" s="45" t="s">
        <v>413</v>
      </c>
    </row>
    <row r="32" spans="1:8" ht="144.75">
      <c r="A32" s="41">
        <v>33</v>
      </c>
      <c r="B32" s="42" t="s">
        <v>414</v>
      </c>
      <c r="C32" s="43"/>
      <c r="D32" s="41" t="s">
        <v>322</v>
      </c>
      <c r="E32" s="44" t="s">
        <v>415</v>
      </c>
      <c r="F32" s="41" t="s">
        <v>416</v>
      </c>
      <c r="G32" s="41">
        <v>530</v>
      </c>
      <c r="H32" s="45" t="s">
        <v>417</v>
      </c>
    </row>
    <row r="33" spans="1:8" ht="144.75">
      <c r="A33" s="41">
        <v>32</v>
      </c>
      <c r="B33" s="42" t="s">
        <v>418</v>
      </c>
      <c r="C33" s="43"/>
      <c r="D33" s="41" t="s">
        <v>322</v>
      </c>
      <c r="E33" s="44" t="s">
        <v>415</v>
      </c>
      <c r="F33" s="41" t="s">
        <v>419</v>
      </c>
      <c r="G33" s="41">
        <v>530</v>
      </c>
      <c r="H33" s="45" t="s">
        <v>420</v>
      </c>
    </row>
    <row r="34" spans="1:8" ht="118.5">
      <c r="A34" s="41">
        <v>95</v>
      </c>
      <c r="B34" s="42" t="s">
        <v>421</v>
      </c>
      <c r="C34" s="43"/>
      <c r="D34" s="41">
        <v>130</v>
      </c>
      <c r="E34" s="44" t="s">
        <v>391</v>
      </c>
      <c r="F34" s="41">
        <v>1640078460</v>
      </c>
      <c r="G34" s="41">
        <v>530</v>
      </c>
      <c r="H34" s="45" t="s">
        <v>422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04fobma</dc:creator>
  <cp:keywords/>
  <dc:description>POI HSSF rep:2.53.0.159</dc:description>
  <cp:lastModifiedBy>Юлия В. Просвирнина</cp:lastModifiedBy>
  <cp:lastPrinted>2022-09-13T02:33:42Z</cp:lastPrinted>
  <dcterms:created xsi:type="dcterms:W3CDTF">2021-11-01T09:50:52Z</dcterms:created>
  <dcterms:modified xsi:type="dcterms:W3CDTF">2024-03-20T04:45:47Z</dcterms:modified>
  <cp:category/>
  <cp:version/>
  <cp:contentType/>
  <cp:contentStatus/>
</cp:coreProperties>
</file>